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4"/>
  <workbookPr/>
  <mc:AlternateContent xmlns:mc="http://schemas.openxmlformats.org/markup-compatibility/2006">
    <mc:Choice Requires="x15">
      <x15ac:absPath xmlns:x15ac="http://schemas.microsoft.com/office/spreadsheetml/2010/11/ac" url="X:\20120150財政課\000課共通\003県照会【5】\【2月】財政状況資料集（財政比較分析表）【5】\R05決算\⑥HP公表（追加）\"/>
    </mc:Choice>
  </mc:AlternateContent>
  <xr:revisionPtr revIDLastSave="0" documentId="13_ncr:1_{56E14D72-BD09-4EDB-9B7A-E63331BBFC5A}" xr6:coauthVersionLast="36" xr6:coauthVersionMax="36" xr10:uidLastSave="{00000000-0000-0000-0000-000000000000}"/>
  <bookViews>
    <workbookView xWindow="0" yWindow="0" windowWidth="28800" windowHeight="14112" tabRatio="54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C36" i="10"/>
  <c r="BE35" i="10"/>
  <c r="C35" i="10"/>
  <c r="CO34" i="10"/>
  <c r="CO35" i="10" s="1"/>
  <c r="CO36" i="10" s="1"/>
  <c r="CO37" i="10" s="1"/>
  <c r="CO38" i="10" s="1"/>
  <c r="CO39" i="10" s="1"/>
  <c r="CO40" i="10" s="1"/>
  <c r="CO41" i="10" s="1"/>
  <c r="CO42" i="10" s="1"/>
  <c r="BW34" i="10"/>
  <c r="BW35" i="10" s="1"/>
  <c r="BW36" i="10" s="1"/>
  <c r="BW37" i="10" s="1"/>
  <c r="BW38"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<sst xmlns="http://schemas.openxmlformats.org/spreadsheetml/2006/main" count="1120" uniqueCount="578">
  <si>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</si>
  <si>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</si>
  <si>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</si>
  <si>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</si>
  <si>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</si>
  <si>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</si>
  <si>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</si>
  <si>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</si>
  <si>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</si>
  <si>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</si>
  <si>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</si>
  <si>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</si>
  <si>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</si>
  <si>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</si>
  <si>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</si>
  <si>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</si>
  <si>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</si>
  <si>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</si>
  <si>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</si>
  <si>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</si>
  <si>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</si>
  <si>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</si>
  <si>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</si>
  <si>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</si>
  <si>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</si>
  <si>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</si>
  <si>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</si>
  <si>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</si>
  <si>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</si>
  <si>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</si>
  <si>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</si>
  <si>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</si>
  <si>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</si>
  <si>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</si>
  <si>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</si>
  <si>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</si>
  <si>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</si>
  <si>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</si>
  <si>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</si>
  <si>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</si>
  <si>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</si>
  <si>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</si>
  <si>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</si>
  <si>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</si>
  <si>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</si>
  <si>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</si>
  <si>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</si>
  <si>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</si>
  <si>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</si>
  <si>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</si>
  <si>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</si>
  <si>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</si>
  <si>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</si>
  <si>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</si>
  <si>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</si>
  <si>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</si>
  <si>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</si>
  <si>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</si>
  <si>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</si>
  <si>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</si>
  <si>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</si>
  <si>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</si>
  <si>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</si>
  <si>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</si>
  <si>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</si>
  <si>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</si>
  <si>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</si>
  <si>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</si>
  <si>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</si>
  <si>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</si>
  <si>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</si>
  <si>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</si>
  <si>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</si>
  <si>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</si>
  <si>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</si>
  <si>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</si>
  <si>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</si>
  <si>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</si>
  <si>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</si>
  <si>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</si>
  <si>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</si>
  <si>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</si>
  <si>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</si>
  <si>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</si>
  <si>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</si>
  <si>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</si>
  <si>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</si>
  <si>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</si>
  <si>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</si>
  <si>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</si>
  <si>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</si>
  <si>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</si>
  <si>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</si>
  <si>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</si>
  <si>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射水市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</si>
  <si>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</si>
  <si>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</si>
  <si>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</si>
  <si>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</si>
  <si>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</si>
  <si>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</si>
  <si>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</si>
  <si>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</si>
  <si>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</si>
  <si>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</si>
  <si>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</si>
  <si>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</si>
  <si>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</si>
  <si>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</si>
  <si>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</si>
  <si>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</si>
  <si>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</si>
  <si>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</si>
  <si>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</si>
  <si>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</si>
  <si>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</si>
  <si>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</si>
  <si>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</si>
  <si>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</si>
  <si>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</si>
  <si>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</si>
  <si>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</si>
  <si>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</si>
  <si>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</si>
  <si>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</si>
  <si>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</si>
  <si>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</si>
  <si>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</si>
  <si>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</si>
  <si>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</si>
  <si>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</si>
  <si>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</si>
  <si>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</si>
  <si>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</si>
  <si>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</si>
  <si>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</si>
  <si>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</si>
  <si>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</si>
  <si>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</si>
  <si>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</si>
  <si>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</si>
  <si>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</si>
  <si>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</si>
  <si>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</si>
  <si>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</si>
  <si>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</si>
  <si>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</si>
  <si>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</si>
  <si>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</si>
  <si>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</si>
  <si>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</si>
  <si>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</si>
  <si>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</si>
  <si>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</si>
  <si>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</si>
  <si>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</si>
  <si>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</si>
  <si>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</si>
  <si>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</si>
  <si>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</si>
  <si>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</si>
  <si>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</si>
  <si>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</si>
  <si>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</si>
  <si>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</si>
  <si>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</si>
  <si>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</si>
  <si>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</si>
  <si>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</si>
  <si>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</si>
  <si>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</si>
  <si>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</si>
  <si>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</si>
  <si>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</si>
  <si>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</si>
  <si>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</si>
  <si>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</si>
  <si>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</si>
  <si>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</si>
  <si>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</si>
  <si>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</si>
  <si>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</si>
  <si>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</si>
  <si>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</si>
  <si>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</si>
  <si>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</si>
  <si>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</si>
  <si>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</si>
  <si>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</si>
  <si>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</si>
  <si>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</si>
  <si>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</si>
  <si>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</si>
  <si>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</si>
  <si>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</si>
  <si>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</si>
  <si>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</si>
  <si>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</si>
  <si>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</si>
  <si>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</si>
  <si>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</si>
  <si>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</si>
  <si>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</si>
  <si>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富山県射水市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</si>
  <si>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</si>
  <si>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</si>
  <si>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</si>
  <si>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</si>
  <si>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</si>
  <si>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</si>
  <si>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</si>
  <si>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</si>
  <si>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</si>
  <si>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</si>
  <si>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</si>
  <si>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</si>
  <si>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</si>
  <si>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</si>
  <si>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</si>
  <si>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</si>
  <si>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</si>
  <si>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</si>
  <si>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</si>
  <si>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</si>
  <si>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</si>
  <si>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</si>
  <si>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</si>
  <si>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</si>
  <si>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</si>
  <si>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</si>
  <si>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</si>
  <si>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</si>
  <si>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</si>
  <si>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</si>
  <si>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</si>
  <si>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</si>
  <si>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</si>
  <si>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</si>
  <si>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</si>
  <si>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</si>
  <si>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</si>
  <si>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</si>
  <si>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</si>
  <si>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</si>
  <si>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</si>
  <si>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</si>
  <si>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</si>
  <si>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</si>
  <si>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</si>
  <si>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</si>
  <si>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</si>
  <si>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</si>
  <si>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</si>
  <si>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</si>
  <si>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</si>
  <si>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</si>
  <si>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</si>
  <si>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</si>
  <si>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</si>
  <si>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</si>
  <si>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</si>
  <si>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</si>
  <si>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</si>
  <si>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</si>
  <si>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</si>
  <si>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</si>
  <si>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</si>
  <si>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</si>
  <si>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</si>
  <si>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</si>
  <si>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</si>
  <si>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</si>
  <si>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</si>
  <si>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</si>
  <si>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</si>
  <si>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</si>
  <si>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</si>
  <si>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</si>
  <si>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</si>
  <si>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</si>
  <si>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</si>
  <si>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</si>
  <si>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</si>
  <si>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</si>
  <si>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</si>
  <si>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</si>
  <si>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</si>
  <si>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</si>
  <si>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</si>
  <si>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</si>
  <si>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</si>
  <si>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</si>
  <si>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</si>
  <si>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</si>
  <si>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</si>
  <si>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</si>
  <si>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</si>
  <si>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</si>
  <si>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</si>
  <si>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</si>
  <si>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</si>
  <si>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</si>
  <si>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</si>
  <si>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</si>
  <si>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</si>
  <si>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</si>
  <si>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</si>
  <si>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</si>
  <si>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</si>
  <si>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</si>
  <si>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</si>
  <si>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</si>
  <si>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</si>
  <si>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</si>
  <si>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</si>
  <si>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</si>
  <si>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</si>
  <si>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</si>
  <si>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</si>
  <si>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</si>
  <si>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</si>
  <si>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</si>
  <si>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</si>
  <si>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</si>
  <si>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</si>
  <si>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</si>
  <si>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</si>
  <si>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</si>
  <si>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</si>
  <si>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</si>
  <si>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</si>
  <si>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</si>
  <si>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</si>
  <si>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</si>
  <si>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</si>
  <si>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</si>
  <si>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</si>
  <si>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</si>
  <si>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</si>
  <si>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</si>
  <si>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</si>
  <si>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</si>
  <si>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</si>
  <si>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</si>
  <si>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</si>
  <si>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</si>
  <si>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</si>
  <si>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</si>
  <si>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</si>
  <si>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</si>
  <si>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</si>
  <si>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</si>
  <si>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</si>
  <si>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</si>
  <si>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富山県射水市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</si>
  <si>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</si>
  <si>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</si>
  <si>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</si>
  <si>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</si>
  <si>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</si>
  <si>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</si>
  <si>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</si>
  <si>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</si>
  <si>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</si>
  <si>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</si>
  <si>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</si>
  <si>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</si>
  <si>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</si>
  <si>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</si>
  <si>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</si>
  <si>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</si>
  <si>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</si>
  <si>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</si>
  <si>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</si>
  <si>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</si>
  <si>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</si>
  <si>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</si>
  <si>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</si>
  <si>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</si>
  <si>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</si>
  <si>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</si>
  <si>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</si>
  <si>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</si>
  <si>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</si>
  <si>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</si>
  <si>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</si>
  <si>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</si>
  <si>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</si>
  <si>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</si>
  <si>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</si>
  <si>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介護保険事業</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</si>
  <si>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</si>
  <si>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</si>
  <si>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</si>
  <si>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</si>
  <si>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</si>
  <si>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</si>
  <si>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</si>
  <si>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</si>
  <si>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</si>
  <si>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</si>
  <si>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</si>
  <si>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</si>
  <si>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</si>
  <si>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</si>
  <si>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</si>
  <si>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</si>
  <si>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</si>
  <si>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</si>
  <si>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</si>
  <si>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</si>
  <si>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</si>
  <si>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</si>
  <si>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</si>
  <si>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</si>
  <si>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</si>
  <si>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</si>
  <si>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</si>
  <si>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</si>
  <si>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</si>
  <si>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</si>
  <si>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</si>
  <si>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</si>
  <si>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</si>
  <si>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</si>
  <si>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</si>
  <si>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</si>
  <si>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</si>
  <si>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</si>
  <si>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</si>
  <si>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</si>
  <si>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</si>
  <si>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</si>
  <si>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</si>
  <si>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</si>
  <si>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</si>
  <si>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</si>
  <si>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</si>
  <si>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</si>
  <si>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</si>
  <si>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</si>
  <si>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</si>
  <si>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</si>
  <si>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</si>
  <si>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</si>
  <si>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</si>
  <si>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</si>
  <si>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</si>
  <si>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</si>
  <si>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</si>
  <si>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</si>
  <si>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</si>
  <si>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</si>
  <si>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</si>
  <si>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</si>
  <si>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</si>
  <si>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</si>
  <si>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</si>
  <si>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</si>
  <si>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</si>
  <si>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</si>
  <si>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</si>
  <si>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</si>
  <si>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</si>
  <si>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</si>
  <si>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</si>
  <si>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</si>
  <si>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</si>
  <si>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</si>
  <si>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</si>
  <si>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</si>
  <si>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</si>
  <si>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</si>
  <si>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</si>
  <si>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</si>
  <si>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</si>
  <si>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</si>
  <si>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</si>
  <si>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</si>
  <si>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</si>
  <si>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</si>
  <si>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</si>
  <si>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</si>
  <si>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</si>
  <si>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</si>
  <si>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</si>
  <si>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</si>
  <si>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</si>
  <si>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</si>
  <si>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</si>
  <si>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</si>
  <si>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</si>
  <si>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</si>
  <si>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</si>
  <si>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</si>
  <si>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</si>
  <si>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</si>
  <si>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</si>
  <si>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</si>
  <si>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</si>
  <si>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</si>
  <si>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</si>
  <si>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</si>
  <si>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</si>
  <si>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</si>
  <si>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</si>
  <si>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</si>
  <si>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</si>
  <si>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</si>
  <si>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</si>
  <si>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</si>
  <si>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</si>
  <si>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</si>
  <si>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</si>
  <si>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</si>
  <si>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</si>
  <si>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</si>
  <si>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</si>
  <si>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</si>
  <si>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</si>
  <si>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</si>
  <si>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</si>
  <si>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</si>
  <si>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</si>
  <si>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</si>
  <si>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</si>
  <si>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</si>
  <si>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</si>
  <si>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</si>
  <si>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</si>
  <si>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</si>
  <si>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水道事業会計</t>
  </si>
  <si>
    <t>下水道事業会計</t>
  </si>
  <si>
    <t>病院事業会計</t>
  </si>
  <si>
    <t>▲ 0.82</t>
  </si>
  <si>
    <t>▲ 1.12</t>
  </si>
  <si>
    <t>国民健康保険事業</t>
  </si>
  <si>
    <t>介護保険事業</t>
  </si>
  <si>
    <t>後期高齢者医療事業</t>
  </si>
  <si>
    <t>その他会計（赤字）</t>
  </si>
  <si>
    <t>その他会計（黒字）</t>
  </si>
  <si>
    <t>R01</t>
    <phoneticPr fontId="5"/>
  </si>
  <si>
    <t>R02</t>
    <phoneticPr fontId="5"/>
  </si>
  <si>
    <t>R03</t>
    <phoneticPr fontId="5"/>
  </si>
  <si>
    <t>R04</t>
    <phoneticPr fontId="5"/>
  </si>
  <si>
    <t>R05</t>
    <phoneticPr fontId="5"/>
  </si>
  <si>
    <t>-</t>
    <phoneticPr fontId="2"/>
  </si>
  <si>
    <t>富山県市町村管理組合（一般会計）</t>
    <rPh sb="0" eb="3">
      <t>トヤマケン</t>
    </rPh>
    <rPh sb="3" eb="6">
      <t>シチョウソン</t>
    </rPh>
    <rPh sb="6" eb="10">
      <t>カンリクミアイ</t>
    </rPh>
    <rPh sb="11" eb="13">
      <t>イッパン</t>
    </rPh>
    <rPh sb="13" eb="15">
      <t>カイケイ</t>
    </rPh>
    <phoneticPr fontId="40"/>
  </si>
  <si>
    <t>富山県市町村総合管理組合（一般会計）</t>
    <rPh sb="0" eb="3">
      <t>トヤマケン</t>
    </rPh>
    <rPh sb="3" eb="6">
      <t>シチョウソン</t>
    </rPh>
    <rPh sb="6" eb="8">
      <t>ソウゴウ</t>
    </rPh>
    <rPh sb="8" eb="12">
      <t>カンリクミアイ</t>
    </rPh>
    <rPh sb="13" eb="15">
      <t>イッパン</t>
    </rPh>
    <rPh sb="15" eb="17">
      <t>カイケイ</t>
    </rPh>
    <phoneticPr fontId="40"/>
  </si>
  <si>
    <t>庄川水害予防組合（一般会計）</t>
    <rPh sb="0" eb="2">
      <t>ショウガワ</t>
    </rPh>
    <rPh sb="2" eb="4">
      <t>スイガイ</t>
    </rPh>
    <rPh sb="4" eb="6">
      <t>ヨボウ</t>
    </rPh>
    <rPh sb="6" eb="8">
      <t>クミアイ</t>
    </rPh>
    <rPh sb="9" eb="11">
      <t>イッパン</t>
    </rPh>
    <rPh sb="11" eb="13">
      <t>カイケイ</t>
    </rPh>
    <phoneticPr fontId="40"/>
  </si>
  <si>
    <t>富山県後期高齢者医療広域連合（一般会計）</t>
    <rPh sb="0" eb="3">
      <t>トヤマケン</t>
    </rPh>
    <rPh sb="3" eb="5">
      <t>コウキ</t>
    </rPh>
    <rPh sb="5" eb="8">
      <t>コウレイシャ</t>
    </rPh>
    <rPh sb="8" eb="10">
      <t>イリョウ</t>
    </rPh>
    <rPh sb="10" eb="12">
      <t>コウイキ</t>
    </rPh>
    <rPh sb="12" eb="14">
      <t>レンゴウ</t>
    </rPh>
    <rPh sb="15" eb="17">
      <t>イッパン</t>
    </rPh>
    <rPh sb="17" eb="19">
      <t>カイケイ</t>
    </rPh>
    <phoneticPr fontId="40"/>
  </si>
  <si>
    <t>富山県後期高齢者利用広域連合（特別会計）</t>
    <rPh sb="0" eb="3">
      <t>トヤマケン</t>
    </rPh>
    <rPh sb="3" eb="5">
      <t>コウキ</t>
    </rPh>
    <rPh sb="5" eb="8">
      <t>コウレイシャ</t>
    </rPh>
    <rPh sb="8" eb="10">
      <t>リヨウ</t>
    </rPh>
    <rPh sb="10" eb="12">
      <t>コウイキ</t>
    </rPh>
    <rPh sb="12" eb="14">
      <t>レンゴウ</t>
    </rPh>
    <rPh sb="15" eb="17">
      <t>トクベツ</t>
    </rPh>
    <rPh sb="17" eb="19">
      <t>カイケイ</t>
    </rPh>
    <phoneticPr fontId="40"/>
  </si>
  <si>
    <t>（公財）射水市体育協会</t>
    <rPh sb="1" eb="3">
      <t>コウザイ</t>
    </rPh>
    <rPh sb="4" eb="6">
      <t>イミズ</t>
    </rPh>
    <rPh sb="6" eb="7">
      <t>シ</t>
    </rPh>
    <rPh sb="7" eb="9">
      <t>タイイク</t>
    </rPh>
    <rPh sb="9" eb="11">
      <t>キョウカイ</t>
    </rPh>
    <phoneticPr fontId="40"/>
  </si>
  <si>
    <t>○</t>
    <phoneticPr fontId="40"/>
  </si>
  <si>
    <t>射水市土地開発公社</t>
    <rPh sb="0" eb="3">
      <t>イミズシ</t>
    </rPh>
    <rPh sb="3" eb="5">
      <t>トチ</t>
    </rPh>
    <rPh sb="5" eb="9">
      <t>カイハツコウシャ</t>
    </rPh>
    <phoneticPr fontId="40"/>
  </si>
  <si>
    <t>（一財）射水市公園等管理業務公社</t>
    <rPh sb="1" eb="2">
      <t>イチ</t>
    </rPh>
    <rPh sb="2" eb="3">
      <t>ザイ</t>
    </rPh>
    <rPh sb="4" eb="7">
      <t>イミズシ</t>
    </rPh>
    <rPh sb="7" eb="10">
      <t>コウエントウ</t>
    </rPh>
    <rPh sb="10" eb="14">
      <t>カンリギョウム</t>
    </rPh>
    <rPh sb="14" eb="16">
      <t>コウシャ</t>
    </rPh>
    <phoneticPr fontId="40"/>
  </si>
  <si>
    <t>（公財）射水市絵本文化振興財団</t>
    <rPh sb="1" eb="3">
      <t>コウザイ</t>
    </rPh>
    <rPh sb="4" eb="7">
      <t>イミズシ</t>
    </rPh>
    <rPh sb="7" eb="9">
      <t>エホン</t>
    </rPh>
    <rPh sb="9" eb="11">
      <t>ブンカ</t>
    </rPh>
    <rPh sb="11" eb="13">
      <t>シンコウ</t>
    </rPh>
    <rPh sb="13" eb="15">
      <t>ザイダン</t>
    </rPh>
    <phoneticPr fontId="40"/>
  </si>
  <si>
    <t>（公財）射水市文化振興財団</t>
    <rPh sb="1" eb="3">
      <t>コウザイ</t>
    </rPh>
    <rPh sb="4" eb="7">
      <t>イミズシ</t>
    </rPh>
    <rPh sb="7" eb="9">
      <t>ブンカ</t>
    </rPh>
    <rPh sb="9" eb="13">
      <t>シンコウザイダン</t>
    </rPh>
    <phoneticPr fontId="40"/>
  </si>
  <si>
    <t>（公財）とやま国際センター</t>
    <rPh sb="1" eb="3">
      <t>コウザイ</t>
    </rPh>
    <rPh sb="7" eb="9">
      <t>コクサイ</t>
    </rPh>
    <phoneticPr fontId="40"/>
  </si>
  <si>
    <t>（公財）伏木富山港・海王丸財団</t>
    <rPh sb="1" eb="3">
      <t>コウザイ</t>
    </rPh>
    <rPh sb="4" eb="8">
      <t>フシキトヤマ</t>
    </rPh>
    <rPh sb="8" eb="9">
      <t>ミナト</t>
    </rPh>
    <rPh sb="10" eb="13">
      <t>カイオウマル</t>
    </rPh>
    <rPh sb="13" eb="15">
      <t>ザイダン</t>
    </rPh>
    <phoneticPr fontId="40"/>
  </si>
  <si>
    <t>万葉線（株）</t>
    <rPh sb="0" eb="3">
      <t>マンヨウセン</t>
    </rPh>
    <rPh sb="3" eb="6">
      <t>カブ</t>
    </rPh>
    <phoneticPr fontId="40"/>
  </si>
  <si>
    <t>（福）小杉福祉会</t>
    <rPh sb="1" eb="2">
      <t>フク</t>
    </rPh>
    <rPh sb="3" eb="5">
      <t>コスギ</t>
    </rPh>
    <rPh sb="5" eb="7">
      <t>フクシ</t>
    </rPh>
    <rPh sb="7" eb="8">
      <t>カイ</t>
    </rPh>
    <phoneticPr fontId="40"/>
  </si>
  <si>
    <t>合併地域振興基金</t>
    <phoneticPr fontId="5"/>
  </si>
  <si>
    <t>公共施設建設等基金</t>
    <phoneticPr fontId="2"/>
  </si>
  <si>
    <t>ふるさと射水応援基金</t>
    <phoneticPr fontId="2"/>
  </si>
  <si>
    <t>小杉インターパーク管理基金</t>
    <phoneticPr fontId="2"/>
  </si>
  <si>
    <t>小林與三次基金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</si>
  <si>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</si>
  <si>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</si>
  <si>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の比較において、将来負担比率は高い水準となっている。これは、公共施設等総合管理計画に基づき公共施設の統廃合等を積極的に推進してきたことによる一方で、施設整備等に係る起債額が大きいためである。
　また、類似団体と比較して有形固定資産減価償却率は低いものの上昇基調が続いていたが、令和5年度については施設の改修工事、設備更新等により前年度よりも数値が改善した。</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</si>
  <si>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</si>
  <si>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</si>
  <si>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</si>
  <si>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</si>
  <si>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</si>
  <si>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</si>
  <si>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将来負担比率、実質公債費比率とも類似団体よりも高い水準となっている。
　類似団体と比較して両指標とも高い要因については、統合庁舎等の公共施設の統廃合等に伴う普通建設事業の実施により地方債残高が大きいことなどの要因が考えられるが、本市では、地方債の発行に当たり緊急防災・減災事業債等の交付税措置率の高い有利な起債の活用や繰上償還の実施をしており、両指標ともに改善もしくは横ばい傾向である。
　引き続き、計画的な繰上償還や有利な起債の活用、充当可能基金の積み増し、事業の重要性や緊急性を勘案しながら新規借入れの抑制に努めるなど、財政の健全化に努めていく。　</t>
    <rPh sb="185" eb="186">
      <t>ヨコ</t>
    </rPh>
    <rPh sb="188" eb="190">
      <t>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</si>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</sst>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4"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6"/>
      <name val="ＭＳ Ｐゴシック"/>
      <family val="3"/>
    </font>
    <font>
      <sz val="11"/>
      <color theme="1"/>
      <name val="ＭＳ Ｐゴシック"/>
      <family val="3"/>
      <charset val="128"/>
    </font>
    <font>
      <sz val="10"/>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1"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109" xfId="15" applyFont="1" applyBorder="1" applyAlignment="1" applyProtection="1">
      <alignment horizontal="center" vertical="center" shrinkToFit="1"/>
      <protection locked="0"/>
    </xf>
    <xf numFmtId="0" fontId="39" fillId="0" borderId="122" xfId="15" applyFont="1" applyBorder="1" applyAlignment="1" applyProtection="1">
      <alignment horizontal="center"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3"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114"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2" fillId="0" borderId="41" xfId="16" applyFont="1" applyBorder="1" applyAlignment="1" applyProtection="1">
      <alignment horizontal="left" vertical="top" wrapText="1"/>
      <protection locked="0"/>
    </xf>
    <xf numFmtId="0" fontId="42" fillId="0" borderId="12" xfId="16" applyFont="1" applyBorder="1" applyAlignment="1" applyProtection="1">
      <alignment horizontal="left" vertical="top" wrapText="1"/>
      <protection locked="0"/>
    </xf>
    <xf numFmtId="0" fontId="42" fillId="0" borderId="51" xfId="16" applyFont="1" applyBorder="1" applyAlignment="1" applyProtection="1">
      <alignment horizontal="left" vertical="top" wrapText="1"/>
      <protection locked="0"/>
    </xf>
    <xf numFmtId="0" fontId="42" fillId="0" borderId="65" xfId="16" applyFont="1" applyBorder="1" applyAlignment="1" applyProtection="1">
      <alignment horizontal="left" vertical="top" wrapText="1"/>
      <protection locked="0"/>
    </xf>
    <xf numFmtId="0" fontId="42" fillId="0" borderId="0" xfId="16" applyFont="1" applyAlignment="1" applyProtection="1">
      <alignment horizontal="left" vertical="top" wrapText="1"/>
      <protection locked="0"/>
    </xf>
    <xf numFmtId="0" fontId="42" fillId="0" borderId="38" xfId="16" applyFont="1" applyBorder="1" applyAlignment="1" applyProtection="1">
      <alignment horizontal="left" vertical="top" wrapText="1"/>
      <protection locked="0"/>
    </xf>
    <xf numFmtId="0" fontId="42" fillId="0" borderId="37" xfId="16" applyFont="1" applyBorder="1" applyAlignment="1" applyProtection="1">
      <alignment horizontal="left" vertical="top" wrapText="1"/>
      <protection locked="0"/>
    </xf>
    <xf numFmtId="0" fontId="42" fillId="0" borderId="56" xfId="16" applyFont="1" applyBorder="1" applyAlignment="1" applyProtection="1">
      <alignment horizontal="left" vertical="top" wrapText="1"/>
      <protection locked="0"/>
    </xf>
    <xf numFmtId="0" fontId="42"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49DCE3A-8E16-4EBC-BA74-8CA1EB0F043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5878-45F0-9388-C3CD6D9692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81636</c:v>
                </c:pt>
                <c:pt idx="1">
                  <c:v>118186</c:v>
                </c:pt>
                <c:pt idx="2">
                  <c:v>73231</c:v>
                </c:pt>
                <c:pt idx="3">
                  <c:v>33600</c:v>
                </c:pt>
                <c:pt idx="4">
                  <c:v>37577</c:v>
                </c:pt>
              </c:numCache>
            </c:numRef>
          </c:val>
          <c:smooth val="0"/>
          <c:extLst>
            <c:ext xmlns:c16="http://schemas.microsoft.com/office/drawing/2014/chart" uri="{C3380CC4-5D6E-409C-BE32-E72D297353CC}">
              <c16:uniqueId val="{00000001-5878-45F0-9388-C3CD6D9692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4.6500000000000004</c:v>
                </c:pt>
                <c:pt idx="1">
                  <c:v>5.26</c:v>
                </c:pt>
                <c:pt idx="2">
                  <c:v>6.85</c:v>
                </c:pt>
                <c:pt idx="3">
                  <c:v>5.98</c:v>
                </c:pt>
                <c:pt idx="4">
                  <c:v>6.6</c:v>
                </c:pt>
              </c:numCache>
            </c:numRef>
          </c:val>
          <c:extLst>
            <c:ext xmlns:c16="http://schemas.microsoft.com/office/drawing/2014/chart" uri="{C3380CC4-5D6E-409C-BE32-E72D297353CC}">
              <c16:uniqueId val="{00000000-B7B9-4428-B043-76E5E1847B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15.81</c:v>
                </c:pt>
                <c:pt idx="1">
                  <c:v>17.989999999999998</c:v>
                </c:pt>
                <c:pt idx="2">
                  <c:v>17.47</c:v>
                </c:pt>
                <c:pt idx="3">
                  <c:v>17.829999999999998</c:v>
                </c:pt>
                <c:pt idx="4">
                  <c:v>17.72</c:v>
                </c:pt>
              </c:numCache>
            </c:numRef>
          </c:val>
          <c:extLst>
            <c:ext xmlns:c16="http://schemas.microsoft.com/office/drawing/2014/chart" uri="{C3380CC4-5D6E-409C-BE32-E72D297353CC}">
              <c16:uniqueId val="{00000001-B7B9-4428-B043-76E5E1847B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2.99</c:v>
                </c:pt>
                <c:pt idx="1">
                  <c:v>3.03</c:v>
                </c:pt>
                <c:pt idx="2">
                  <c:v>1.82</c:v>
                </c:pt>
                <c:pt idx="3">
                  <c:v>3.54</c:v>
                </c:pt>
                <c:pt idx="4">
                  <c:v>4.74</c:v>
                </c:pt>
              </c:numCache>
            </c:numRef>
          </c:val>
          <c:smooth val="0"/>
          <c:extLst>
            <c:ext xmlns:c16="http://schemas.microsoft.com/office/drawing/2014/chart" uri="{C3380CC4-5D6E-409C-BE32-E72D297353CC}">
              <c16:uniqueId val="{00000002-B7B9-4428-B043-76E5E1847B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511-4DEB-A666-BC0AC1EDFE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11-4DEB-A666-BC0AC1EDFE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511-4DEB-A666-BC0AC1EDFEC4}"/>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E511-4DEB-A666-BC0AC1EDFEC4}"/>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0.17</c:v>
                </c:pt>
                <c:pt idx="4">
                  <c:v>#N/A</c:v>
                </c:pt>
                <c:pt idx="5">
                  <c:v>0.62</c:v>
                </c:pt>
                <c:pt idx="6">
                  <c:v>#N/A</c:v>
                </c:pt>
                <c:pt idx="7">
                  <c:v>0.43</c:v>
                </c:pt>
                <c:pt idx="8">
                  <c:v>#N/A</c:v>
                </c:pt>
                <c:pt idx="9">
                  <c:v>0.32</c:v>
                </c:pt>
              </c:numCache>
            </c:numRef>
          </c:val>
          <c:extLst>
            <c:ext xmlns:c16="http://schemas.microsoft.com/office/drawing/2014/chart" uri="{C3380CC4-5D6E-409C-BE32-E72D297353CC}">
              <c16:uniqueId val="{00000004-E511-4DEB-A666-BC0AC1EDFEC4}"/>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0.09</c:v>
                </c:pt>
                <c:pt idx="4">
                  <c:v>#N/A</c:v>
                </c:pt>
                <c:pt idx="5">
                  <c:v>0.12</c:v>
                </c:pt>
                <c:pt idx="6">
                  <c:v>#N/A</c:v>
                </c:pt>
                <c:pt idx="7">
                  <c:v>0.21</c:v>
                </c:pt>
                <c:pt idx="8">
                  <c:v>#N/A</c:v>
                </c:pt>
                <c:pt idx="9">
                  <c:v>0.42</c:v>
                </c:pt>
              </c:numCache>
            </c:numRef>
          </c:val>
          <c:extLst>
            <c:ext xmlns:c16="http://schemas.microsoft.com/office/drawing/2014/chart" uri="{C3380CC4-5D6E-409C-BE32-E72D297353CC}">
              <c16:uniqueId val="{00000005-E511-4DEB-A666-BC0AC1EDFEC4}"/>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0.82</c:v>
                </c:pt>
                <c:pt idx="1">
                  <c:v>#N/A</c:v>
                </c:pt>
                <c:pt idx="2">
                  <c:v>1.1200000000000001</c:v>
                </c:pt>
                <c:pt idx="3">
                  <c:v>#N/A</c:v>
                </c:pt>
                <c:pt idx="4">
                  <c:v>#N/A</c:v>
                </c:pt>
                <c:pt idx="5">
                  <c:v>0.06</c:v>
                </c:pt>
                <c:pt idx="6">
                  <c:v>#N/A</c:v>
                </c:pt>
                <c:pt idx="7">
                  <c:v>0.65</c:v>
                </c:pt>
                <c:pt idx="8">
                  <c:v>#N/A</c:v>
                </c:pt>
                <c:pt idx="9">
                  <c:v>0.5</c:v>
                </c:pt>
              </c:numCache>
            </c:numRef>
          </c:val>
          <c:extLst>
            <c:ext xmlns:c16="http://schemas.microsoft.com/office/drawing/2014/chart" uri="{C3380CC4-5D6E-409C-BE32-E72D297353CC}">
              <c16:uniqueId val="{00000006-E511-4DEB-A666-BC0AC1EDFEC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c:v>
                </c:pt>
                <c:pt idx="2">
                  <c:v>#N/A</c:v>
                </c:pt>
                <c:pt idx="3">
                  <c:v>3.51</c:v>
                </c:pt>
                <c:pt idx="4">
                  <c:v>#N/A</c:v>
                </c:pt>
                <c:pt idx="5">
                  <c:v>3.25</c:v>
                </c:pt>
                <c:pt idx="6">
                  <c:v>#N/A</c:v>
                </c:pt>
                <c:pt idx="7">
                  <c:v>3.04</c:v>
                </c:pt>
                <c:pt idx="8">
                  <c:v>#N/A</c:v>
                </c:pt>
                <c:pt idx="9">
                  <c:v>2.66</c:v>
                </c:pt>
              </c:numCache>
            </c:numRef>
          </c:val>
          <c:extLst>
            <c:ext xmlns:c16="http://schemas.microsoft.com/office/drawing/2014/chart" uri="{C3380CC4-5D6E-409C-BE32-E72D297353CC}">
              <c16:uniqueId val="{00000007-E511-4DEB-A666-BC0AC1EDFEC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4.74</c:v>
                </c:pt>
                <c:pt idx="2">
                  <c:v>#N/A</c:v>
                </c:pt>
                <c:pt idx="3">
                  <c:v>4.75</c:v>
                </c:pt>
                <c:pt idx="4">
                  <c:v>#N/A</c:v>
                </c:pt>
                <c:pt idx="5">
                  <c:v>4.8499999999999996</c:v>
                </c:pt>
                <c:pt idx="6">
                  <c:v>#N/A</c:v>
                </c:pt>
                <c:pt idx="7">
                  <c:v>5.31</c:v>
                </c:pt>
                <c:pt idx="8">
                  <c:v>#N/A</c:v>
                </c:pt>
                <c:pt idx="9">
                  <c:v>4.4800000000000004</c:v>
                </c:pt>
              </c:numCache>
            </c:numRef>
          </c:val>
          <c:extLst>
            <c:ext xmlns:c16="http://schemas.microsoft.com/office/drawing/2014/chart" uri="{C3380CC4-5D6E-409C-BE32-E72D297353CC}">
              <c16:uniqueId val="{00000008-E511-4DEB-A666-BC0AC1EDFE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4.6399999999999997</c:v>
                </c:pt>
                <c:pt idx="2">
                  <c:v>#N/A</c:v>
                </c:pt>
                <c:pt idx="3">
                  <c:v>5.25</c:v>
                </c:pt>
                <c:pt idx="4">
                  <c:v>#N/A</c:v>
                </c:pt>
                <c:pt idx="5">
                  <c:v>6.85</c:v>
                </c:pt>
                <c:pt idx="6">
                  <c:v>#N/A</c:v>
                </c:pt>
                <c:pt idx="7">
                  <c:v>5.97</c:v>
                </c:pt>
                <c:pt idx="8">
                  <c:v>#N/A</c:v>
                </c:pt>
                <c:pt idx="9">
                  <c:v>6.6</c:v>
                </c:pt>
              </c:numCache>
            </c:numRef>
          </c:val>
          <c:extLst>
            <c:ext xmlns:c16="http://schemas.microsoft.com/office/drawing/2014/chart" uri="{C3380CC4-5D6E-409C-BE32-E72D297353CC}">
              <c16:uniqueId val="{00000009-E511-4DEB-A666-BC0AC1EDFE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5595</c:v>
                </c:pt>
                <c:pt idx="5">
                  <c:v>5475</c:v>
                </c:pt>
                <c:pt idx="8">
                  <c:v>5507</c:v>
                </c:pt>
                <c:pt idx="11">
                  <c:v>5358</c:v>
                </c:pt>
                <c:pt idx="14">
                  <c:v>5252</c:v>
                </c:pt>
              </c:numCache>
            </c:numRef>
          </c:val>
          <c:extLst>
            <c:ext xmlns:c16="http://schemas.microsoft.com/office/drawing/2014/chart" uri="{C3380CC4-5D6E-409C-BE32-E72D297353CC}">
              <c16:uniqueId val="{00000000-2FF7-46F8-89A3-BC588FEE8D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F7-46F8-89A3-BC588FEE8D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85</c:v>
                </c:pt>
                <c:pt idx="3">
                  <c:v>81</c:v>
                </c:pt>
                <c:pt idx="6">
                  <c:v>66</c:v>
                </c:pt>
                <c:pt idx="9">
                  <c:v>53</c:v>
                </c:pt>
                <c:pt idx="12">
                  <c:v>53</c:v>
                </c:pt>
              </c:numCache>
            </c:numRef>
          </c:val>
          <c:extLst>
            <c:ext xmlns:c16="http://schemas.microsoft.com/office/drawing/2014/chart" uri="{C3380CC4-5D6E-409C-BE32-E72D297353CC}">
              <c16:uniqueId val="{00000002-2FF7-46F8-89A3-BC588FEE8D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F7-46F8-89A3-BC588FEE8D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1939</c:v>
                </c:pt>
                <c:pt idx="3">
                  <c:v>1902</c:v>
                </c:pt>
                <c:pt idx="6">
                  <c:v>1958</c:v>
                </c:pt>
                <c:pt idx="9">
                  <c:v>1957</c:v>
                </c:pt>
                <c:pt idx="12">
                  <c:v>1950</c:v>
                </c:pt>
              </c:numCache>
            </c:numRef>
          </c:val>
          <c:extLst>
            <c:ext xmlns:c16="http://schemas.microsoft.com/office/drawing/2014/chart" uri="{C3380CC4-5D6E-409C-BE32-E72D297353CC}">
              <c16:uniqueId val="{00000004-2FF7-46F8-89A3-BC588FEE8D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F7-46F8-89A3-BC588FEE8D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F7-46F8-89A3-BC588FEE8D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5311</c:v>
                </c:pt>
                <c:pt idx="3">
                  <c:v>5133</c:v>
                </c:pt>
                <c:pt idx="6">
                  <c:v>5402</c:v>
                </c:pt>
                <c:pt idx="9">
                  <c:v>5455</c:v>
                </c:pt>
                <c:pt idx="12">
                  <c:v>4986</c:v>
                </c:pt>
              </c:numCache>
            </c:numRef>
          </c:val>
          <c:extLst>
            <c:ext xmlns:c16="http://schemas.microsoft.com/office/drawing/2014/chart" uri="{C3380CC4-5D6E-409C-BE32-E72D297353CC}">
              <c16:uniqueId val="{00000007-2FF7-46F8-89A3-BC588FEE8D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1740</c:v>
                </c:pt>
                <c:pt idx="2">
                  <c:v>#N/A</c:v>
                </c:pt>
                <c:pt idx="3">
                  <c:v>#N/A</c:v>
                </c:pt>
                <c:pt idx="4">
                  <c:v>1641</c:v>
                </c:pt>
                <c:pt idx="5">
                  <c:v>#N/A</c:v>
                </c:pt>
                <c:pt idx="6">
                  <c:v>#N/A</c:v>
                </c:pt>
                <c:pt idx="7">
                  <c:v>1919</c:v>
                </c:pt>
                <c:pt idx="8">
                  <c:v>#N/A</c:v>
                </c:pt>
                <c:pt idx="9">
                  <c:v>#N/A</c:v>
                </c:pt>
                <c:pt idx="10">
                  <c:v>2107</c:v>
                </c:pt>
                <c:pt idx="11">
                  <c:v>#N/A</c:v>
                </c:pt>
                <c:pt idx="12">
                  <c:v>#N/A</c:v>
                </c:pt>
                <c:pt idx="13">
                  <c:v>1737</c:v>
                </c:pt>
                <c:pt idx="14">
                  <c:v>#N/A</c:v>
                </c:pt>
              </c:numCache>
            </c:numRef>
          </c:val>
          <c:smooth val="0"/>
          <c:extLst>
            <c:ext xmlns:c16="http://schemas.microsoft.com/office/drawing/2014/chart" uri="{C3380CC4-5D6E-409C-BE32-E72D297353CC}">
              <c16:uniqueId val="{00000008-2FF7-46F8-89A3-BC588FEE8D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60130</c:v>
                </c:pt>
                <c:pt idx="5">
                  <c:v>61272</c:v>
                </c:pt>
                <c:pt idx="8">
                  <c:v>59266</c:v>
                </c:pt>
                <c:pt idx="11">
                  <c:v>55351</c:v>
                </c:pt>
                <c:pt idx="14">
                  <c:v>51497</c:v>
                </c:pt>
              </c:numCache>
            </c:numRef>
          </c:val>
          <c:extLst>
            <c:ext xmlns:c16="http://schemas.microsoft.com/office/drawing/2014/chart" uri="{C3380CC4-5D6E-409C-BE32-E72D297353CC}">
              <c16:uniqueId val="{00000000-AD29-4F3F-B19F-1AF5473771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178</c:v>
                </c:pt>
                <c:pt idx="5">
                  <c:v>173</c:v>
                </c:pt>
                <c:pt idx="8">
                  <c:v>164</c:v>
                </c:pt>
                <c:pt idx="11">
                  <c:v>192</c:v>
                </c:pt>
                <c:pt idx="14">
                  <c:v>51</c:v>
                </c:pt>
              </c:numCache>
            </c:numRef>
          </c:val>
          <c:extLst>
            <c:ext xmlns:c16="http://schemas.microsoft.com/office/drawing/2014/chart" uri="{C3380CC4-5D6E-409C-BE32-E72D297353CC}">
              <c16:uniqueId val="{00000001-AD29-4F3F-B19F-1AF5473771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8029</c:v>
                </c:pt>
                <c:pt idx="5">
                  <c:v>8638</c:v>
                </c:pt>
                <c:pt idx="8">
                  <c:v>9609</c:v>
                </c:pt>
                <c:pt idx="11">
                  <c:v>9947</c:v>
                </c:pt>
                <c:pt idx="14">
                  <c:v>10091</c:v>
                </c:pt>
              </c:numCache>
            </c:numRef>
          </c:val>
          <c:extLst>
            <c:ext xmlns:c16="http://schemas.microsoft.com/office/drawing/2014/chart" uri="{C3380CC4-5D6E-409C-BE32-E72D297353CC}">
              <c16:uniqueId val="{00000002-AD29-4F3F-B19F-1AF5473771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29-4F3F-B19F-1AF5473771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29-4F3F-B19F-1AF5473771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c:v>
                </c:pt>
                <c:pt idx="3">
                  <c:v>5</c:v>
                </c:pt>
                <c:pt idx="6">
                  <c:v>4</c:v>
                </c:pt>
                <c:pt idx="9">
                  <c:v>0</c:v>
                </c:pt>
                <c:pt idx="12">
                  <c:v>1</c:v>
                </c:pt>
              </c:numCache>
            </c:numRef>
          </c:val>
          <c:extLst>
            <c:ext xmlns:c16="http://schemas.microsoft.com/office/drawing/2014/chart" uri="{C3380CC4-5D6E-409C-BE32-E72D297353CC}">
              <c16:uniqueId val="{00000005-AD29-4F3F-B19F-1AF5473771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4169</c:v>
                </c:pt>
                <c:pt idx="3">
                  <c:v>4101</c:v>
                </c:pt>
                <c:pt idx="6">
                  <c:v>4034</c:v>
                </c:pt>
                <c:pt idx="9">
                  <c:v>4011</c:v>
                </c:pt>
                <c:pt idx="12">
                  <c:v>4008</c:v>
                </c:pt>
              </c:numCache>
            </c:numRef>
          </c:val>
          <c:extLst>
            <c:ext xmlns:c16="http://schemas.microsoft.com/office/drawing/2014/chart" uri="{C3380CC4-5D6E-409C-BE32-E72D297353CC}">
              <c16:uniqueId val="{00000006-AD29-4F3F-B19F-1AF5473771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D29-4F3F-B19F-1AF5473771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21052</c:v>
                </c:pt>
                <c:pt idx="3">
                  <c:v>19556</c:v>
                </c:pt>
                <c:pt idx="6">
                  <c:v>18246</c:v>
                </c:pt>
                <c:pt idx="9">
                  <c:v>16869</c:v>
                </c:pt>
                <c:pt idx="12">
                  <c:v>16023</c:v>
                </c:pt>
              </c:numCache>
            </c:numRef>
          </c:val>
          <c:extLst>
            <c:ext xmlns:c16="http://schemas.microsoft.com/office/drawing/2014/chart" uri="{C3380CC4-5D6E-409C-BE32-E72D297353CC}">
              <c16:uniqueId val="{00000008-AD29-4F3F-B19F-1AF5473771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344</c:v>
                </c:pt>
                <c:pt idx="3">
                  <c:v>264</c:v>
                </c:pt>
                <c:pt idx="6">
                  <c:v>199</c:v>
                </c:pt>
                <c:pt idx="9">
                  <c:v>146</c:v>
                </c:pt>
                <c:pt idx="12">
                  <c:v>94</c:v>
                </c:pt>
              </c:numCache>
            </c:numRef>
          </c:val>
          <c:extLst>
            <c:ext xmlns:c16="http://schemas.microsoft.com/office/drawing/2014/chart" uri="{C3380CC4-5D6E-409C-BE32-E72D297353CC}">
              <c16:uniqueId val="{00000009-AD29-4F3F-B19F-1AF5473771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60231</c:v>
                </c:pt>
                <c:pt idx="3">
                  <c:v>63823</c:v>
                </c:pt>
                <c:pt idx="6">
                  <c:v>62846</c:v>
                </c:pt>
                <c:pt idx="9">
                  <c:v>58137</c:v>
                </c:pt>
                <c:pt idx="12">
                  <c:v>54358</c:v>
                </c:pt>
              </c:numCache>
            </c:numRef>
          </c:val>
          <c:extLst>
            <c:ext xmlns:c16="http://schemas.microsoft.com/office/drawing/2014/chart" uri="{C3380CC4-5D6E-409C-BE32-E72D297353CC}">
              <c16:uniqueId val="{0000000A-AD29-4F3F-B19F-1AF5473771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17465</c:v>
                </c:pt>
                <c:pt idx="2">
                  <c:v>#N/A</c:v>
                </c:pt>
                <c:pt idx="3">
                  <c:v>#N/A</c:v>
                </c:pt>
                <c:pt idx="4">
                  <c:v>17666</c:v>
                </c:pt>
                <c:pt idx="5">
                  <c:v>#N/A</c:v>
                </c:pt>
                <c:pt idx="6">
                  <c:v>#N/A</c:v>
                </c:pt>
                <c:pt idx="7">
                  <c:v>16291</c:v>
                </c:pt>
                <c:pt idx="8">
                  <c:v>#N/A</c:v>
                </c:pt>
                <c:pt idx="9">
                  <c:v>#N/A</c:v>
                </c:pt>
                <c:pt idx="10">
                  <c:v>13674</c:v>
                </c:pt>
                <c:pt idx="11">
                  <c:v>#N/A</c:v>
                </c:pt>
                <c:pt idx="12">
                  <c:v>#N/A</c:v>
                </c:pt>
                <c:pt idx="13">
                  <c:v>12845</c:v>
                </c:pt>
                <c:pt idx="14">
                  <c:v>#N/A</c:v>
                </c:pt>
              </c:numCache>
            </c:numRef>
          </c:val>
          <c:smooth val="0"/>
          <c:extLst>
            <c:ext xmlns:c16="http://schemas.microsoft.com/office/drawing/2014/chart" uri="{C3380CC4-5D6E-409C-BE32-E72D297353CC}">
              <c16:uniqueId val="{0000000B-AD29-4F3F-B19F-1AF5473771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4568</c:v>
                </c:pt>
                <c:pt idx="1">
                  <c:v>4584</c:v>
                </c:pt>
                <c:pt idx="2">
                  <c:v>4604</c:v>
                </c:pt>
              </c:numCache>
            </c:numRef>
          </c:val>
          <c:extLst>
            <c:ext xmlns:c16="http://schemas.microsoft.com/office/drawing/2014/chart" uri="{C3380CC4-5D6E-409C-BE32-E72D297353CC}">
              <c16:uniqueId val="{00000000-BD87-4AEE-A1E2-14E09A4D35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1763</c:v>
                </c:pt>
                <c:pt idx="1">
                  <c:v>1763</c:v>
                </c:pt>
                <c:pt idx="2">
                  <c:v>1765</c:v>
                </c:pt>
              </c:numCache>
            </c:numRef>
          </c:val>
          <c:extLst>
            <c:ext xmlns:c16="http://schemas.microsoft.com/office/drawing/2014/chart" uri="{C3380CC4-5D6E-409C-BE32-E72D297353CC}">
              <c16:uniqueId val="{00000001-BD87-4AEE-A1E2-14E09A4D35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4985</c:v>
                </c:pt>
                <c:pt idx="1">
                  <c:v>5217</c:v>
                </c:pt>
                <c:pt idx="2">
                  <c:v>5265</c:v>
                </c:pt>
              </c:numCache>
            </c:numRef>
          </c:val>
          <c:extLst>
            <c:ext xmlns:c16="http://schemas.microsoft.com/office/drawing/2014/chart" uri="{C3380CC4-5D6E-409C-BE32-E72D297353CC}">
              <c16:uniqueId val="{00000002-BD87-4AEE-A1E2-14E09A4D35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640820289577353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{186B732B-F5F9-40A0-BB01-C576FEEB9070}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6B3-4382-960D-7F17A9241D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{63F52D01-BE08-42EB-B103-C825ED576ABE}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B3-4382-960D-7F17A9241D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{54D5C77E-27DE-496A-97A6-DDD6D4F9FD38}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B3-4382-960D-7F17A9241D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{4B4DE87B-A5C2-4A93-B1B2-390272DAB644}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B3-4382-960D-7F17A9241D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{D23B1547-52CE-4358-9105-892910617958}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B3-4382-960D-7F17A9241D9E}"/>
                </c:ext>
              </c:extLst>
            </c:dLbl>
            <c:dLbl>
              <c:idx val="8"/>
              <c:layout>
                <c:manualLayout>
                  <c:x val="-3.839068101089096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{B4C75C5D-4350-4801-B73C-9CFF5627134B}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6B3-4382-960D-7F17A9241D9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{B69D61B7-03D2-4269-85EB-18F295CB86FF}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6B3-4382-960D-7F17A9241D9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{ED614110-D3C3-4ED9-ACF8-281B63407469}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6B3-4382-960D-7F17A9241D9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{D2FE813D-404F-4879-BA0B-7CD9A1CC19AE}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6B3-4382-960D-7F17A9241D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55.8</c:v>
                </c:pt>
                <c:pt idx="16">
                  <c:v>57.2</c:v>
                </c:pt>
                <c:pt idx="24">
                  <c:v>59.3</c:v>
                </c:pt>
                <c:pt idx="32">
                  <c:v>58.4</c:v>
                </c:pt>
              </c:numCache>
            </c:numRef>
          </c:xVal>
          <c:yVal>
            <c:numRef>
              <c:f>公会計指標分析・財政指標組合せ分析表!$BP$51:$DC$51</c:f>
              <c:numCache>
                <c:formatCode>#,##0.0;"▲ "#,##0.0</c:formatCode>
                <c:ptCount val="40"/>
                <c:pt idx="0">
                  <c:v>89.7</c:v>
                </c:pt>
                <c:pt idx="8">
                  <c:v>88.8</c:v>
                </c:pt>
                <c:pt idx="16">
                  <c:v>78.7</c:v>
                </c:pt>
                <c:pt idx="24">
                  <c:v>67</c:v>
                </c:pt>
                <c:pt idx="32">
                  <c:v>61.7</c:v>
                </c:pt>
              </c:numCache>
            </c:numRef>
          </c:yVal>
          <c:smooth val="0"/>
          <c:extLst>
            <c:ext xmlns:c16="http://schemas.microsoft.com/office/drawing/2014/chart" uri="{C3380CC4-5D6E-409C-BE32-E72D297353CC}">
              <c16:uniqueId val="{00000009-66B3-4382-960D-7F17A9241D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{4EF05415-8CAC-48CC-AB14-FCF6C48B405D}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6B3-4382-960D-7F17A9241D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{2D827119-1757-4DAE-A456-20902493AD29}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B3-4382-960D-7F17A9241D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{8B6A93BA-4D46-47C2-9A13-B55FDE332496}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B3-4382-960D-7F17A9241D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{B8991FAD-6D07-4D87-9221-A9C642FCBA3B}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B3-4382-960D-7F17A9241D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{018D84E8-7AFC-4E66-AB1D-0092975EC48A}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B3-4382-960D-7F17A9241D9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{C4619A71-304E-480A-B8AE-CDFFC2C07ED0}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6B3-4382-960D-7F17A9241D9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{E93FEB74-0278-4CAC-B8D5-A3E8796DFDA4}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6B3-4382-960D-7F17A9241D9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{73FD8842-C03F-4D22-8B2F-5D30CAD14471}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6B3-4382-960D-7F17A9241D9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{AC04E046-DD37-4736-8DD7-C87D32C099F2}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6B3-4382-960D-7F17A9241D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66B3-4382-960D-7F17A9241D9E}"/>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{F89BCDFB-7A6B-45DB-A305-8F1FAF348C33}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0B5-41FD-959C-F101ABF87F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{794B9FFD-A947-48E9-B17E-9B1F5CC70415}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B5-41FD-959C-F101ABF87F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{B9988B76-547D-4757-84EE-A6E135964F39}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B5-41FD-959C-F101ABF87F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{7CEDC559-C786-4E85-B15B-8C66053E14C2}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B5-41FD-959C-F101ABF87F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{E1B184C4-3830-4414-B804-0688DF88D1E4}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B5-41FD-959C-F101ABF87FD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{CB19B829-D7C7-4641-B782-14FEEA0A9F2B}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0B5-41FD-959C-F101ABF87FD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{FE774610-8588-436D-84BB-A853922F09F4}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0B5-41FD-959C-F101ABF87FD4}"/>
                </c:ext>
              </c:extLst>
            </c:dLbl>
            <c:dLbl>
              <c:idx val="24"/>
              <c:layout>
                <c:manualLayout>
                  <c:x val="0"/>
                  <c:y val="1.7148352600542362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{7E83FFDC-71D8-4A2B-95CC-2C42D7F67C9F}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0B5-41FD-959C-F101ABF87FD4}"/>
                </c:ext>
              </c:extLst>
            </c:dLbl>
            <c:dLbl>
              <c:idx val="32"/>
              <c:layout>
                <c:manualLayout>
                  <c:x val="0"/>
                  <c:y val="-1.7148352600542362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{C5FC767B-9896-4FF8-AA3C-39EAE0A37105}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0B5-41FD-959C-F101ABF87F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8.8000000000000007</c:v>
                </c:pt>
                <c:pt idx="16">
                  <c:v>8.8000000000000007</c:v>
                </c:pt>
                <c:pt idx="24">
                  <c:v>9.1999999999999993</c:v>
                </c:pt>
                <c:pt idx="32">
                  <c:v>9.3000000000000007</c:v>
                </c:pt>
              </c:numCache>
            </c:numRef>
          </c:xVal>
          <c:yVal>
            <c:numRef>
              <c:f>公会計指標分析・財政指標組合せ分析表!$BP$73:$DC$73</c:f>
              <c:numCache>
                <c:formatCode>#,##0.0;"▲ "#,##0.0</c:formatCode>
                <c:ptCount val="40"/>
                <c:pt idx="0">
                  <c:v>89.7</c:v>
                </c:pt>
                <c:pt idx="8">
                  <c:v>88.8</c:v>
                </c:pt>
                <c:pt idx="16">
                  <c:v>78.7</c:v>
                </c:pt>
                <c:pt idx="24">
                  <c:v>67</c:v>
                </c:pt>
                <c:pt idx="32">
                  <c:v>61.7</c:v>
                </c:pt>
              </c:numCache>
            </c:numRef>
          </c:yVal>
          <c:smooth val="0"/>
          <c:extLst>
            <c:ext xmlns:c16="http://schemas.microsoft.com/office/drawing/2014/chart" uri="{C3380CC4-5D6E-409C-BE32-E72D297353CC}">
              <c16:uniqueId val="{00000009-30B5-41FD-959C-F101ABF87F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429687715380583E-2"/>
                  <c:y val="-4.901493725285240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{F0FF40B8-C1B2-43E7-B606-18BC104327D5}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0B5-41FD-959C-F101ABF87F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{0FECD76C-D34C-4DDC-8546-22C7F158FB1D}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B5-41FD-959C-F101ABF87F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{4942BE32-995E-49D5-855F-0DF35C8DD915}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B5-41FD-959C-F101ABF87F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{9F24CDB4-0A0F-4548-8593-577BFC434401}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B5-41FD-959C-F101ABF87F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{CB8102CE-A114-4F6E-86D6-A345A4221D26}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B5-41FD-959C-F101ABF87FD4}"/>
                </c:ext>
              </c:extLst>
            </c:dLbl>
            <c:dLbl>
              <c:idx val="8"/>
              <c:layout>
                <c:manualLayout>
                  <c:x val="-2.6710997734770717E-2"/>
                  <c:y val="-7.581835692273548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{722DAFB8-3C73-4375-B595-AFCBF2F8709A}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0B5-41FD-959C-F101ABF87FD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{07A0E4DC-3292-4C5F-BBAD-E85BAEADF78C}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0B5-41FD-959C-F101ABF87FD4}"/>
                </c:ext>
              </c:extLst>
            </c:dLbl>
            <c:dLbl>
              <c:idx val="24"/>
              <c:layout>
                <c:manualLayout>
                  <c:x val="-4.4905057365901176E-2"/>
                  <c:y val="-4.479446293496777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{CCAFC756-CC91-4120-BFD0-82E9FB749A34}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0B5-41FD-959C-F101ABF87FD4}"/>
                </c:ext>
              </c:extLst>
            </c:dLbl>
            <c:dLbl>
              <c:idx val="32"/>
              <c:layout>
                <c:manualLayout>
                  <c:x val="-1.8235628084249993E-2"/>
                  <c:y val="-8.003883124062012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{9D122082-25AF-4FBE-BE18-2780E5FA8471}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0B5-41FD-959C-F101ABF87F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0B5-41FD-959C-F101ABF87FD4}"/>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富山県射水市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元利償還金については、繰上償還の実施等により実質公債費比率の分子は、前年度に比べ減少となった。</a:t>
          </a:r>
        </a:p>
        <a:p>
          <a:r>
            <a:rPr kumimoji="1" lang="ja-JP" altLang="en-US" sz="1400">
              <a:latin typeface="ＭＳ ゴシック" pitchFamily="49" charset="-128"/>
              <a:ea typeface="ＭＳ ゴシック" pitchFamily="49" charset="-128"/>
            </a:rPr>
            <a:t>　今後とも、事業の重要性や緊急性を勘案しながら普通建設事業等に係る新たな借入の抑制に努めるとともに、計画的な市債の繰上償還の実施により実質公債費比率の上昇抑制に努める。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富山県射水市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将来負担額について、一般会計等に係る地方債の現在高は、合併後の大型事業等の実施により約</a:t>
          </a:r>
          <a:r>
            <a:rPr kumimoji="1" lang="en-US" altLang="ja-JP" sz="1400">
              <a:latin typeface="ＭＳ ゴシック" pitchFamily="49" charset="-128"/>
              <a:ea typeface="ＭＳ ゴシック" pitchFamily="49" charset="-128"/>
            </a:rPr>
            <a:t>600</a:t>
          </a:r>
          <a:r>
            <a:rPr kumimoji="1" lang="ja-JP" altLang="en-US" sz="1400">
              <a:latin typeface="ＭＳ ゴシック" pitchFamily="49" charset="-128"/>
              <a:ea typeface="ＭＳ ゴシック" pitchFamily="49" charset="-128"/>
            </a:rPr>
            <a:t>億円程度で推移していたが、令和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年度以降、大型事業の減少や繰上償還実施により減額となっている。</a:t>
          </a:r>
        </a:p>
        <a:p>
          <a:r>
            <a:rPr kumimoji="1" lang="ja-JP" altLang="en-US" sz="1400">
              <a:latin typeface="ＭＳ ゴシック" pitchFamily="49" charset="-128"/>
              <a:ea typeface="ＭＳ ゴシック" pitchFamily="49" charset="-128"/>
            </a:rPr>
            <a:t>　公営企業債等繰入見込額については、水道事業や下水道事業における大型事業の償還終了に伴い減少している。</a:t>
          </a:r>
        </a:p>
        <a:p>
          <a:r>
            <a:rPr kumimoji="1" lang="ja-JP" altLang="en-US" sz="1400">
              <a:latin typeface="ＭＳ ゴシック" pitchFamily="49" charset="-128"/>
              <a:ea typeface="ＭＳ ゴシック" pitchFamily="49" charset="-128"/>
            </a:rPr>
            <a:t>　充当可能財源等のうち、充当可能基金については、財政調整基金等の積み立てにより増となった。また、基準財政需要額算入見込額については、交付税措置率の高い合併特例事業債の発行が終了し、償還が進んだため減額となった。</a:t>
          </a:r>
        </a:p>
        <a:p>
          <a:r>
            <a:rPr kumimoji="1" lang="ja-JP" altLang="en-US" sz="1400">
              <a:latin typeface="ＭＳ ゴシック" pitchFamily="49" charset="-128"/>
              <a:ea typeface="ＭＳ ゴシック" pitchFamily="49" charset="-128"/>
            </a:rPr>
            <a:t>　以上から、将来負担比率の分子は年々減少傾向であり、引き続き、行財政改革を推進し、さらに健全な財政基盤の確立に努める。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富山県射水市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主な増減については、寄附金の増加によるふるさと射水応援基金、公共施設建設等基金の増によるものであり、全体として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社会保障関係費の急激な増、公共施設や道路等の社会インフラの維持補修費の増も懸念されており、将来に向けて基金の確保に努めるとともに、過度に基金に依存しない財政運営への転換を推進していく。具体的には、公共施設の再編・長寿命化によるトータルコストの抑制をはじめ、新たな財源の確保や民間活力の積極的な活用、受益者負担の原則に基づく使用料・手数料のさらなる適正化などの行財政改革を推進する。それでもなお、財源不足が生じた場合は、各基金の設置の趣旨に基づき基金を活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合併により誕生した本市住民の一体感醸成、地域の振興及び福祉の増進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公共施設の建設、維持管理、解体等に関する事業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小杉インターパーク管理基金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小杉インターパークの管理、企業立地及び地域振興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ふるさと射水応援基金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①子育て支援、②高齢者支援、③人口増・交流、④教育・文化、⑤健康、⑥観光、⑦環境、⑧産業振興、⑨都市整備に関する事業、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⑩そのほか市長が必要と認める事業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小林與三次基金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正力・小林記念館の改修等及び小林與三次氏の顕彰等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基金運用に伴う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百万円の基金積立による増のみである。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基金積立及び基金運用による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ふるさと射水応援基金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ふるさと射水応援寄附金を基金として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百万円積み立てによる増、寄附使途に応じた事業に充当するため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小杉インターパーク管理基金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小杉インターパークの管理経費として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基金の使途に合わせ、計画的に繰り入れる。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取崩しはなく、基金運用利子による約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財政調整基金は、災害や社会情勢の変化等に対応するために、不要不急なものは除き緊急的な活用のみとするなど、引き続き基金の確保に努める。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取崩しはなく、基金運用利子による約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当面の間、決算上剰余金を活用して市債を繰上償還することとするが、今後の利率の上昇に伴う償還利子や償還に備える。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ED755B7-159D-42CF-8C0A-410EE7F292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B6C4428-E17A-4DF1-944F-850E394C35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D443743-58FA-4473-A672-972A3421DB3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B39F8E0-CD39-4200-8150-47FB4516CCB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93A67E6-46C4-4F36-8ACA-DF301C04D67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0C3822E-C9AC-401F-8597-C655D348A6C9}"/>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EC78CE9-4DBC-4D4F-B74A-7F88FCBDEBE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7A13992-97E4-4CF9-B1D8-AFC355CA284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CE85F0A-6178-4919-8A1A-1A4D3FBEAFD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0AF7717-D085-4AC8-A488-BF693BA61CC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7D2496C-8B83-4F74-B764-602FC0970F9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5FC634B-A31E-4CF9-A74A-D02AB628F8C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90,997
87,604
109.44
43,785,209
41,427,820
1,715,705
25,979,871
54,357,620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9E9F11E-D0B8-4E93-9E1A-A25A49AA5EF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F1AE834-DB2B-4C1F-98B9-6DFF5AD5CF7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D1535C1-D64D-4D1B-A5A6-FAFA075A6C8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223078E-7B73-4FDA-9135-86D24452B6C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B7AB36D-8517-44FC-8FC9-9E1A292CE02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0F10B66-1951-463A-8EDC-259D3D093897}"/>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438519B-9B5E-4AE1-BED0-A37EBA204DE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9A186CD-8E13-4321-8B56-97EFA203250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53678F7-F4A7-4555-B1FA-17E14513429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29D3DB4-E1AA-461A-B23A-819CC2783BC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2366221-2B9A-4B83-AAF6-C381AACE9C9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CB8AB14-01DD-492B-8C24-FF60870A0E8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DA37B5C-5CD8-4AB1-B318-3CA08906EBB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CEB8193-2934-427E-ADC3-2791CC35F58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F89AD70-4E77-44F3-83CD-FCA2A49F0B6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0D23699-13A7-45BD-B486-876B5AD1E13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0B7DD7F-01E5-4066-9DD8-9FA4C78069D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E15D8F1-4E26-4686-991B-AD12A445C9C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582EF72-53BC-4053-ADED-8AA04126DC6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E7B8BDA-2B00-4C07-BDB1-7F57D3C7496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AEF14F4-D9F8-4261-BAB3-73BBE18FFEA5}"/>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72F0698-DE1A-4BD0-9FEA-93C8E8AEF51D}"/>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8FBF8A0-8AB1-492F-892F-39F5D0827166}"/>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528457D-58D1-4228-920F-166F1B2625EF}"/>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29C717F-A1E6-4EBD-8376-CE82D578564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297FE5D-853B-4A03-9AB1-BB09C9E2CB24}"/>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38CA18A-D404-483D-ABE7-B89BD0348805}"/>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D447594-78FF-4911-B81F-F3219E092D3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C677995-7848-4630-92D6-6D20A8EADF2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2D9E14-E18D-45A4-90B0-33C0F25FAE1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F54A702-0821-469F-999D-F4B10BD66143}"/>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8A53E07-84D2-4650-80DC-077D2C1F6257}"/>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48CF899-86A5-464E-AD77-3059E46C11B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EB3A4BE-0A68-4DEF-A358-95525F1A6AC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54B2ECB-3154-4A27-820B-81FCB3A20D61}"/>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当市では、平成</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月の市町村合併以降、公共施設の統廃合に取り組んでおり、老朽化した施設の除却が進んだことから、平成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年度末から有形固定資産減価償却率は類似団体を下回っている。</a:t>
          </a:r>
          <a:endParaRPr lang="ja-JP" altLang="ja-JP" sz="1000">
            <a:effectLst/>
          </a:endParaRPr>
        </a:p>
        <a:p>
          <a:r>
            <a:rPr kumimoji="1" lang="ja-JP" altLang="ja-JP" sz="1000">
              <a:solidFill>
                <a:schemeClr val="dk1"/>
              </a:solidFill>
              <a:effectLst/>
              <a:latin typeface="+mn-lt"/>
              <a:ea typeface="+mn-ea"/>
              <a:cs typeface="+mn-cs"/>
            </a:rPr>
            <a:t>　また、平成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年度に策定した公共施設等総合管理計画において、公共施設等の延べ床面積を</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％削減するという目標を掲げており、今後も施設の集約化や除却を進め、真に必要とされる公共施設の長寿命化を図り、公共施設の最適化を目指す。</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C9F035A-A3C2-43C7-B7BE-1A6690C7335D}"/>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217C31C-DB86-47E4-8C52-F537FD41FE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0080B32-5349-4E23-BB62-6BE2AEAFF55A}"/>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F0AC7BA-AC61-43DA-9437-9BB1E3EDF41E}"/>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2934B02-2062-4815-A0C5-5DCE97F03461}"/>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7B9F839-3255-4BCB-962E-1C8E49C97494}"/>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0E98CF3-6853-45BE-8CE9-208FC1A2CC5F}"/>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0D48778-AFDE-4EF2-95C5-27F29AAF83A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1B3AD9B-BA45-455B-9127-EFE3186674FE}"/>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DE4E97D-300A-4501-A616-1B5FC6629AAE}"/>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7485A9E-E464-47C9-BA94-E9C916EDD9A7}"/>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481EE0E-645D-4507-95FF-B52590F690D3}"/>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4F965E5-21C0-4583-955C-79D3765BFC1D}"/>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AA8A403-4AE0-4E50-9EBA-B0CD5D8D3F2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1A77A73-BD1E-439A-882A-404F7F48752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7B8362D-3A23-418F-B073-4385D49FCF0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900E35C9-655E-44ED-9AB1-796EADCEE429}"/>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772C5DC6-E95D-4054-9A0C-BBD31F1C68AC}"/>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D56C587-AD84-4F0F-80A1-3AB1ED1044DE}"/>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3D2EACF0-E98F-4AEA-823D-EAF7C5FE34F3}"/>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D08508FD-F123-45AE-9F88-7B5AA4ACCC28}"/>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0" name="有形固定資産減価償却率平均値テキスト">
          <a:extLst>
            <a:ext uri="{FF2B5EF4-FFF2-40B4-BE49-F238E27FC236}">
              <a16:creationId xmlns:a16="http://schemas.microsoft.com/office/drawing/2014/main" id="{A2E7DD40-938F-4ADD-8F8C-FAC82B71A1D6}"/>
            </a:ext>
          </a:extLst>
        </xdr:cNvPr>
        <xdr:cNvSpPr txBox="1"/>
      </xdr:nvSpPr>
      <xdr:spPr>
        <a:xfrm>
          <a:off x="4258945" y="6005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54478F1D-0E7B-4E6A-A5C9-D74768AB7F53}"/>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ED88FF-6C56-4402-9E7A-190E487943F0}"/>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F3E61B07-1646-42D8-8283-8C784B290F51}"/>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E5DF939B-27CE-4AF1-9244-B4EAC6D1626F}"/>
            </a:ext>
          </a:extLst>
        </xdr:cNvPr>
        <xdr:cNvSpPr/>
      </xdr:nvSpPr>
      <xdr:spPr>
        <a:xfrm>
          <a:off x="2196465" y="5969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A5A94C7F-F8E3-47E1-8F11-0F5EA75C8EEE}"/>
            </a:ext>
          </a:extLst>
        </xdr:cNvPr>
        <xdr:cNvSpPr/>
      </xdr:nvSpPr>
      <xdr:spPr>
        <a:xfrm>
          <a:off x="152590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E9F51FD-F1CB-4832-AE54-EE7E1440C0E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3B172EF-657F-47D7-97F8-CB1CCB484344}"/>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8792560-038D-4B40-AF66-37C204A57C0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0DBCA80-B2CB-4948-9847-67FAC32FEB38}"/>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F5920AB-0EA9-4D69-9FBC-88BBC0F758CC}"/>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9102</xdr:rowOff>
    </xdr:from>
    <xdr:to>
      <xdr:col>23</xdr:col>
      <xdr:colOff>136525</xdr:colOff>
      <xdr:row>30</xdr:row>
      <xdr:rowOff>110702</xdr:rowOff>
    </xdr:to>
    <xdr:sp macro="" textlink="">
      <xdr:nvSpPr>
        <xdr:cNvPr id="81" name="楕円 80">
          <a:extLst>
            <a:ext uri="{FF2B5EF4-FFF2-40B4-BE49-F238E27FC236}">
              <a16:creationId xmlns:a16="http://schemas.microsoft.com/office/drawing/2014/main" id="{C16630FB-25BC-410C-957A-A8271532DEFD}"/>
            </a:ext>
          </a:extLst>
        </xdr:cNvPr>
        <xdr:cNvSpPr/>
      </xdr:nvSpPr>
      <xdr:spPr>
        <a:xfrm>
          <a:off x="4157345" y="58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31979</xdr:rowOff>
    </xdr:from>
    <xdr:ext cx="405111" cy="259045"/>
    <xdr:sp macro="" textlink="">
      <xdr:nvSpPr>
        <xdr:cNvPr id="82" name="有形固定資産減価償却率該当値テキスト">
          <a:extLst>
            <a:ext uri="{FF2B5EF4-FFF2-40B4-BE49-F238E27FC236}">
              <a16:creationId xmlns:a16="http://schemas.microsoft.com/office/drawing/2014/main" id="{614D2575-A8C7-41C4-ABAF-F640B4B8F3C4}"/>
            </a:ext>
          </a:extLst>
        </xdr:cNvPr>
        <xdr:cNvSpPr txBox="1"/>
      </xdr:nvSpPr>
      <xdr:spPr>
        <a:xfrm>
          <a:off x="4258945" y="566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41487</xdr:rowOff>
    </xdr:from>
    <xdr:to>
      <xdr:col>19</xdr:col>
      <xdr:colOff>187325</xdr:colOff>
      <xdr:row>30</xdr:row>
      <xdr:rowOff>143087</xdr:rowOff>
    </xdr:to>
    <xdr:sp macro="" textlink="">
      <xdr:nvSpPr>
        <xdr:cNvPr id="83" name="楕円 82">
          <a:extLst>
            <a:ext uri="{FF2B5EF4-FFF2-40B4-BE49-F238E27FC236}">
              <a16:creationId xmlns:a16="http://schemas.microsoft.com/office/drawing/2014/main" id="{F72A39C3-AB8B-4698-A598-EC8D826A8F50}"/>
            </a:ext>
          </a:extLst>
        </xdr:cNvPr>
        <xdr:cNvSpPr/>
      </xdr:nvSpPr>
      <xdr:spPr>
        <a:xfrm>
          <a:off x="3537585" y="58403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30</xdr:row>
      <xdr:rowOff>92287</xdr:rowOff>
    </xdr:to>
    <xdr:cxnSp macro="">
      <xdr:nvCxnSpPr>
        <xdr:cNvPr id="84" name="直線コネクタ 83">
          <a:extLst>
            <a:ext uri="{FF2B5EF4-FFF2-40B4-BE49-F238E27FC236}">
              <a16:creationId xmlns:a16="http://schemas.microsoft.com/office/drawing/2014/main" id="{3C7E9ECA-913E-4E1E-AD5E-0B1B190CFDFD}"/>
            </a:ext>
          </a:extLst>
        </xdr:cNvPr>
        <xdr:cNvCxnSpPr/>
      </xdr:nvCxnSpPr>
      <xdr:spPr>
        <a:xfrm flipV="1">
          <a:off x="3588385" y="5858722"/>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137372</xdr:rowOff>
    </xdr:from>
    <xdr:to>
      <xdr:col>15</xdr:col>
      <xdr:colOff>187325</xdr:colOff>
      <xdr:row>30</xdr:row>
      <xdr:rowOff>67522</xdr:rowOff>
    </xdr:to>
    <xdr:sp macro="" textlink="">
      <xdr:nvSpPr>
        <xdr:cNvPr id="85" name="楕円 84">
          <a:extLst>
            <a:ext uri="{FF2B5EF4-FFF2-40B4-BE49-F238E27FC236}">
              <a16:creationId xmlns:a16="http://schemas.microsoft.com/office/drawing/2014/main" id="{AD0361F7-4AC8-4B35-B938-0CFB3B849585}"/>
            </a:ext>
          </a:extLst>
        </xdr:cNvPr>
        <xdr:cNvSpPr/>
      </xdr:nvSpPr>
      <xdr:spPr>
        <a:xfrm>
          <a:off x="2867025" y="57685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16722</xdr:rowOff>
    </xdr:from>
    <xdr:to>
      <xdr:col>19</xdr:col>
      <xdr:colOff>136525</xdr:colOff>
      <xdr:row>30</xdr:row>
      <xdr:rowOff>92287</xdr:rowOff>
    </xdr:to>
    <xdr:cxnSp macro="">
      <xdr:nvCxnSpPr>
        <xdr:cNvPr id="86" name="直線コネクタ 85">
          <a:extLst>
            <a:ext uri="{FF2B5EF4-FFF2-40B4-BE49-F238E27FC236}">
              <a16:creationId xmlns:a16="http://schemas.microsoft.com/office/drawing/2014/main" id="{4DBD7046-ABEB-4624-827C-B9B64CEE02C0}"/>
            </a:ext>
          </a:extLst>
        </xdr:cNvPr>
        <xdr:cNvCxnSpPr/>
      </xdr:nvCxnSpPr>
      <xdr:spPr>
        <a:xfrm>
          <a:off x="2917825" y="5815542"/>
          <a:ext cx="67056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87" name="楕円 86">
          <a:extLst>
            <a:ext uri="{FF2B5EF4-FFF2-40B4-BE49-F238E27FC236}">
              <a16:creationId xmlns:a16="http://schemas.microsoft.com/office/drawing/2014/main" id="{00C60AC3-856C-45D7-B8EC-C2D513982817}"/>
            </a:ext>
          </a:extLst>
        </xdr:cNvPr>
        <xdr:cNvSpPr/>
      </xdr:nvSpPr>
      <xdr:spPr>
        <a:xfrm>
          <a:off x="2196465" y="5718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30</xdr:row>
      <xdr:rowOff>16722</xdr:rowOff>
    </xdr:to>
    <xdr:cxnSp macro="">
      <xdr:nvCxnSpPr>
        <xdr:cNvPr id="88" name="直線コネクタ 87">
          <a:extLst>
            <a:ext uri="{FF2B5EF4-FFF2-40B4-BE49-F238E27FC236}">
              <a16:creationId xmlns:a16="http://schemas.microsoft.com/office/drawing/2014/main" id="{28ED3D80-3FFD-47CC-9349-B340F2BFA440}"/>
            </a:ext>
          </a:extLst>
        </xdr:cNvPr>
        <xdr:cNvCxnSpPr/>
      </xdr:nvCxnSpPr>
      <xdr:spPr>
        <a:xfrm>
          <a:off x="2247265" y="5768975"/>
          <a:ext cx="670560" cy="4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79798</xdr:rowOff>
    </xdr:from>
    <xdr:to>
      <xdr:col>7</xdr:col>
      <xdr:colOff>187325</xdr:colOff>
      <xdr:row>30</xdr:row>
      <xdr:rowOff>9948</xdr:rowOff>
    </xdr:to>
    <xdr:sp macro="" textlink="">
      <xdr:nvSpPr>
        <xdr:cNvPr id="89" name="楕円 88">
          <a:extLst>
            <a:ext uri="{FF2B5EF4-FFF2-40B4-BE49-F238E27FC236}">
              <a16:creationId xmlns:a16="http://schemas.microsoft.com/office/drawing/2014/main" id="{2F19331D-FBE3-494E-85AB-AABE1053F500}"/>
            </a:ext>
          </a:extLst>
        </xdr:cNvPr>
        <xdr:cNvSpPr/>
      </xdr:nvSpPr>
      <xdr:spPr>
        <a:xfrm>
          <a:off x="1525905" y="5710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130598</xdr:rowOff>
    </xdr:from>
    <xdr:to>
      <xdr:col>11</xdr:col>
      <xdr:colOff>136525</xdr:colOff>
      <xdr:row>29</xdr:row>
      <xdr:rowOff>137795</xdr:rowOff>
    </xdr:to>
    <xdr:cxnSp macro="">
      <xdr:nvCxnSpPr>
        <xdr:cNvPr id="90" name="直線コネクタ 89">
          <a:extLst>
            <a:ext uri="{FF2B5EF4-FFF2-40B4-BE49-F238E27FC236}">
              <a16:creationId xmlns:a16="http://schemas.microsoft.com/office/drawing/2014/main" id="{0B486F9F-406E-485D-9A6F-486517557ACE}"/>
            </a:ext>
          </a:extLst>
        </xdr:cNvPr>
        <xdr:cNvCxnSpPr/>
      </xdr:nvCxnSpPr>
      <xdr:spPr>
        <a:xfrm>
          <a:off x="1576705" y="5761778"/>
          <a:ext cx="67056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a:extLst>
            <a:ext uri="{FF2B5EF4-FFF2-40B4-BE49-F238E27FC236}">
              <a16:creationId xmlns:a16="http://schemas.microsoft.com/office/drawing/2014/main" id="{5B330D59-3E93-4ADC-B6F2-737EBC63BA1D}"/>
            </a:ext>
          </a:extLst>
        </xdr:cNvPr>
        <xdr:cNvSpPr txBox="1"/>
      </xdr:nvSpPr>
      <xdr:spPr>
        <a:xfrm>
          <a:off x="3395989" y="61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46BB283C-49FB-4DDE-A1DC-DD67EDBEB1E7}"/>
            </a:ext>
          </a:extLst>
        </xdr:cNvPr>
        <xdr:cNvSpPr txBox="1"/>
      </xdr:nvSpPr>
      <xdr:spPr>
        <a:xfrm>
          <a:off x="273812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3" name="n_3aveValue有形固定資産減価償却率">
          <a:extLst>
            <a:ext uri="{FF2B5EF4-FFF2-40B4-BE49-F238E27FC236}">
              <a16:creationId xmlns:a16="http://schemas.microsoft.com/office/drawing/2014/main" id="{ABD34F22-C0B9-4723-AAFD-CB9969074B53}"/>
            </a:ext>
          </a:extLst>
        </xdr:cNvPr>
        <xdr:cNvSpPr txBox="1"/>
      </xdr:nvSpPr>
      <xdr:spPr>
        <a:xfrm>
          <a:off x="206756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4" name="n_4aveValue有形固定資産減価償却率">
          <a:extLst>
            <a:ext uri="{FF2B5EF4-FFF2-40B4-BE49-F238E27FC236}">
              <a16:creationId xmlns:a16="http://schemas.microsoft.com/office/drawing/2014/main" id="{EEB3E9BD-025F-4472-A8CA-659C14B35317}"/>
            </a:ext>
          </a:extLst>
        </xdr:cNvPr>
        <xdr:cNvSpPr txBox="1"/>
      </xdr:nvSpPr>
      <xdr:spPr>
        <a:xfrm>
          <a:off x="139700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159614</xdr:rowOff>
    </xdr:from>
    <xdr:ext cx="405111" cy="259045"/>
    <xdr:sp macro="" textlink="">
      <xdr:nvSpPr>
        <xdr:cNvPr id="95" name="n_1mainValue有形固定資産減価償却率">
          <a:extLst>
            <a:ext uri="{FF2B5EF4-FFF2-40B4-BE49-F238E27FC236}">
              <a16:creationId xmlns:a16="http://schemas.microsoft.com/office/drawing/2014/main" id="{30053671-5364-4E97-8926-86CC6E276C07}"/>
            </a:ext>
          </a:extLst>
        </xdr:cNvPr>
        <xdr:cNvSpPr txBox="1"/>
      </xdr:nvSpPr>
      <xdr:spPr>
        <a:xfrm>
          <a:off x="3395989" y="56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84049</xdr:rowOff>
    </xdr:from>
    <xdr:ext cx="405111" cy="259045"/>
    <xdr:sp macro="" textlink="">
      <xdr:nvSpPr>
        <xdr:cNvPr id="96" name="n_2mainValue有形固定資産減価償却率">
          <a:extLst>
            <a:ext uri="{FF2B5EF4-FFF2-40B4-BE49-F238E27FC236}">
              <a16:creationId xmlns:a16="http://schemas.microsoft.com/office/drawing/2014/main" id="{05CCF00C-81E9-4DE5-AC8C-6A188D546864}"/>
            </a:ext>
          </a:extLst>
        </xdr:cNvPr>
        <xdr:cNvSpPr txBox="1"/>
      </xdr:nvSpPr>
      <xdr:spPr>
        <a:xfrm>
          <a:off x="2738129"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97" name="n_3mainValue有形固定資産減価償却率">
          <a:extLst>
            <a:ext uri="{FF2B5EF4-FFF2-40B4-BE49-F238E27FC236}">
              <a16:creationId xmlns:a16="http://schemas.microsoft.com/office/drawing/2014/main" id="{EB26933A-DA23-48F4-B3DA-0E16F65A1D81}"/>
            </a:ext>
          </a:extLst>
        </xdr:cNvPr>
        <xdr:cNvSpPr txBox="1"/>
      </xdr:nvSpPr>
      <xdr:spPr>
        <a:xfrm>
          <a:off x="2067569" y="54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26475</xdr:rowOff>
    </xdr:from>
    <xdr:ext cx="405111" cy="259045"/>
    <xdr:sp macro="" textlink="">
      <xdr:nvSpPr>
        <xdr:cNvPr id="98" name="n_4mainValue有形固定資産減価償却率">
          <a:extLst>
            <a:ext uri="{FF2B5EF4-FFF2-40B4-BE49-F238E27FC236}">
              <a16:creationId xmlns:a16="http://schemas.microsoft.com/office/drawing/2014/main" id="{A3E80607-CDE9-4F39-9D1B-70AD70652438}"/>
            </a:ext>
          </a:extLst>
        </xdr:cNvPr>
        <xdr:cNvSpPr txBox="1"/>
      </xdr:nvSpPr>
      <xdr:spPr>
        <a:xfrm>
          <a:off x="1397009" y="549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E6B4062-A6DA-488B-97D1-14D57DD1B5A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57448B4-F507-4B8D-8D8D-73C93CC30EF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D7ECC9D-8ACA-49A7-8841-B11338A87DE1}"/>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D2D48A8-C3F2-48DF-B9ED-199024BA58E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05FE984-21F5-4E69-A19D-928F2DEE7C24}"/>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09F5CD9-004E-4794-AC71-E540707882B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536B08B-54D8-461A-81E9-1D21A4572427}"/>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083EC0B-BDFD-4C33-902E-DF88919CF1AA}"/>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9A25494-E74B-4BA8-944A-72D0D97C34A4}"/>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EC19079-5086-4A71-B315-1D08806FA75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8FC1125-00A9-436B-A243-B5508975B10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9E25817-9F8F-4172-89C2-89702E5CE06C}"/>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92AE8A6-4CA8-40E1-8790-F4B6C8D7D73C}"/>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債務償還比率が全国平均を上回っている要因は、市町村合併以降、統合庁舎建設事業など公共施設の統廃合を推進してきたことにより、地方債残高が大きいためである。</a:t>
          </a:r>
          <a:endParaRPr lang="ja-JP" altLang="ja-JP">
            <a:effectLst/>
          </a:endParaRPr>
        </a:p>
        <a:p>
          <a:r>
            <a:rPr kumimoji="1" lang="ja-JP" altLang="ja-JP" sz="1100">
              <a:solidFill>
                <a:schemeClr val="dk1"/>
              </a:solidFill>
              <a:effectLst/>
              <a:latin typeface="+mn-lt"/>
              <a:ea typeface="+mn-ea"/>
              <a:cs typeface="+mn-cs"/>
            </a:rPr>
            <a:t>　「行財政改革大綱・集中改革プラン」に基づき、地方債の繰上償還の実施による地方債残高の減少や基金の積立等を行うことにより、債務償還可能年数の減少に努める。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2255338-5124-458C-9084-35AA3B4E153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0670F05-FAE6-4203-AD9D-A31FC08F08ED}"/>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509E93D-CDED-4FD3-90B8-9CAABCC56F63}"/>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66AE90E-95A3-4296-818D-9358F2A7048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882A397-ACF8-469C-A85F-C92450B91C03}"/>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4C5DB39-94CF-46FB-BBD3-EE2739B87C82}"/>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ED64137-B959-4850-8EDC-FBBD79485921}"/>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E360C6F-3C8F-46F5-A746-EF028E7C9979}"/>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63E95D8-988E-4B15-A548-0C6BB260C8E8}"/>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44452FF-0A6A-400D-8819-953D2CCB461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CB94492-61F5-4731-AF65-2EAB5F3C0A7B}"/>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3FF9E09-5E1E-43D4-BADE-7B00482212B8}"/>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BBEC41F-CF3A-4EC3-ADC1-DDE64484BF88}"/>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97CA082-52D6-42E2-BE56-1DA21731939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CB8E2CB-67C4-48F5-B4C5-A859891A4A35}"/>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C2355C93-5A56-4E0F-BB2D-7D9DC3E61725}"/>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337DBDF7-7BC5-4CF8-8755-22581A047B37}"/>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D6B1F941-28BE-4481-BD0A-988374DBDD73}"/>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EB2305E-0CEA-4932-B907-64916D4FEE4B}"/>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FFD5C43-BB18-4323-886B-AA73F1BAE6DA}"/>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85B77EAE-56C3-4911-8462-2B48F6884A37}"/>
            </a:ext>
          </a:extLst>
        </xdr:cNvPr>
        <xdr:cNvSpPr txBox="1"/>
      </xdr:nvSpPr>
      <xdr:spPr>
        <a:xfrm>
          <a:off x="13080365" y="5624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65C00951-9E43-432E-9EF8-7B96B2E9198E}"/>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10423349-94D6-4425-8BDE-ECF5E5DDE4CD}"/>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3C0F5E96-46C3-4428-AE31-B9D6C4EB0000}"/>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E880CD2A-8A63-47B9-AE8B-776CF2D93B29}"/>
            </a:ext>
          </a:extLst>
        </xdr:cNvPr>
        <xdr:cNvSpPr/>
      </xdr:nvSpPr>
      <xdr:spPr>
        <a:xfrm>
          <a:off x="11017885" y="589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40641509-9AFE-4A4F-A403-E41DFAD6933B}"/>
            </a:ext>
          </a:extLst>
        </xdr:cNvPr>
        <xdr:cNvSpPr/>
      </xdr:nvSpPr>
      <xdr:spPr>
        <a:xfrm>
          <a:off x="10347325" y="5910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4BDEAA4-1A0D-49E7-A80C-B0909C288AE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EC37A61-CDB5-48D4-95C7-9072ED5536D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8D36544-AADB-4B4F-95D1-D4FA38F66925}"/>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EE58465-BFDC-4C4A-A42E-9C2B22F5717F}"/>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398BEBC-18E6-40F6-B69E-63D5B65F2DA9}"/>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139721</xdr:rowOff>
    </xdr:from>
    <xdr:to>
      <xdr:col>76</xdr:col>
      <xdr:colOff>73025</xdr:colOff>
      <xdr:row>31</xdr:row>
      <xdr:rowOff>69871</xdr:rowOff>
    </xdr:to>
    <xdr:sp macro="" textlink="">
      <xdr:nvSpPr>
        <xdr:cNvPr id="143" name="楕円 142">
          <a:extLst>
            <a:ext uri="{FF2B5EF4-FFF2-40B4-BE49-F238E27FC236}">
              <a16:creationId xmlns:a16="http://schemas.microsoft.com/office/drawing/2014/main" id="{7A45B5ED-9B38-4BB8-89B7-C04C10B84619}"/>
            </a:ext>
          </a:extLst>
        </xdr:cNvPr>
        <xdr:cNvSpPr/>
      </xdr:nvSpPr>
      <xdr:spPr>
        <a:xfrm>
          <a:off x="13001625" y="5938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118148</xdr:rowOff>
    </xdr:from>
    <xdr:ext cx="469744" cy="259045"/>
    <xdr:sp macro="" textlink="">
      <xdr:nvSpPr>
        <xdr:cNvPr id="144" name="債務償還比率該当値テキスト">
          <a:extLst>
            <a:ext uri="{FF2B5EF4-FFF2-40B4-BE49-F238E27FC236}">
              <a16:creationId xmlns:a16="http://schemas.microsoft.com/office/drawing/2014/main" id="{C4D468CF-335D-4E12-9502-6773FC32390E}"/>
            </a:ext>
          </a:extLst>
        </xdr:cNvPr>
        <xdr:cNvSpPr txBox="1"/>
      </xdr:nvSpPr>
      <xdr:spPr>
        <a:xfrm>
          <a:off x="13080365" y="591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165629</xdr:rowOff>
    </xdr:from>
    <xdr:to>
      <xdr:col>72</xdr:col>
      <xdr:colOff>123825</xdr:colOff>
      <xdr:row>31</xdr:row>
      <xdr:rowOff>95779</xdr:rowOff>
    </xdr:to>
    <xdr:sp macro="" textlink="">
      <xdr:nvSpPr>
        <xdr:cNvPr id="145" name="楕円 144">
          <a:extLst>
            <a:ext uri="{FF2B5EF4-FFF2-40B4-BE49-F238E27FC236}">
              <a16:creationId xmlns:a16="http://schemas.microsoft.com/office/drawing/2014/main" id="{B2423AF2-3D32-4F47-B751-DC345ABF8D27}"/>
            </a:ext>
          </a:extLst>
        </xdr:cNvPr>
        <xdr:cNvSpPr/>
      </xdr:nvSpPr>
      <xdr:spPr>
        <a:xfrm>
          <a:off x="12359005" y="5964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19071</xdr:rowOff>
    </xdr:from>
    <xdr:to>
      <xdr:col>76</xdr:col>
      <xdr:colOff>22225</xdr:colOff>
      <xdr:row>31</xdr:row>
      <xdr:rowOff>44979</xdr:rowOff>
    </xdr:to>
    <xdr:cxnSp macro="">
      <xdr:nvCxnSpPr>
        <xdr:cNvPr id="146" name="直線コネクタ 145">
          <a:extLst>
            <a:ext uri="{FF2B5EF4-FFF2-40B4-BE49-F238E27FC236}">
              <a16:creationId xmlns:a16="http://schemas.microsoft.com/office/drawing/2014/main" id="{AAA942A6-0D92-46EF-9F0D-CE75CA2F7C52}"/>
            </a:ext>
          </a:extLst>
        </xdr:cNvPr>
        <xdr:cNvCxnSpPr/>
      </xdr:nvCxnSpPr>
      <xdr:spPr>
        <a:xfrm flipV="1">
          <a:off x="12409805" y="5985531"/>
          <a:ext cx="6197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135043</xdr:rowOff>
    </xdr:from>
    <xdr:to>
      <xdr:col>68</xdr:col>
      <xdr:colOff>123825</xdr:colOff>
      <xdr:row>31</xdr:row>
      <xdr:rowOff>65193</xdr:rowOff>
    </xdr:to>
    <xdr:sp macro="" textlink="">
      <xdr:nvSpPr>
        <xdr:cNvPr id="147" name="楕円 146">
          <a:extLst>
            <a:ext uri="{FF2B5EF4-FFF2-40B4-BE49-F238E27FC236}">
              <a16:creationId xmlns:a16="http://schemas.microsoft.com/office/drawing/2014/main" id="{3706B49B-D9D3-4286-AD68-507AB74AD114}"/>
            </a:ext>
          </a:extLst>
        </xdr:cNvPr>
        <xdr:cNvSpPr/>
      </xdr:nvSpPr>
      <xdr:spPr>
        <a:xfrm>
          <a:off x="11688445" y="5933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14393</xdr:rowOff>
    </xdr:from>
    <xdr:to>
      <xdr:col>72</xdr:col>
      <xdr:colOff>73025</xdr:colOff>
      <xdr:row>31</xdr:row>
      <xdr:rowOff>44979</xdr:rowOff>
    </xdr:to>
    <xdr:cxnSp macro="">
      <xdr:nvCxnSpPr>
        <xdr:cNvPr id="148" name="直線コネクタ 147">
          <a:extLst>
            <a:ext uri="{FF2B5EF4-FFF2-40B4-BE49-F238E27FC236}">
              <a16:creationId xmlns:a16="http://schemas.microsoft.com/office/drawing/2014/main" id="{C6E6D53D-51BB-4401-8E1C-F87B82E24F8D}"/>
            </a:ext>
          </a:extLst>
        </xdr:cNvPr>
        <xdr:cNvCxnSpPr/>
      </xdr:nvCxnSpPr>
      <xdr:spPr>
        <a:xfrm>
          <a:off x="11739245" y="5980853"/>
          <a:ext cx="67056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51872</xdr:rowOff>
    </xdr:from>
    <xdr:to>
      <xdr:col>64</xdr:col>
      <xdr:colOff>123825</xdr:colOff>
      <xdr:row>31</xdr:row>
      <xdr:rowOff>153472</xdr:rowOff>
    </xdr:to>
    <xdr:sp macro="" textlink="">
      <xdr:nvSpPr>
        <xdr:cNvPr id="149" name="楕円 148">
          <a:extLst>
            <a:ext uri="{FF2B5EF4-FFF2-40B4-BE49-F238E27FC236}">
              <a16:creationId xmlns:a16="http://schemas.microsoft.com/office/drawing/2014/main" id="{3A16A444-5D0A-411D-AEE0-807652A40A28}"/>
            </a:ext>
          </a:extLst>
        </xdr:cNvPr>
        <xdr:cNvSpPr/>
      </xdr:nvSpPr>
      <xdr:spPr>
        <a:xfrm>
          <a:off x="11017885" y="60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14393</xdr:rowOff>
    </xdr:from>
    <xdr:to>
      <xdr:col>68</xdr:col>
      <xdr:colOff>73025</xdr:colOff>
      <xdr:row>31</xdr:row>
      <xdr:rowOff>102672</xdr:rowOff>
    </xdr:to>
    <xdr:cxnSp macro="">
      <xdr:nvCxnSpPr>
        <xdr:cNvPr id="150" name="直線コネクタ 149">
          <a:extLst>
            <a:ext uri="{FF2B5EF4-FFF2-40B4-BE49-F238E27FC236}">
              <a16:creationId xmlns:a16="http://schemas.microsoft.com/office/drawing/2014/main" id="{B4DABA6E-2E67-49DE-8735-043882B98A26}"/>
            </a:ext>
          </a:extLst>
        </xdr:cNvPr>
        <xdr:cNvCxnSpPr/>
      </xdr:nvCxnSpPr>
      <xdr:spPr>
        <a:xfrm flipV="1">
          <a:off x="11068685" y="5980853"/>
          <a:ext cx="670560" cy="8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36759</xdr:rowOff>
    </xdr:from>
    <xdr:to>
      <xdr:col>60</xdr:col>
      <xdr:colOff>123825</xdr:colOff>
      <xdr:row>31</xdr:row>
      <xdr:rowOff>138359</xdr:rowOff>
    </xdr:to>
    <xdr:sp macro="" textlink="">
      <xdr:nvSpPr>
        <xdr:cNvPr id="151" name="楕円 150">
          <a:extLst>
            <a:ext uri="{FF2B5EF4-FFF2-40B4-BE49-F238E27FC236}">
              <a16:creationId xmlns:a16="http://schemas.microsoft.com/office/drawing/2014/main" id="{3D3C4270-77AE-4CD4-A819-2133265E4D0B}"/>
            </a:ext>
          </a:extLst>
        </xdr:cNvPr>
        <xdr:cNvSpPr/>
      </xdr:nvSpPr>
      <xdr:spPr>
        <a:xfrm>
          <a:off x="10347325" y="60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87559</xdr:rowOff>
    </xdr:from>
    <xdr:to>
      <xdr:col>64</xdr:col>
      <xdr:colOff>73025</xdr:colOff>
      <xdr:row>31</xdr:row>
      <xdr:rowOff>102672</xdr:rowOff>
    </xdr:to>
    <xdr:cxnSp macro="">
      <xdr:nvCxnSpPr>
        <xdr:cNvPr id="152" name="直線コネクタ 151">
          <a:extLst>
            <a:ext uri="{FF2B5EF4-FFF2-40B4-BE49-F238E27FC236}">
              <a16:creationId xmlns:a16="http://schemas.microsoft.com/office/drawing/2014/main" id="{6E83C668-492B-421C-8677-1168E457A53D}"/>
            </a:ext>
          </a:extLst>
        </xdr:cNvPr>
        <xdr:cNvCxnSpPr/>
      </xdr:nvCxnSpPr>
      <xdr:spPr>
        <a:xfrm>
          <a:off x="10398125" y="6054019"/>
          <a:ext cx="6705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3DECFD77-128B-412F-A17D-789FD809BF28}"/>
            </a:ext>
          </a:extLst>
        </xdr:cNvPr>
        <xdr:cNvSpPr txBox="1"/>
      </xdr:nvSpPr>
      <xdr:spPr>
        <a:xfrm>
          <a:off x="12185092" y="552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03A2531C-A492-4F09-8B17-1EB4EE3BFFE0}"/>
            </a:ext>
          </a:extLst>
        </xdr:cNvPr>
        <xdr:cNvSpPr txBox="1"/>
      </xdr:nvSpPr>
      <xdr:spPr>
        <a:xfrm>
          <a:off x="11527232" y="547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2E975C4E-2D03-4CF1-A1CB-5B05489CF009}"/>
            </a:ext>
          </a:extLst>
        </xdr:cNvPr>
        <xdr:cNvSpPr txBox="1"/>
      </xdr:nvSpPr>
      <xdr:spPr>
        <a:xfrm>
          <a:off x="10856672" y="567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C26DB718-8BF6-4DB5-94BD-5264A20A12A2}"/>
            </a:ext>
          </a:extLst>
        </xdr:cNvPr>
        <xdr:cNvSpPr txBox="1"/>
      </xdr:nvSpPr>
      <xdr:spPr>
        <a:xfrm>
          <a:off x="10186112" y="56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86906</xdr:rowOff>
    </xdr:from>
    <xdr:ext cx="469744" cy="259045"/>
    <xdr:sp macro="" textlink="">
      <xdr:nvSpPr>
        <xdr:cNvPr id="157" name="n_1mainValue債務償還比率">
          <a:extLst>
            <a:ext uri="{FF2B5EF4-FFF2-40B4-BE49-F238E27FC236}">
              <a16:creationId xmlns:a16="http://schemas.microsoft.com/office/drawing/2014/main" id="{8E51F2CC-0723-4130-B17E-035B0434100C}"/>
            </a:ext>
          </a:extLst>
        </xdr:cNvPr>
        <xdr:cNvSpPr txBox="1"/>
      </xdr:nvSpPr>
      <xdr:spPr>
        <a:xfrm>
          <a:off x="12185092" y="605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56320</xdr:rowOff>
    </xdr:from>
    <xdr:ext cx="469744" cy="259045"/>
    <xdr:sp macro="" textlink="">
      <xdr:nvSpPr>
        <xdr:cNvPr id="158" name="n_2mainValue債務償還比率">
          <a:extLst>
            <a:ext uri="{FF2B5EF4-FFF2-40B4-BE49-F238E27FC236}">
              <a16:creationId xmlns:a16="http://schemas.microsoft.com/office/drawing/2014/main" id="{4F50782B-0C93-4AF4-9B76-67DC0321EC50}"/>
            </a:ext>
          </a:extLst>
        </xdr:cNvPr>
        <xdr:cNvSpPr txBox="1"/>
      </xdr:nvSpPr>
      <xdr:spPr>
        <a:xfrm>
          <a:off x="11527232" y="602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144599</xdr:rowOff>
    </xdr:from>
    <xdr:ext cx="469744" cy="259045"/>
    <xdr:sp macro="" textlink="">
      <xdr:nvSpPr>
        <xdr:cNvPr id="159" name="n_3mainValue債務償還比率">
          <a:extLst>
            <a:ext uri="{FF2B5EF4-FFF2-40B4-BE49-F238E27FC236}">
              <a16:creationId xmlns:a16="http://schemas.microsoft.com/office/drawing/2014/main" id="{4FA2A256-EDD2-4364-A6CF-B7AC18263AD0}"/>
            </a:ext>
          </a:extLst>
        </xdr:cNvPr>
        <xdr:cNvSpPr txBox="1"/>
      </xdr:nvSpPr>
      <xdr:spPr>
        <a:xfrm>
          <a:off x="10856672" y="611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129486</xdr:rowOff>
    </xdr:from>
    <xdr:ext cx="469744" cy="259045"/>
    <xdr:sp macro="" textlink="">
      <xdr:nvSpPr>
        <xdr:cNvPr id="160" name="n_4mainValue債務償還比率">
          <a:extLst>
            <a:ext uri="{FF2B5EF4-FFF2-40B4-BE49-F238E27FC236}">
              <a16:creationId xmlns:a16="http://schemas.microsoft.com/office/drawing/2014/main" id="{DC01A9E4-A881-4D57-9459-50E667F317BA}"/>
            </a:ext>
          </a:extLst>
        </xdr:cNvPr>
        <xdr:cNvSpPr txBox="1"/>
      </xdr:nvSpPr>
      <xdr:spPr>
        <a:xfrm>
          <a:off x="10186112" y="609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D9DAD2F-7D69-420C-AEF5-D1855511EE9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48D13A6-C7FB-4993-B387-502F8C0DF8BB}"/>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B2A995A-4D50-413B-B850-A8B5AAA0A97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95CFED4-F026-425A-B5AF-D17CC2D3916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BEF2502-3C91-4A9F-97D6-A79ECCBCB1A9}"/>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7A36248-000F-45C0-A936-CDB7BE8DEF1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87F65F7-66AA-4230-AA5C-6245EDAC2FB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9E4AE0-5984-48E5-868F-C706C4158D8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1EDB3E-0B7D-4701-876E-47B97C11453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47CD6A-F4CD-4EEB-9F11-6DE103C4C56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BFE30D-4B50-4DD5-97C6-E02B1A8C36E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67A5D9-7F1E-4BC3-A7A7-FD179F863CA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D1F6D2-1EAF-467D-B1D3-56130ADA4AE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7BBB7E-E76C-43B7-B253-99B25158CD2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F1C7B9-4ECD-428F-B3EE-3E8FCA17C0E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8C575B-BF2F-4EAD-9275-11DB1AE39F6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90,997
87,604
109.44
43,785,209
41,427,820
1,715,705
25,979,871
54,357,620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2FAC74-DAED-4FFB-85B3-36126574A77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9DE158-F552-458F-9068-08935E300E9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7426F8-F498-44EA-B5CD-1ACAF1E26F0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372E9F-D25D-4549-9B98-E2119C3AB79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828688-5DAC-4ACA-906E-F15F1D0129F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DE0811-4B9C-4448-ADF7-45EC09072A5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48934E-0FEA-4090-950C-5CCC330D948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909ABB-AAD7-4639-B203-B341F86ABFC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ABCEA8-9308-461C-8F58-1DB1A0030AF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3FAA5D5-5D0A-4B12-AF3B-00E65EAE199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858741-7CC1-47D1-B372-61252F88124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3AD2F9-215E-4F3F-B664-9D2B55E6B14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EE6C67-186E-4F1B-9935-B3007D72DA4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0863CF-3DC0-4297-AACE-BABFC6D9B7C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B9FDBA-2CB1-4C9E-92FD-6862EC0E6D3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D5FDA3-791C-4F71-8DFC-ED7199FCA04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726BA6-2CB5-40B8-A129-D29C7E0F814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CAA45B-CC8F-4F20-AD11-2C93B56F66D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45CA48-DA8B-402C-9C1D-2F00DF21A7E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53B3695-8C84-4EB6-AFE2-D77416635AD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E03DD2-30B4-4D45-9AAB-DF0AB18C05C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95C764-785B-47C4-A0A9-4CAD4D72944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374818-E460-4B01-A77C-776234203F3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924DCDF-2A25-442F-B71D-8B2852F3A4A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72279B-3285-47B7-8F09-7463EEFD24C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5A2F2E-6DE3-4315-9454-119D8E38042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31ACCC-5E64-4B4E-952B-FCD9E467029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B64D92-F82F-4487-A2ED-45E5276B751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647E2A-337D-457F-90FC-584B75170FC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96535E-2CB4-4F22-8663-DCFE8B785BA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4C4FF56-6CCB-44F0-95AB-FBEE07F5194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15A9AD-961A-4263-896A-3D77F946B54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872769C-7C90-424A-9996-3ABB8BB56A3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EF57ADC-477A-4AC9-AF29-DAD57980CFC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AFB4AC2-7FAA-4042-8382-DE0BE61A6B1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F26F84A-D78D-4ED1-82E7-0EB52E420B7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6A17734-A5F7-4E17-9347-A74ADCEA4F1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AD9882-5B02-4995-92EF-858DB986DCA4}"/>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0297331-28AC-4588-9058-E287870D1E6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02D2EB4-F031-40BD-8F73-61F9CA40ABC7}"/>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AA71A5B-D419-427F-A256-9A893448DAD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A4ECCEE-7AA5-430D-87CC-14988467CA07}"/>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9A08A4-63E1-466C-A432-14310B06F95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0BB2DBA-F248-4200-B7CB-595D0EB5479E}"/>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DCD0FE1-4C4E-450F-A61C-6AA44E9F4F9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7F3A80A2-18CB-4FAE-9793-6548D6F0A058}"/>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D7B8A3B7-D8DD-48FC-A8F9-C15BAA5280FD}"/>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4A3A5835-6037-4093-AEE9-17CFFDFCC257}"/>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65B1A401-A77A-4854-A777-F069545D640C}"/>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F91A63A4-8CEA-4BFF-9828-FD704AC6A471}"/>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4916CB82-DB2C-4CC7-8618-3811FA964792}"/>
            </a:ext>
          </a:extLst>
        </xdr:cNvPr>
        <xdr:cNvSpPr txBox="1"/>
      </xdr:nvSpPr>
      <xdr:spPr>
        <a:xfrm>
          <a:off x="412496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8DB5E06B-908B-435F-820E-39867F984B1C}"/>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8BA133A7-F19D-4171-82C8-213EB5ACEFE3}"/>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FD7EAA02-6664-4104-9567-FC13D0B5477D}"/>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3AEB461E-D9C3-4A5E-82E3-CCF0AC243CA9}"/>
            </a:ext>
          </a:extLst>
        </xdr:cNvPr>
        <xdr:cNvSpPr/>
      </xdr:nvSpPr>
      <xdr:spPr>
        <a:xfrm>
          <a:off x="17399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89E931BA-B8BA-417F-AA46-EB6086D38491}"/>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082EB35-CE56-4553-ADB0-CAF17C0A601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C21A38-C21D-4376-8C36-422258E8333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108006-9F2F-45BA-9FC1-FE5E3E59B2E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9A032A9-9DE4-4AE4-9E7B-F4DA80E1DF1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6C48E1-968E-4B87-BB33-C07108E1F62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126365</xdr:rowOff>
    </xdr:from>
    <xdr:to>
      <xdr:col>24</xdr:col>
      <xdr:colOff>114300</xdr:colOff>
      <xdr:row>38</xdr:row>
      <xdr:rowOff>56515</xdr:rowOff>
    </xdr:to>
    <xdr:sp macro="" textlink="">
      <xdr:nvSpPr>
        <xdr:cNvPr id="73" name="楕円 72">
          <a:extLst>
            <a:ext uri="{FF2B5EF4-FFF2-40B4-BE49-F238E27FC236}">
              <a16:creationId xmlns:a16="http://schemas.microsoft.com/office/drawing/2014/main" id="{09902265-B852-4F87-9F3D-961F7658B863}"/>
            </a:ext>
          </a:extLst>
        </xdr:cNvPr>
        <xdr:cNvSpPr/>
      </xdr:nvSpPr>
      <xdr:spPr>
        <a:xfrm>
          <a:off x="4036060" y="632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149242</xdr:rowOff>
    </xdr:from>
    <xdr:ext cx="405111" cy="259045"/>
    <xdr:sp macro="" textlink="">
      <xdr:nvSpPr>
        <xdr:cNvPr id="74" name="【道路】&#10;有形固定資産減価償却率該当値テキスト">
          <a:extLst>
            <a:ext uri="{FF2B5EF4-FFF2-40B4-BE49-F238E27FC236}">
              <a16:creationId xmlns:a16="http://schemas.microsoft.com/office/drawing/2014/main" id="{5CAAB75A-A6F6-4C1F-BD60-0FC11A6DD48C}"/>
            </a:ext>
          </a:extLst>
        </xdr:cNvPr>
        <xdr:cNvSpPr txBox="1"/>
      </xdr:nvSpPr>
      <xdr:spPr>
        <a:xfrm>
          <a:off x="4124960"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a:extLst>
            <a:ext uri="{FF2B5EF4-FFF2-40B4-BE49-F238E27FC236}">
              <a16:creationId xmlns:a16="http://schemas.microsoft.com/office/drawing/2014/main" id="{7CAABB95-EC78-4226-AD3E-B7FCAF488516}"/>
            </a:ext>
          </a:extLst>
        </xdr:cNvPr>
        <xdr:cNvSpPr/>
      </xdr:nvSpPr>
      <xdr:spPr>
        <a:xfrm>
          <a:off x="3312160" y="6359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xdr:rowOff>
    </xdr:from>
    <xdr:to>
      <xdr:col>24</xdr:col>
      <xdr:colOff>63500</xdr:colOff>
      <xdr:row>38</xdr:row>
      <xdr:rowOff>36195</xdr:rowOff>
    </xdr:to>
    <xdr:cxnSp macro="">
      <xdr:nvCxnSpPr>
        <xdr:cNvPr id="76" name="直線コネクタ 75">
          <a:extLst>
            <a:ext uri="{FF2B5EF4-FFF2-40B4-BE49-F238E27FC236}">
              <a16:creationId xmlns:a16="http://schemas.microsoft.com/office/drawing/2014/main" id="{AFB33326-65DC-4564-9784-26D475E1AEA3}"/>
            </a:ext>
          </a:extLst>
        </xdr:cNvPr>
        <xdr:cNvCxnSpPr/>
      </xdr:nvCxnSpPr>
      <xdr:spPr>
        <a:xfrm flipV="1">
          <a:off x="3355340" y="637603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118745</xdr:rowOff>
    </xdr:from>
    <xdr:to>
      <xdr:col>15</xdr:col>
      <xdr:colOff>101600</xdr:colOff>
      <xdr:row>38</xdr:row>
      <xdr:rowOff>48895</xdr:rowOff>
    </xdr:to>
    <xdr:sp macro="" textlink="">
      <xdr:nvSpPr>
        <xdr:cNvPr id="77" name="楕円 76">
          <a:extLst>
            <a:ext uri="{FF2B5EF4-FFF2-40B4-BE49-F238E27FC236}">
              <a16:creationId xmlns:a16="http://schemas.microsoft.com/office/drawing/2014/main" id="{8537DB03-7EB7-4786-BF9C-C43553E8E9B3}"/>
            </a:ext>
          </a:extLst>
        </xdr:cNvPr>
        <xdr:cNvSpPr/>
      </xdr:nvSpPr>
      <xdr:spPr>
        <a:xfrm>
          <a:off x="2514600" y="632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169545</xdr:rowOff>
    </xdr:from>
    <xdr:to>
      <xdr:col>19</xdr:col>
      <xdr:colOff>177800</xdr:colOff>
      <xdr:row>38</xdr:row>
      <xdr:rowOff>36195</xdr:rowOff>
    </xdr:to>
    <xdr:cxnSp macro="">
      <xdr:nvCxnSpPr>
        <xdr:cNvPr id="78" name="直線コネクタ 77">
          <a:extLst>
            <a:ext uri="{FF2B5EF4-FFF2-40B4-BE49-F238E27FC236}">
              <a16:creationId xmlns:a16="http://schemas.microsoft.com/office/drawing/2014/main" id="{1BBF4F2F-F0CF-40F3-9003-48DD0E2B1B37}"/>
            </a:ext>
          </a:extLst>
        </xdr:cNvPr>
        <xdr:cNvCxnSpPr/>
      </xdr:nvCxnSpPr>
      <xdr:spPr>
        <a:xfrm>
          <a:off x="2565400" y="637222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9" name="楕円 78">
          <a:extLst>
            <a:ext uri="{FF2B5EF4-FFF2-40B4-BE49-F238E27FC236}">
              <a16:creationId xmlns:a16="http://schemas.microsoft.com/office/drawing/2014/main" id="{7C9D24EB-2836-45EE-9868-DECD9E4DB4BE}"/>
            </a:ext>
          </a:extLst>
        </xdr:cNvPr>
        <xdr:cNvSpPr/>
      </xdr:nvSpPr>
      <xdr:spPr>
        <a:xfrm>
          <a:off x="1739900" y="630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37</xdr:row>
      <xdr:rowOff>169545</xdr:rowOff>
    </xdr:to>
    <xdr:cxnSp macro="">
      <xdr:nvCxnSpPr>
        <xdr:cNvPr id="80" name="直線コネクタ 79">
          <a:extLst>
            <a:ext uri="{FF2B5EF4-FFF2-40B4-BE49-F238E27FC236}">
              <a16:creationId xmlns:a16="http://schemas.microsoft.com/office/drawing/2014/main" id="{2D4E4BEC-5095-4722-82D8-D9709A57AD54}"/>
            </a:ext>
          </a:extLst>
        </xdr:cNvPr>
        <xdr:cNvCxnSpPr/>
      </xdr:nvCxnSpPr>
      <xdr:spPr>
        <a:xfrm>
          <a:off x="1790700" y="635698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63500</xdr:rowOff>
    </xdr:from>
    <xdr:to>
      <xdr:col>6</xdr:col>
      <xdr:colOff>38100</xdr:colOff>
      <xdr:row>37</xdr:row>
      <xdr:rowOff>165100</xdr:rowOff>
    </xdr:to>
    <xdr:sp macro="" textlink="">
      <xdr:nvSpPr>
        <xdr:cNvPr id="81" name="楕円 80">
          <a:extLst>
            <a:ext uri="{FF2B5EF4-FFF2-40B4-BE49-F238E27FC236}">
              <a16:creationId xmlns:a16="http://schemas.microsoft.com/office/drawing/2014/main" id="{C6801C2E-3DC6-4F7D-BA2E-A7C6755CE89B}"/>
            </a:ext>
          </a:extLst>
        </xdr:cNvPr>
        <xdr:cNvSpPr/>
      </xdr:nvSpPr>
      <xdr:spPr>
        <a:xfrm>
          <a:off x="965200" y="626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114300</xdr:rowOff>
    </xdr:from>
    <xdr:to>
      <xdr:col>10</xdr:col>
      <xdr:colOff>114300</xdr:colOff>
      <xdr:row>37</xdr:row>
      <xdr:rowOff>154305</xdr:rowOff>
    </xdr:to>
    <xdr:cxnSp macro="">
      <xdr:nvCxnSpPr>
        <xdr:cNvPr id="82" name="直線コネクタ 81">
          <a:extLst>
            <a:ext uri="{FF2B5EF4-FFF2-40B4-BE49-F238E27FC236}">
              <a16:creationId xmlns:a16="http://schemas.microsoft.com/office/drawing/2014/main" id="{33C37034-92E2-49E9-BB8D-4A39D2767EBA}"/>
            </a:ext>
          </a:extLst>
        </xdr:cNvPr>
        <xdr:cNvCxnSpPr/>
      </xdr:nvCxnSpPr>
      <xdr:spPr>
        <a:xfrm>
          <a:off x="1008380" y="631698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F5A421C2-F96C-4320-8430-D2A9BA2BB1EF}"/>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CC4F5568-0A87-4114-B07F-C8889B768E4E}"/>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AC7500CC-CF6B-44EF-92E6-B5B0ADB93AA2}"/>
            </a:ext>
          </a:extLst>
        </xdr:cNvPr>
        <xdr:cNvSpPr txBox="1"/>
      </xdr:nvSpPr>
      <xdr:spPr>
        <a:xfrm>
          <a:off x="16110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23655E52-7BCE-4CF5-85E1-CFE2029DEDB1}"/>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103522</xdr:rowOff>
    </xdr:from>
    <xdr:ext cx="405111" cy="259045"/>
    <xdr:sp macro="" textlink="">
      <xdr:nvSpPr>
        <xdr:cNvPr id="87" name="n_1mainValue【道路】&#10;有形固定資産減価償却率">
          <a:extLst>
            <a:ext uri="{FF2B5EF4-FFF2-40B4-BE49-F238E27FC236}">
              <a16:creationId xmlns:a16="http://schemas.microsoft.com/office/drawing/2014/main" id="{6A84E763-39ED-49A5-B5A6-6267D0D4E514}"/>
            </a:ext>
          </a:extLst>
        </xdr:cNvPr>
        <xdr:cNvSpPr txBox="1"/>
      </xdr:nvSpPr>
      <xdr:spPr>
        <a:xfrm>
          <a:off x="317056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65422</xdr:rowOff>
    </xdr:from>
    <xdr:ext cx="405111" cy="259045"/>
    <xdr:sp macro="" textlink="">
      <xdr:nvSpPr>
        <xdr:cNvPr id="88" name="n_2mainValue【道路】&#10;有形固定資産減価償却率">
          <a:extLst>
            <a:ext uri="{FF2B5EF4-FFF2-40B4-BE49-F238E27FC236}">
              <a16:creationId xmlns:a16="http://schemas.microsoft.com/office/drawing/2014/main" id="{5D75B0E3-B99C-4C6D-854D-BB10474695C5}"/>
            </a:ext>
          </a:extLst>
        </xdr:cNvPr>
        <xdr:cNvSpPr txBox="1"/>
      </xdr:nvSpPr>
      <xdr:spPr>
        <a:xfrm>
          <a:off x="238570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9" name="n_3mainValue【道路】&#10;有形固定資産減価償却率">
          <a:extLst>
            <a:ext uri="{FF2B5EF4-FFF2-40B4-BE49-F238E27FC236}">
              <a16:creationId xmlns:a16="http://schemas.microsoft.com/office/drawing/2014/main" id="{89818219-2515-42E4-8B63-FE9E4AA16E87}"/>
            </a:ext>
          </a:extLst>
        </xdr:cNvPr>
        <xdr:cNvSpPr txBox="1"/>
      </xdr:nvSpPr>
      <xdr:spPr>
        <a:xfrm>
          <a:off x="161100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10177</xdr:rowOff>
    </xdr:from>
    <xdr:ext cx="405111" cy="259045"/>
    <xdr:sp macro="" textlink="">
      <xdr:nvSpPr>
        <xdr:cNvPr id="90" name="n_4mainValue【道路】&#10;有形固定資産減価償却率">
          <a:extLst>
            <a:ext uri="{FF2B5EF4-FFF2-40B4-BE49-F238E27FC236}">
              <a16:creationId xmlns:a16="http://schemas.microsoft.com/office/drawing/2014/main" id="{3FD8E73A-B66B-4A51-95A7-51ED91080A36}"/>
            </a:ext>
          </a:extLst>
        </xdr:cNvPr>
        <xdr:cNvSpPr txBox="1"/>
      </xdr:nvSpPr>
      <xdr:spPr>
        <a:xfrm>
          <a:off x="83630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4AA0761-537D-49E7-AE8E-5CEB3DF45E5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4630D60-D01C-4F63-B921-C2665761EED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C5A4BA6-D182-473C-B020-0B367C95B2D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AD06217-8643-415F-BE92-670D8014332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D15A21A-2D37-49FC-A4C9-3BFD51F34BB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BA7AE10-8EEC-402D-A713-126C81D5970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BBE5460-E49C-44AA-B312-F6168290A51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B28C5DB-4802-44A2-82FD-F6F08E7E4A0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43C26C0-92D4-4F7B-9948-B12B5A3E29D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21EE8B5-D88E-4A7C-9628-A7835122560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70EBAF1-9A4C-45AD-B735-1D501DEA22D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8B32B25-56B3-477F-8E91-C96F66161D7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74165C9-34A5-4B89-A18F-0C896337AC4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9F56619-51A3-4CBC-B7FD-A932C622916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0B54C27-1A5C-4987-9456-9CC484D1B70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196725F-A36A-409C-9782-C4D2B7ECF796}"/>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D9BAEB7-57B9-4D69-8B38-4C3FB35FF89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8B38ED6-84AB-4675-A95C-9AB470A0B901}"/>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D7A0529-1BC0-4BF8-959B-2E43419355C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133A841-2FE0-43DF-A4B1-7AC883BAFCC4}"/>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018EDD8-F78D-4AD2-9CE0-C75854AE569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3CA1887-E3E3-4C03-BABE-E56185372AED}"/>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42A85ED-E74A-48AF-98B4-B09584EFB47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A532431C-8D34-4D72-9FDD-7D4CAEDA9612}"/>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1BA416A3-1753-4D11-A00C-7E84103EABF7}"/>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83C5B56-E3E0-451A-998A-6A558E50AFFB}"/>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679817B6-CAE5-4327-94E8-A0B6C25E88CD}"/>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5C35BB05-1ACD-478E-8160-C465C8CDC917}"/>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6EFBBC11-C55C-49CC-B23A-DE0A03A31D6F}"/>
            </a:ext>
          </a:extLst>
        </xdr:cNvPr>
        <xdr:cNvSpPr txBox="1"/>
      </xdr:nvSpPr>
      <xdr:spPr>
        <a:xfrm>
          <a:off x="9258300" y="6727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D3F9CEEB-03FB-4585-B8A9-8A3C1129EA55}"/>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A09B2945-D450-4554-81E4-661BC57AA9E8}"/>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3ACBC4A2-DA91-4DA5-841B-537806EFFA53}"/>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9CB799DE-0775-48F1-8256-1C6B364E69C0}"/>
            </a:ext>
          </a:extLst>
        </xdr:cNvPr>
        <xdr:cNvSpPr/>
      </xdr:nvSpPr>
      <xdr:spPr>
        <a:xfrm>
          <a:off x="6873240" y="677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8D4D84CE-4236-4B5C-BE85-53C805CAE88B}"/>
            </a:ext>
          </a:extLst>
        </xdr:cNvPr>
        <xdr:cNvSpPr/>
      </xdr:nvSpPr>
      <xdr:spPr>
        <a:xfrm>
          <a:off x="60985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9FCAD1-D46E-4657-B87D-693D6A32C0F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BEDF1FF-7D19-41FC-A58A-FB822ABC943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44BC0DF-AFBA-42B3-B804-DE81467A6DD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4BEA610-9EDF-4A24-B903-71BEFC352DA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62312B9-CDA9-47EF-9C68-9FB0492996A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149378</xdr:rowOff>
    </xdr:from>
    <xdr:to>
      <xdr:col>55</xdr:col>
      <xdr:colOff>50800</xdr:colOff>
      <xdr:row>40</xdr:row>
      <xdr:rowOff>79528</xdr:rowOff>
    </xdr:to>
    <xdr:sp macro="" textlink="">
      <xdr:nvSpPr>
        <xdr:cNvPr id="130" name="楕円 129">
          <a:extLst>
            <a:ext uri="{FF2B5EF4-FFF2-40B4-BE49-F238E27FC236}">
              <a16:creationId xmlns:a16="http://schemas.microsoft.com/office/drawing/2014/main" id="{03D72AAD-71A8-442F-8D0D-A67CA7FE23EF}"/>
            </a:ext>
          </a:extLst>
        </xdr:cNvPr>
        <xdr:cNvSpPr/>
      </xdr:nvSpPr>
      <xdr:spPr>
        <a:xfrm>
          <a:off x="9192260" y="6687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805</xdr:rowOff>
    </xdr:from>
    <xdr:ext cx="469744" cy="259045"/>
    <xdr:sp macro="" textlink="">
      <xdr:nvSpPr>
        <xdr:cNvPr id="131" name="【道路】&#10;一人当たり延長該当値テキスト">
          <a:extLst>
            <a:ext uri="{FF2B5EF4-FFF2-40B4-BE49-F238E27FC236}">
              <a16:creationId xmlns:a16="http://schemas.microsoft.com/office/drawing/2014/main" id="{48402FF6-9C0C-4F18-9580-49D3128391AD}"/>
            </a:ext>
          </a:extLst>
        </xdr:cNvPr>
        <xdr:cNvSpPr txBox="1"/>
      </xdr:nvSpPr>
      <xdr:spPr>
        <a:xfrm>
          <a:off x="9258300" y="65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151930</xdr:rowOff>
    </xdr:from>
    <xdr:to>
      <xdr:col>50</xdr:col>
      <xdr:colOff>165100</xdr:colOff>
      <xdr:row>40</xdr:row>
      <xdr:rowOff>82080</xdr:rowOff>
    </xdr:to>
    <xdr:sp macro="" textlink="">
      <xdr:nvSpPr>
        <xdr:cNvPr id="132" name="楕円 131">
          <a:extLst>
            <a:ext uri="{FF2B5EF4-FFF2-40B4-BE49-F238E27FC236}">
              <a16:creationId xmlns:a16="http://schemas.microsoft.com/office/drawing/2014/main" id="{61D7CC88-D0EB-4AED-8B52-4B8A926B0532}"/>
            </a:ext>
          </a:extLst>
        </xdr:cNvPr>
        <xdr:cNvSpPr/>
      </xdr:nvSpPr>
      <xdr:spPr>
        <a:xfrm>
          <a:off x="8445500" y="6689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28728</xdr:rowOff>
    </xdr:from>
    <xdr:to>
      <xdr:col>55</xdr:col>
      <xdr:colOff>0</xdr:colOff>
      <xdr:row>40</xdr:row>
      <xdr:rowOff>31280</xdr:rowOff>
    </xdr:to>
    <xdr:cxnSp macro="">
      <xdr:nvCxnSpPr>
        <xdr:cNvPr id="133" name="直線コネクタ 132">
          <a:extLst>
            <a:ext uri="{FF2B5EF4-FFF2-40B4-BE49-F238E27FC236}">
              <a16:creationId xmlns:a16="http://schemas.microsoft.com/office/drawing/2014/main" id="{1403D012-5EF3-458F-A7DB-3786445AE816}"/>
            </a:ext>
          </a:extLst>
        </xdr:cNvPr>
        <xdr:cNvCxnSpPr/>
      </xdr:nvCxnSpPr>
      <xdr:spPr>
        <a:xfrm flipV="1">
          <a:off x="8496300" y="6734328"/>
          <a:ext cx="7239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153378</xdr:rowOff>
    </xdr:from>
    <xdr:to>
      <xdr:col>46</xdr:col>
      <xdr:colOff>38100</xdr:colOff>
      <xdr:row>40</xdr:row>
      <xdr:rowOff>83528</xdr:rowOff>
    </xdr:to>
    <xdr:sp macro="" textlink="">
      <xdr:nvSpPr>
        <xdr:cNvPr id="134" name="楕円 133">
          <a:extLst>
            <a:ext uri="{FF2B5EF4-FFF2-40B4-BE49-F238E27FC236}">
              <a16:creationId xmlns:a16="http://schemas.microsoft.com/office/drawing/2014/main" id="{E5E5906F-9318-4312-B303-95B84403CDF4}"/>
            </a:ext>
          </a:extLst>
        </xdr:cNvPr>
        <xdr:cNvSpPr/>
      </xdr:nvSpPr>
      <xdr:spPr>
        <a:xfrm>
          <a:off x="7670800" y="6691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31280</xdr:rowOff>
    </xdr:from>
    <xdr:to>
      <xdr:col>50</xdr:col>
      <xdr:colOff>114300</xdr:colOff>
      <xdr:row>40</xdr:row>
      <xdr:rowOff>32728</xdr:rowOff>
    </xdr:to>
    <xdr:cxnSp macro="">
      <xdr:nvCxnSpPr>
        <xdr:cNvPr id="135" name="直線コネクタ 134">
          <a:extLst>
            <a:ext uri="{FF2B5EF4-FFF2-40B4-BE49-F238E27FC236}">
              <a16:creationId xmlns:a16="http://schemas.microsoft.com/office/drawing/2014/main" id="{CA906DDD-3AFE-49B4-BAD1-A6559AC3ECDE}"/>
            </a:ext>
          </a:extLst>
        </xdr:cNvPr>
        <xdr:cNvCxnSpPr/>
      </xdr:nvCxnSpPr>
      <xdr:spPr>
        <a:xfrm flipV="1">
          <a:off x="7713980" y="6736880"/>
          <a:ext cx="78232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109677</xdr:rowOff>
    </xdr:from>
    <xdr:to>
      <xdr:col>41</xdr:col>
      <xdr:colOff>101600</xdr:colOff>
      <xdr:row>40</xdr:row>
      <xdr:rowOff>39827</xdr:rowOff>
    </xdr:to>
    <xdr:sp macro="" textlink="">
      <xdr:nvSpPr>
        <xdr:cNvPr id="136" name="楕円 135">
          <a:extLst>
            <a:ext uri="{FF2B5EF4-FFF2-40B4-BE49-F238E27FC236}">
              <a16:creationId xmlns:a16="http://schemas.microsoft.com/office/drawing/2014/main" id="{949CF143-D5C8-4ADC-8615-5EBE32C88D60}"/>
            </a:ext>
          </a:extLst>
        </xdr:cNvPr>
        <xdr:cNvSpPr/>
      </xdr:nvSpPr>
      <xdr:spPr>
        <a:xfrm>
          <a:off x="6873240" y="6647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160477</xdr:rowOff>
    </xdr:from>
    <xdr:to>
      <xdr:col>45</xdr:col>
      <xdr:colOff>177800</xdr:colOff>
      <xdr:row>40</xdr:row>
      <xdr:rowOff>32728</xdr:rowOff>
    </xdr:to>
    <xdr:cxnSp macro="">
      <xdr:nvCxnSpPr>
        <xdr:cNvPr id="137" name="直線コネクタ 136">
          <a:extLst>
            <a:ext uri="{FF2B5EF4-FFF2-40B4-BE49-F238E27FC236}">
              <a16:creationId xmlns:a16="http://schemas.microsoft.com/office/drawing/2014/main" id="{FEF7E103-C115-47A9-A50E-9BAF6A43B3E2}"/>
            </a:ext>
          </a:extLst>
        </xdr:cNvPr>
        <xdr:cNvCxnSpPr/>
      </xdr:nvCxnSpPr>
      <xdr:spPr>
        <a:xfrm>
          <a:off x="6924040" y="6698437"/>
          <a:ext cx="78994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112001</xdr:rowOff>
    </xdr:from>
    <xdr:to>
      <xdr:col>36</xdr:col>
      <xdr:colOff>165100</xdr:colOff>
      <xdr:row>40</xdr:row>
      <xdr:rowOff>42151</xdr:rowOff>
    </xdr:to>
    <xdr:sp macro="" textlink="">
      <xdr:nvSpPr>
        <xdr:cNvPr id="138" name="楕円 137">
          <a:extLst>
            <a:ext uri="{FF2B5EF4-FFF2-40B4-BE49-F238E27FC236}">
              <a16:creationId xmlns:a16="http://schemas.microsoft.com/office/drawing/2014/main" id="{16A79F73-BE38-4B9F-8DA3-28F058205CCC}"/>
            </a:ext>
          </a:extLst>
        </xdr:cNvPr>
        <xdr:cNvSpPr/>
      </xdr:nvSpPr>
      <xdr:spPr>
        <a:xfrm>
          <a:off x="6098540" y="66499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160477</xdr:rowOff>
    </xdr:from>
    <xdr:to>
      <xdr:col>41</xdr:col>
      <xdr:colOff>50800</xdr:colOff>
      <xdr:row>39</xdr:row>
      <xdr:rowOff>162801</xdr:rowOff>
    </xdr:to>
    <xdr:cxnSp macro="">
      <xdr:nvCxnSpPr>
        <xdr:cNvPr id="139" name="直線コネクタ 138">
          <a:extLst>
            <a:ext uri="{FF2B5EF4-FFF2-40B4-BE49-F238E27FC236}">
              <a16:creationId xmlns:a16="http://schemas.microsoft.com/office/drawing/2014/main" id="{676477E7-EBCF-4A82-A140-B22902641C34}"/>
            </a:ext>
          </a:extLst>
        </xdr:cNvPr>
        <xdr:cNvCxnSpPr/>
      </xdr:nvCxnSpPr>
      <xdr:spPr>
        <a:xfrm flipV="1">
          <a:off x="6149340" y="6698437"/>
          <a:ext cx="7747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53B4BC92-33B6-478F-A69F-AB20FF73E0E7}"/>
            </a:ext>
          </a:extLst>
        </xdr:cNvPr>
        <xdr:cNvSpPr txBox="1"/>
      </xdr:nvSpPr>
      <xdr:spPr>
        <a:xfrm>
          <a:off x="8271587" y="68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2CF4D122-E346-45EA-9E1D-2EF7858E2354}"/>
            </a:ext>
          </a:extLst>
        </xdr:cNvPr>
        <xdr:cNvSpPr txBox="1"/>
      </xdr:nvSpPr>
      <xdr:spPr>
        <a:xfrm>
          <a:off x="7509587" y="68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618701CF-4E42-48D6-A8F9-256B9BEA3441}"/>
            </a:ext>
          </a:extLst>
        </xdr:cNvPr>
        <xdr:cNvSpPr txBox="1"/>
      </xdr:nvSpPr>
      <xdr:spPr>
        <a:xfrm>
          <a:off x="6712027" y="686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A563BC79-B8E6-4794-A01F-9BC5D3DE47A9}"/>
            </a:ext>
          </a:extLst>
        </xdr:cNvPr>
        <xdr:cNvSpPr txBox="1"/>
      </xdr:nvSpPr>
      <xdr:spPr>
        <a:xfrm>
          <a:off x="5937327" y="68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98607</xdr:rowOff>
    </xdr:from>
    <xdr:ext cx="469744" cy="259045"/>
    <xdr:sp macro="" textlink="">
      <xdr:nvSpPr>
        <xdr:cNvPr id="144" name="n_1mainValue【道路】&#10;一人当たり延長">
          <a:extLst>
            <a:ext uri="{FF2B5EF4-FFF2-40B4-BE49-F238E27FC236}">
              <a16:creationId xmlns:a16="http://schemas.microsoft.com/office/drawing/2014/main" id="{C4561AE2-B9FE-46E1-92AD-765A97489751}"/>
            </a:ext>
          </a:extLst>
        </xdr:cNvPr>
        <xdr:cNvSpPr txBox="1"/>
      </xdr:nvSpPr>
      <xdr:spPr>
        <a:xfrm>
          <a:off x="8271587" y="646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100055</xdr:rowOff>
    </xdr:from>
    <xdr:ext cx="469744" cy="259045"/>
    <xdr:sp macro="" textlink="">
      <xdr:nvSpPr>
        <xdr:cNvPr id="145" name="n_2mainValue【道路】&#10;一人当たり延長">
          <a:extLst>
            <a:ext uri="{FF2B5EF4-FFF2-40B4-BE49-F238E27FC236}">
              <a16:creationId xmlns:a16="http://schemas.microsoft.com/office/drawing/2014/main" id="{87873715-1784-447E-8866-C2B130907E06}"/>
            </a:ext>
          </a:extLst>
        </xdr:cNvPr>
        <xdr:cNvSpPr txBox="1"/>
      </xdr:nvSpPr>
      <xdr:spPr>
        <a:xfrm>
          <a:off x="7509587" y="647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56354</xdr:rowOff>
    </xdr:from>
    <xdr:ext cx="534377" cy="259045"/>
    <xdr:sp macro="" textlink="">
      <xdr:nvSpPr>
        <xdr:cNvPr id="146" name="n_3mainValue【道路】&#10;一人当たり延長">
          <a:extLst>
            <a:ext uri="{FF2B5EF4-FFF2-40B4-BE49-F238E27FC236}">
              <a16:creationId xmlns:a16="http://schemas.microsoft.com/office/drawing/2014/main" id="{0B63A0AA-25FB-4406-8673-79B2F1092043}"/>
            </a:ext>
          </a:extLst>
        </xdr:cNvPr>
        <xdr:cNvSpPr txBox="1"/>
      </xdr:nvSpPr>
      <xdr:spPr>
        <a:xfrm>
          <a:off x="670257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58678</xdr:rowOff>
    </xdr:from>
    <xdr:ext cx="534377" cy="259045"/>
    <xdr:sp macro="" textlink="">
      <xdr:nvSpPr>
        <xdr:cNvPr id="147" name="n_4mainValue【道路】&#10;一人当たり延長">
          <a:extLst>
            <a:ext uri="{FF2B5EF4-FFF2-40B4-BE49-F238E27FC236}">
              <a16:creationId xmlns:a16="http://schemas.microsoft.com/office/drawing/2014/main" id="{0256F522-2F77-4BEF-89D8-687A8E836AFD}"/>
            </a:ext>
          </a:extLst>
        </xdr:cNvPr>
        <xdr:cNvSpPr txBox="1"/>
      </xdr:nvSpPr>
      <xdr:spPr>
        <a:xfrm>
          <a:off x="5905011" y="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CB2DCCE-B926-49CF-A342-8F293E7E061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507FE67-9C3E-49A3-A494-F5C8B0CD406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033E270-3A9B-445E-9CAF-6CB88B61FE9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BDA9CDF-C937-46B7-A665-D34EC0FAACD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44C7B64-8C53-43F0-99C4-C1104357427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05B8CD8-EEA2-4A0B-8FBB-6892EE9AC5F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BAA5633-7193-4A5B-9F20-69CB9BF7A01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BFCB6D2-6DD7-47A5-96FF-5C56124980F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724C239-73A1-4254-A640-58A83A5296A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6F4467-E7A9-4541-8230-9F10082CAAD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2C3BA3D-98B3-426F-BE8D-97346041B5A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58C529E-7F59-49BB-AB4D-555C8BDC38D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BBED393-29EB-4314-AA3C-D5F9B525B42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7C9CDA9-9513-4026-9F1E-C2AD5A3D434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FA5FD87-4D39-455B-8ABA-FA3FD74FD0D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1E502F9-C320-42AE-9EFD-E3D7625A8A0D}"/>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8D550C7-C373-4DBD-B8C7-7EEA37440C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CFC8B44-4832-4EC7-BCFF-B5B3D427066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2915F29-AF36-4040-BB96-30B1311B957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51D2C23-8936-4D75-BB2C-1BB66A4C2E6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ACE75DB-DB99-4D4B-9BEE-6C6D78E48D9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CDE9648-DCD2-431A-AD73-5070B1BABAD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1155A14-E6A6-42DC-8A67-8178B31E35C1}"/>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B994170-3671-46C6-9258-45BA4529FC7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BB45FD3-C69E-44F3-A0A1-4753D8C5D3C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C2E8861D-8569-462C-8E79-DD10A626B31D}"/>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37EC961-599A-443C-9131-8E904F66CDF4}"/>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ADF29B8D-04B4-4642-9589-30E2F43B0E32}"/>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345F420-F826-40E0-A869-31DD51CB0F39}"/>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A6851214-149B-4ED2-8B4E-FF4CBCFF37A7}"/>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D9D2EF2-0EB1-4B54-B1D2-1CA210D8A77C}"/>
            </a:ext>
          </a:extLst>
        </xdr:cNvPr>
        <xdr:cNvSpPr txBox="1"/>
      </xdr:nvSpPr>
      <xdr:spPr>
        <a:xfrm>
          <a:off x="4124960" y="1006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47CD3B94-2E81-40D4-B3A5-39ABD1418F40}"/>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81B5B78F-3644-4BCE-9861-08A3A6AF6267}"/>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52FB730-E479-4BE0-87BA-5FC0D3612E09}"/>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C33EFCCD-AEBE-427C-9C14-22CC5769E665}"/>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44BA4B0F-F9DB-46F5-A846-1F6F82803619}"/>
            </a:ext>
          </a:extLst>
        </xdr:cNvPr>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3E7F09C-BEFA-40A3-ADF3-E1FE1153F6D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2366A3-A811-4C3E-8A01-E704A83CA33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70B45F9-0B63-47BE-AE91-253F88E30B8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3683408-8C83-4853-BECF-0A7B9ABCE6D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8FACD50-D843-4B7E-8ED7-06F1377E7E9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84727</xdr:rowOff>
    </xdr:from>
    <xdr:to>
      <xdr:col>24</xdr:col>
      <xdr:colOff>114300</xdr:colOff>
      <xdr:row>62</xdr:row>
      <xdr:rowOff>14877</xdr:rowOff>
    </xdr:to>
    <xdr:sp macro="" textlink="">
      <xdr:nvSpPr>
        <xdr:cNvPr id="189" name="楕円 188">
          <a:extLst>
            <a:ext uri="{FF2B5EF4-FFF2-40B4-BE49-F238E27FC236}">
              <a16:creationId xmlns:a16="http://schemas.microsoft.com/office/drawing/2014/main" id="{4E6B39AC-6130-4EC0-AB15-2A8B4E82D264}"/>
            </a:ext>
          </a:extLst>
        </xdr:cNvPr>
        <xdr:cNvSpPr/>
      </xdr:nvSpPr>
      <xdr:spPr>
        <a:xfrm>
          <a:off x="4036060" y="10310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63154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A57F0D9-B887-418B-AE38-ECC4E7F12AD2}"/>
            </a:ext>
          </a:extLst>
        </xdr:cNvPr>
        <xdr:cNvSpPr txBox="1"/>
      </xdr:nvSpPr>
      <xdr:spPr>
        <a:xfrm>
          <a:off x="4124960"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66766</xdr:rowOff>
    </xdr:from>
    <xdr:to>
      <xdr:col>20</xdr:col>
      <xdr:colOff>38100</xdr:colOff>
      <xdr:row>61</xdr:row>
      <xdr:rowOff>168366</xdr:rowOff>
    </xdr:to>
    <xdr:sp macro="" textlink="">
      <xdr:nvSpPr>
        <xdr:cNvPr id="191" name="楕円 190">
          <a:extLst>
            <a:ext uri="{FF2B5EF4-FFF2-40B4-BE49-F238E27FC236}">
              <a16:creationId xmlns:a16="http://schemas.microsoft.com/office/drawing/2014/main" id="{D58557A8-530D-440E-A2EA-9BECC84C1DC4}"/>
            </a:ext>
          </a:extLst>
        </xdr:cNvPr>
        <xdr:cNvSpPr/>
      </xdr:nvSpPr>
      <xdr:spPr>
        <a:xfrm>
          <a:off x="3312160" y="10292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117566</xdr:rowOff>
    </xdr:from>
    <xdr:to>
      <xdr:col>24</xdr:col>
      <xdr:colOff>63500</xdr:colOff>
      <xdr:row>61</xdr:row>
      <xdr:rowOff>135527</xdr:rowOff>
    </xdr:to>
    <xdr:cxnSp macro="">
      <xdr:nvCxnSpPr>
        <xdr:cNvPr id="192" name="直線コネクタ 191">
          <a:extLst>
            <a:ext uri="{FF2B5EF4-FFF2-40B4-BE49-F238E27FC236}">
              <a16:creationId xmlns:a16="http://schemas.microsoft.com/office/drawing/2014/main" id="{56A586E7-87E5-4695-A0B4-FB5ABE87010E}"/>
            </a:ext>
          </a:extLst>
        </xdr:cNvPr>
        <xdr:cNvCxnSpPr/>
      </xdr:nvCxnSpPr>
      <xdr:spPr>
        <a:xfrm>
          <a:off x="3355340" y="10343606"/>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3" name="楕円 192">
          <a:extLst>
            <a:ext uri="{FF2B5EF4-FFF2-40B4-BE49-F238E27FC236}">
              <a16:creationId xmlns:a16="http://schemas.microsoft.com/office/drawing/2014/main" id="{E7261F34-0641-4416-99E3-6791B9B708A1}"/>
            </a:ext>
          </a:extLst>
        </xdr:cNvPr>
        <xdr:cNvSpPr/>
      </xdr:nvSpPr>
      <xdr:spPr>
        <a:xfrm>
          <a:off x="25146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117566</xdr:rowOff>
    </xdr:to>
    <xdr:cxnSp macro="">
      <xdr:nvCxnSpPr>
        <xdr:cNvPr id="194" name="直線コネクタ 193">
          <a:extLst>
            <a:ext uri="{FF2B5EF4-FFF2-40B4-BE49-F238E27FC236}">
              <a16:creationId xmlns:a16="http://schemas.microsoft.com/office/drawing/2014/main" id="{357C0F01-7E59-43C6-8862-1918BE916B46}"/>
            </a:ext>
          </a:extLst>
        </xdr:cNvPr>
        <xdr:cNvCxnSpPr/>
      </xdr:nvCxnSpPr>
      <xdr:spPr>
        <a:xfrm>
          <a:off x="2565400" y="10317480"/>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5" name="楕円 194">
          <a:extLst>
            <a:ext uri="{FF2B5EF4-FFF2-40B4-BE49-F238E27FC236}">
              <a16:creationId xmlns:a16="http://schemas.microsoft.com/office/drawing/2014/main" id="{3253C5DC-018D-4FCD-B611-EFD962152C02}"/>
            </a:ext>
          </a:extLst>
        </xdr:cNvPr>
        <xdr:cNvSpPr/>
      </xdr:nvSpPr>
      <xdr:spPr>
        <a:xfrm>
          <a:off x="1739900" y="102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91440</xdr:rowOff>
    </xdr:to>
    <xdr:cxnSp macro="">
      <xdr:nvCxnSpPr>
        <xdr:cNvPr id="196" name="直線コネクタ 195">
          <a:extLst>
            <a:ext uri="{FF2B5EF4-FFF2-40B4-BE49-F238E27FC236}">
              <a16:creationId xmlns:a16="http://schemas.microsoft.com/office/drawing/2014/main" id="{804DF366-5988-4723-AEB5-CCCADA2919CA}"/>
            </a:ext>
          </a:extLst>
        </xdr:cNvPr>
        <xdr:cNvCxnSpPr/>
      </xdr:nvCxnSpPr>
      <xdr:spPr>
        <a:xfrm>
          <a:off x="1790700" y="10279924"/>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7" name="楕円 196">
          <a:extLst>
            <a:ext uri="{FF2B5EF4-FFF2-40B4-BE49-F238E27FC236}">
              <a16:creationId xmlns:a16="http://schemas.microsoft.com/office/drawing/2014/main" id="{A313E9A1-C88C-499C-8995-A394CD618C24}"/>
            </a:ext>
          </a:extLst>
        </xdr:cNvPr>
        <xdr:cNvSpPr/>
      </xdr:nvSpPr>
      <xdr:spPr>
        <a:xfrm>
          <a:off x="965200" y="10214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53884</xdr:rowOff>
    </xdr:to>
    <xdr:cxnSp macro="">
      <xdr:nvCxnSpPr>
        <xdr:cNvPr id="198" name="直線コネクタ 197">
          <a:extLst>
            <a:ext uri="{FF2B5EF4-FFF2-40B4-BE49-F238E27FC236}">
              <a16:creationId xmlns:a16="http://schemas.microsoft.com/office/drawing/2014/main" id="{EEBD3C1A-DAE3-4823-AAE7-C91695F72549}"/>
            </a:ext>
          </a:extLst>
        </xdr:cNvPr>
        <xdr:cNvCxnSpPr/>
      </xdr:nvCxnSpPr>
      <xdr:spPr>
        <a:xfrm>
          <a:off x="1008380" y="10261963"/>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AC66997-7000-41D4-95D5-7212ADD84A43}"/>
            </a:ext>
          </a:extLst>
        </xdr:cNvPr>
        <xdr:cNvSpPr txBox="1"/>
      </xdr:nvSpPr>
      <xdr:spPr>
        <a:xfrm>
          <a:off x="317056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410AAB6-2F39-42BD-825F-4474C7414D3D}"/>
            </a:ext>
          </a:extLst>
        </xdr:cNvPr>
        <xdr:cNvSpPr txBox="1"/>
      </xdr:nvSpPr>
      <xdr:spPr>
        <a:xfrm>
          <a:off x="238570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3182E4F-36E3-4BEF-8907-C99769EDC385}"/>
            </a:ext>
          </a:extLst>
        </xdr:cNvPr>
        <xdr:cNvSpPr txBox="1"/>
      </xdr:nvSpPr>
      <xdr:spPr>
        <a:xfrm>
          <a:off x="16110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06E9C6A-F912-4390-945A-2D6A296A15FE}"/>
            </a:ext>
          </a:extLst>
        </xdr:cNvPr>
        <xdr:cNvSpPr txBox="1"/>
      </xdr:nvSpPr>
      <xdr:spPr>
        <a:xfrm>
          <a:off x="8363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159493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B385DEF-F239-4738-9945-11DB600EEFC3}"/>
            </a:ext>
          </a:extLst>
        </xdr:cNvPr>
        <xdr:cNvSpPr txBox="1"/>
      </xdr:nvSpPr>
      <xdr:spPr>
        <a:xfrm>
          <a:off x="3170564" y="1038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49CC4FE-16B3-4DC8-B363-16D6066BB22C}"/>
            </a:ext>
          </a:extLst>
        </xdr:cNvPr>
        <xdr:cNvSpPr txBox="1"/>
      </xdr:nvSpPr>
      <xdr:spPr>
        <a:xfrm>
          <a:off x="23857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0C331D7-29F5-46E0-9DEC-5118C242FA44}"/>
            </a:ext>
          </a:extLst>
        </xdr:cNvPr>
        <xdr:cNvSpPr txBox="1"/>
      </xdr:nvSpPr>
      <xdr:spPr>
        <a:xfrm>
          <a:off x="161100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8053D99-DEAC-498A-99CD-D756C096ED95}"/>
            </a:ext>
          </a:extLst>
        </xdr:cNvPr>
        <xdr:cNvSpPr txBox="1"/>
      </xdr:nvSpPr>
      <xdr:spPr>
        <a:xfrm>
          <a:off x="83630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A07CFF0-F9B9-4BFD-8556-9E7CB853F07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9F5EF72-137B-43A4-B48E-C756334211A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5EE0216-4DB3-40C2-9974-B829AFF2593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B4E1484-F482-4B7A-93BD-D17AC6D497E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2532CDE-A61F-42ED-A540-4918FC6231C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284F27B-06AA-4884-9296-81471C6A952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BEA43F7-F47A-4E53-B910-451030A0675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9714D26-97F5-40A3-BC85-BEB58610D5D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F56C1CC-EFA1-4E6A-B901-75178DE9A9B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8D9EBAE-8DAF-45EF-B529-11471977185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F823935-4AC6-423D-AD35-067D4AE898F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3DA2953-2565-4B1C-BC7F-8DBF0F90ADF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F43DA1C-A709-4127-AFCA-6E4CDA2CBE1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8F16A99-9AD4-4DF8-8121-53D79F6D7D45}"/>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895FEB2-2D84-47B7-85FB-B0705227D4B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298094D1-E8BF-424E-88E1-6BEE3FD2AC64}"/>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4556918-46A3-41E6-BB9C-844FB8B55CD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49DFCC9-F7CB-4BD8-87AD-610F6F98A046}"/>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194D3E5-FE3C-40F2-90B0-38B3ABCB79D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C1B6A4F-B3F8-4166-96CF-BE3EE467E13D}"/>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2541C1C-6E5B-4DBF-8606-CCB9093F574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7288406-1C6A-49F7-9CA6-43059C8A5C0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DF4DB4C-FB66-4321-A5A8-A482BD3C2D4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6A2B02CC-73AA-47FD-9B11-D238ED3E2A70}"/>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744912B-B655-4C1B-A69C-83765118347A}"/>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11E2A278-1CAC-4B90-8BE4-2A17D5B14950}"/>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0C35B4D-5022-4F40-A462-2CE48B255BF2}"/>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BDDCD15F-F385-4958-AA58-DD0536DCD846}"/>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8112B55-3095-4286-9D45-AE441785BF6B}"/>
            </a:ext>
          </a:extLst>
        </xdr:cNvPr>
        <xdr:cNvSpPr txBox="1"/>
      </xdr:nvSpPr>
      <xdr:spPr>
        <a:xfrm>
          <a:off x="9258300" y="10598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6B37A34B-8FA5-4193-AF9D-7949B56E827B}"/>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136DE0A-84FE-478C-8957-59D03E354878}"/>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1B149CE3-46C6-4AED-9B84-3299F1EA3142}"/>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423352FB-2904-44F8-BAAF-EC425063E46A}"/>
            </a:ext>
          </a:extLst>
        </xdr:cNvPr>
        <xdr:cNvSpPr/>
      </xdr:nvSpPr>
      <xdr:spPr>
        <a:xfrm>
          <a:off x="6873240" y="106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262C10C0-D93B-4672-88F4-53F2C1E6630D}"/>
            </a:ext>
          </a:extLst>
        </xdr:cNvPr>
        <xdr:cNvSpPr/>
      </xdr:nvSpPr>
      <xdr:spPr>
        <a:xfrm>
          <a:off x="60985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BCDB97-056E-4D89-9FB6-2E00DEDAD00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39AABAB-2D38-4B5E-9F58-CCAD8EA691A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A130A72-17AF-4FC9-A1FE-8345A2B03AF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B845710-EC68-46B0-86E2-B6DAC33E329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578B2C2-0A29-4DAF-B286-17504BDEC62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45252</xdr:rowOff>
    </xdr:from>
    <xdr:to>
      <xdr:col>55</xdr:col>
      <xdr:colOff>50800</xdr:colOff>
      <xdr:row>63</xdr:row>
      <xdr:rowOff>146852</xdr:rowOff>
    </xdr:to>
    <xdr:sp macro="" textlink="">
      <xdr:nvSpPr>
        <xdr:cNvPr id="246" name="楕円 245">
          <a:extLst>
            <a:ext uri="{FF2B5EF4-FFF2-40B4-BE49-F238E27FC236}">
              <a16:creationId xmlns:a16="http://schemas.microsoft.com/office/drawing/2014/main" id="{66C57D9C-79BC-4A7E-BF77-0540C74F167C}"/>
            </a:ext>
          </a:extLst>
        </xdr:cNvPr>
        <xdr:cNvSpPr/>
      </xdr:nvSpPr>
      <xdr:spPr>
        <a:xfrm>
          <a:off x="9192260" y="10606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68129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35A5F9C-F410-4AD9-B5E4-AD99DADF8827}"/>
            </a:ext>
          </a:extLst>
        </xdr:cNvPr>
        <xdr:cNvSpPr txBox="1"/>
      </xdr:nvSpPr>
      <xdr:spPr>
        <a:xfrm>
          <a:off x="9258300" y="1046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46920</xdr:rowOff>
    </xdr:from>
    <xdr:to>
      <xdr:col>50</xdr:col>
      <xdr:colOff>165100</xdr:colOff>
      <xdr:row>63</xdr:row>
      <xdr:rowOff>148520</xdr:rowOff>
    </xdr:to>
    <xdr:sp macro="" textlink="">
      <xdr:nvSpPr>
        <xdr:cNvPr id="248" name="楕円 247">
          <a:extLst>
            <a:ext uri="{FF2B5EF4-FFF2-40B4-BE49-F238E27FC236}">
              <a16:creationId xmlns:a16="http://schemas.microsoft.com/office/drawing/2014/main" id="{04979C14-2EC2-4BDE-BCA9-EA201B2D41FC}"/>
            </a:ext>
          </a:extLst>
        </xdr:cNvPr>
        <xdr:cNvSpPr/>
      </xdr:nvSpPr>
      <xdr:spPr>
        <a:xfrm>
          <a:off x="8445500" y="1060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96052</xdr:rowOff>
    </xdr:from>
    <xdr:to>
      <xdr:col>55</xdr:col>
      <xdr:colOff>0</xdr:colOff>
      <xdr:row>63</xdr:row>
      <xdr:rowOff>97720</xdr:rowOff>
    </xdr:to>
    <xdr:cxnSp macro="">
      <xdr:nvCxnSpPr>
        <xdr:cNvPr id="249" name="直線コネクタ 248">
          <a:extLst>
            <a:ext uri="{FF2B5EF4-FFF2-40B4-BE49-F238E27FC236}">
              <a16:creationId xmlns:a16="http://schemas.microsoft.com/office/drawing/2014/main" id="{F417E665-4828-4F8E-A60E-874E620C7581}"/>
            </a:ext>
          </a:extLst>
        </xdr:cNvPr>
        <xdr:cNvCxnSpPr/>
      </xdr:nvCxnSpPr>
      <xdr:spPr>
        <a:xfrm flipV="1">
          <a:off x="8496300" y="10657372"/>
          <a:ext cx="7239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47460</xdr:rowOff>
    </xdr:from>
    <xdr:to>
      <xdr:col>46</xdr:col>
      <xdr:colOff>38100</xdr:colOff>
      <xdr:row>63</xdr:row>
      <xdr:rowOff>149060</xdr:rowOff>
    </xdr:to>
    <xdr:sp macro="" textlink="">
      <xdr:nvSpPr>
        <xdr:cNvPr id="250" name="楕円 249">
          <a:extLst>
            <a:ext uri="{FF2B5EF4-FFF2-40B4-BE49-F238E27FC236}">
              <a16:creationId xmlns:a16="http://schemas.microsoft.com/office/drawing/2014/main" id="{1BF73DA0-04DD-4709-B4C5-9D4DF2032980}"/>
            </a:ext>
          </a:extLst>
        </xdr:cNvPr>
        <xdr:cNvSpPr/>
      </xdr:nvSpPr>
      <xdr:spPr>
        <a:xfrm>
          <a:off x="7670800" y="10608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97720</xdr:rowOff>
    </xdr:from>
    <xdr:to>
      <xdr:col>50</xdr:col>
      <xdr:colOff>114300</xdr:colOff>
      <xdr:row>63</xdr:row>
      <xdr:rowOff>98260</xdr:rowOff>
    </xdr:to>
    <xdr:cxnSp macro="">
      <xdr:nvCxnSpPr>
        <xdr:cNvPr id="251" name="直線コネクタ 250">
          <a:extLst>
            <a:ext uri="{FF2B5EF4-FFF2-40B4-BE49-F238E27FC236}">
              <a16:creationId xmlns:a16="http://schemas.microsoft.com/office/drawing/2014/main" id="{CBFE1FE5-3A81-4A3B-8206-3781C8841DDB}"/>
            </a:ext>
          </a:extLst>
        </xdr:cNvPr>
        <xdr:cNvCxnSpPr/>
      </xdr:nvCxnSpPr>
      <xdr:spPr>
        <a:xfrm flipV="1">
          <a:off x="7713980" y="10659040"/>
          <a:ext cx="78232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44866</xdr:rowOff>
    </xdr:from>
    <xdr:to>
      <xdr:col>41</xdr:col>
      <xdr:colOff>101600</xdr:colOff>
      <xdr:row>63</xdr:row>
      <xdr:rowOff>146466</xdr:rowOff>
    </xdr:to>
    <xdr:sp macro="" textlink="">
      <xdr:nvSpPr>
        <xdr:cNvPr id="252" name="楕円 251">
          <a:extLst>
            <a:ext uri="{FF2B5EF4-FFF2-40B4-BE49-F238E27FC236}">
              <a16:creationId xmlns:a16="http://schemas.microsoft.com/office/drawing/2014/main" id="{E5B39262-0CFD-4814-BE4A-9C8C46D822A3}"/>
            </a:ext>
          </a:extLst>
        </xdr:cNvPr>
        <xdr:cNvSpPr/>
      </xdr:nvSpPr>
      <xdr:spPr>
        <a:xfrm>
          <a:off x="6873240" y="106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95666</xdr:rowOff>
    </xdr:from>
    <xdr:to>
      <xdr:col>45</xdr:col>
      <xdr:colOff>177800</xdr:colOff>
      <xdr:row>63</xdr:row>
      <xdr:rowOff>98260</xdr:rowOff>
    </xdr:to>
    <xdr:cxnSp macro="">
      <xdr:nvCxnSpPr>
        <xdr:cNvPr id="253" name="直線コネクタ 252">
          <a:extLst>
            <a:ext uri="{FF2B5EF4-FFF2-40B4-BE49-F238E27FC236}">
              <a16:creationId xmlns:a16="http://schemas.microsoft.com/office/drawing/2014/main" id="{2E746A86-ABF9-40C9-A1AE-6484CA19D584}"/>
            </a:ext>
          </a:extLst>
        </xdr:cNvPr>
        <xdr:cNvCxnSpPr/>
      </xdr:nvCxnSpPr>
      <xdr:spPr>
        <a:xfrm>
          <a:off x="6924040" y="10656986"/>
          <a:ext cx="789940" cy="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47002</xdr:rowOff>
    </xdr:from>
    <xdr:to>
      <xdr:col>36</xdr:col>
      <xdr:colOff>165100</xdr:colOff>
      <xdr:row>63</xdr:row>
      <xdr:rowOff>148602</xdr:rowOff>
    </xdr:to>
    <xdr:sp macro="" textlink="">
      <xdr:nvSpPr>
        <xdr:cNvPr id="254" name="楕円 253">
          <a:extLst>
            <a:ext uri="{FF2B5EF4-FFF2-40B4-BE49-F238E27FC236}">
              <a16:creationId xmlns:a16="http://schemas.microsoft.com/office/drawing/2014/main" id="{45F0F4B5-93A8-4C9F-98F3-281B9CA87F9D}"/>
            </a:ext>
          </a:extLst>
        </xdr:cNvPr>
        <xdr:cNvSpPr/>
      </xdr:nvSpPr>
      <xdr:spPr>
        <a:xfrm>
          <a:off x="6098540" y="1060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95666</xdr:rowOff>
    </xdr:from>
    <xdr:to>
      <xdr:col>41</xdr:col>
      <xdr:colOff>50800</xdr:colOff>
      <xdr:row>63</xdr:row>
      <xdr:rowOff>97802</xdr:rowOff>
    </xdr:to>
    <xdr:cxnSp macro="">
      <xdr:nvCxnSpPr>
        <xdr:cNvPr id="255" name="直線コネクタ 254">
          <a:extLst>
            <a:ext uri="{FF2B5EF4-FFF2-40B4-BE49-F238E27FC236}">
              <a16:creationId xmlns:a16="http://schemas.microsoft.com/office/drawing/2014/main" id="{35A1175A-1AA5-4C1E-9608-12FFFB1A0423}"/>
            </a:ext>
          </a:extLst>
        </xdr:cNvPr>
        <xdr:cNvCxnSpPr/>
      </xdr:nvCxnSpPr>
      <xdr:spPr>
        <a:xfrm flipV="1">
          <a:off x="6149340" y="10656986"/>
          <a:ext cx="774700" cy="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15DABB8-AEB9-4F57-A9E2-1B3A5271E181}"/>
            </a:ext>
          </a:extLst>
        </xdr:cNvPr>
        <xdr:cNvSpPr txBox="1"/>
      </xdr:nvSpPr>
      <xdr:spPr>
        <a:xfrm>
          <a:off x="8214575" y="1071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E93414C-07E2-4DFE-BE45-413E6EEB68C9}"/>
            </a:ext>
          </a:extLst>
        </xdr:cNvPr>
        <xdr:cNvSpPr txBox="1"/>
      </xdr:nvSpPr>
      <xdr:spPr>
        <a:xfrm>
          <a:off x="7444955" y="1071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52E0DAA-0C15-4CDD-BFB4-D8B5F13B422C}"/>
            </a:ext>
          </a:extLst>
        </xdr:cNvPr>
        <xdr:cNvSpPr txBox="1"/>
      </xdr:nvSpPr>
      <xdr:spPr>
        <a:xfrm>
          <a:off x="6670255" y="1071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B17F28B-B417-4F01-9A58-AA8BA5CDDDA3}"/>
            </a:ext>
          </a:extLst>
        </xdr:cNvPr>
        <xdr:cNvSpPr txBox="1"/>
      </xdr:nvSpPr>
      <xdr:spPr>
        <a:xfrm>
          <a:off x="5872695" y="107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165047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87E3F66-9FC9-4A6C-AF21-88C89F91F9A2}"/>
            </a:ext>
          </a:extLst>
        </xdr:cNvPr>
        <xdr:cNvSpPr txBox="1"/>
      </xdr:nvSpPr>
      <xdr:spPr>
        <a:xfrm>
          <a:off x="8214575" y="1039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165587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2177507-7FE6-4D6E-A671-8C7DE4CAFF9E}"/>
            </a:ext>
          </a:extLst>
        </xdr:cNvPr>
        <xdr:cNvSpPr txBox="1"/>
      </xdr:nvSpPr>
      <xdr:spPr>
        <a:xfrm>
          <a:off x="7444955" y="1039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162993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44B9F9E-D7CE-4378-B11C-E373A8D21218}"/>
            </a:ext>
          </a:extLst>
        </xdr:cNvPr>
        <xdr:cNvSpPr txBox="1"/>
      </xdr:nvSpPr>
      <xdr:spPr>
        <a:xfrm>
          <a:off x="6670255" y="1038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165129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72D01EB-DF43-43D5-A516-BE33EC986275}"/>
            </a:ext>
          </a:extLst>
        </xdr:cNvPr>
        <xdr:cNvSpPr txBox="1"/>
      </xdr:nvSpPr>
      <xdr:spPr>
        <a:xfrm>
          <a:off x="5872695" y="1039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41893CB-EDFB-486B-93B6-C523480468E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141ACB1-BEE8-45A4-8D16-7C06A8B3C9B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2EBBCA1-A73E-4D54-AD3E-0E3DA8ABBC2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D910210-E02A-4814-9E95-34321042DF3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F001445-260A-4A20-809D-AE3F0F5928A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0AFE7CA-0EF5-4BA8-8295-3AE2E68BFDA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19791F0-1994-45AE-BB6A-21044E3221B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4CF8FEF-50B7-4FEB-8479-21B6184D786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7927F59-8D5D-4602-A563-1F47068BF64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B2E359A-1939-4CD7-A565-8CC273BB45B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C148F37-22A2-44C7-BF85-B804A71CCB8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B0261E9-1816-4E23-B854-F4BAB2EAAAA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769B2BC-AB24-480F-9C3F-0DBBC6116B3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ECABD3D-A659-4729-916E-9B7B1F52F60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D85F68A-FE01-4AB9-AB64-9188E0381DB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9B88FBB-F425-43E6-801E-D6431C46EF4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39BCB31-7D7B-4A8A-83A6-46B7B8EFC5C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B0004AF-AD1B-4343-9D8E-BBBD7831D675}"/>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2057BAA-6CFE-4E3B-A9CB-FCF0BEB275C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4603234-A403-4C68-B761-BD6C6D4FDC4F}"/>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F7D8DA9-CB4D-4F90-9CDF-29D10EDAE4D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7ED5208-ABF6-4F1B-BF08-1CC5742E5BC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A0689EC-10C6-4EE3-966A-C99512F6F4AB}"/>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FCE3CC9-C848-4FCB-BD66-FD2AD207521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D66CEA9-FC73-4708-866E-052960CF3B7D}"/>
            </a:ext>
          </a:extLst>
        </xdr:cNvPr>
        <xdr:cNvCxnSpPr/>
      </xdr:nvCxnSpPr>
      <xdr:spPr>
        <a:xfrm flipV="1">
          <a:off x="4086225" y="1296352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503F792-5802-4CFB-A386-8F29A3721E77}"/>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BB1D58D-F479-4E12-8DA0-AD3E1FCBD7D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3B0F3EC-FB78-4A2D-BD6A-6EF0FDDA1AFA}"/>
            </a:ext>
          </a:extLst>
        </xdr:cNvPr>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28C96CE8-0932-4AD8-9C71-05A9FF0EE7A0}"/>
            </a:ext>
          </a:extLst>
        </xdr:cNvPr>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926C88E-D802-4917-A9E2-9DF5FA76784C}"/>
            </a:ext>
          </a:extLst>
        </xdr:cNvPr>
        <xdr:cNvSpPr txBox="1"/>
      </xdr:nvSpPr>
      <xdr:spPr>
        <a:xfrm>
          <a:off x="412496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30CB477-6198-4CF2-B16A-F95A232D3B20}"/>
            </a:ext>
          </a:extLst>
        </xdr:cNvPr>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6B8D5316-E082-4985-9967-AC2FB6044FE7}"/>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9C6E5499-5C9E-4DCC-A1CC-3E69F7A86831}"/>
            </a:ext>
          </a:extLst>
        </xdr:cNvPr>
        <xdr:cNvSpPr/>
      </xdr:nvSpPr>
      <xdr:spPr>
        <a:xfrm>
          <a:off x="251460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AE8D54A2-F8CB-4AB4-91BA-E1B38F1D6872}"/>
            </a:ext>
          </a:extLst>
        </xdr:cNvPr>
        <xdr:cNvSpPr/>
      </xdr:nvSpPr>
      <xdr:spPr>
        <a:xfrm>
          <a:off x="173990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C4A16EA8-CDA3-4C43-8C29-F9926C344CC1}"/>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4B9FA4E-D374-474A-BB28-CBE39802111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BE22B6A-9598-4E1D-8137-4064CBA6DAE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EB65939-0A2E-44C9-9B4B-A0F8F9AF184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FE7C2FF-D130-442A-85AC-A84E482C028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B71610E-C878-4207-9F6B-7394A7747FC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4" name="楕円 303">
          <a:extLst>
            <a:ext uri="{FF2B5EF4-FFF2-40B4-BE49-F238E27FC236}">
              <a16:creationId xmlns:a16="http://schemas.microsoft.com/office/drawing/2014/main" id="{C2D55767-5D13-44AE-9D06-CBDE8D61EA21}"/>
            </a:ext>
          </a:extLst>
        </xdr:cNvPr>
        <xdr:cNvSpPr/>
      </xdr:nvSpPr>
      <xdr:spPr>
        <a:xfrm>
          <a:off x="4036060" y="1391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144797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503F2D3-6C9B-4709-99E3-1080AC5E9CC1}"/>
            </a:ext>
          </a:extLst>
        </xdr:cNvPr>
        <xdr:cNvSpPr txBox="1"/>
      </xdr:nvSpPr>
      <xdr:spPr>
        <a:xfrm>
          <a:off x="4124960"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306" name="楕円 305">
          <a:extLst>
            <a:ext uri="{FF2B5EF4-FFF2-40B4-BE49-F238E27FC236}">
              <a16:creationId xmlns:a16="http://schemas.microsoft.com/office/drawing/2014/main" id="{DD609CC7-07F5-471C-AD59-0082FBA6212D}"/>
            </a:ext>
          </a:extLst>
        </xdr:cNvPr>
        <xdr:cNvSpPr/>
      </xdr:nvSpPr>
      <xdr:spPr>
        <a:xfrm>
          <a:off x="3312160" y="1387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xdr:rowOff>
    </xdr:from>
    <xdr:to>
      <xdr:col>24</xdr:col>
      <xdr:colOff>63500</xdr:colOff>
      <xdr:row>83</xdr:row>
      <xdr:rowOff>45720</xdr:rowOff>
    </xdr:to>
    <xdr:cxnSp macro="">
      <xdr:nvCxnSpPr>
        <xdr:cNvPr id="307" name="直線コネクタ 306">
          <a:extLst>
            <a:ext uri="{FF2B5EF4-FFF2-40B4-BE49-F238E27FC236}">
              <a16:creationId xmlns:a16="http://schemas.microsoft.com/office/drawing/2014/main" id="{8F97E63E-668D-4EAF-A7A9-C70B5071E3C9}"/>
            </a:ext>
          </a:extLst>
        </xdr:cNvPr>
        <xdr:cNvCxnSpPr/>
      </xdr:nvCxnSpPr>
      <xdr:spPr>
        <a:xfrm>
          <a:off x="3355340" y="1392174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308" name="楕円 307">
          <a:extLst>
            <a:ext uri="{FF2B5EF4-FFF2-40B4-BE49-F238E27FC236}">
              <a16:creationId xmlns:a16="http://schemas.microsoft.com/office/drawing/2014/main" id="{671D427E-A216-40DD-B135-4E70BC4E826A}"/>
            </a:ext>
          </a:extLst>
        </xdr:cNvPr>
        <xdr:cNvSpPr/>
      </xdr:nvSpPr>
      <xdr:spPr>
        <a:xfrm>
          <a:off x="2514600" y="1383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137161</xdr:rowOff>
    </xdr:from>
    <xdr:to>
      <xdr:col>19</xdr:col>
      <xdr:colOff>177800</xdr:colOff>
      <xdr:row>83</xdr:row>
      <xdr:rowOff>7620</xdr:rowOff>
    </xdr:to>
    <xdr:cxnSp macro="">
      <xdr:nvCxnSpPr>
        <xdr:cNvPr id="309" name="直線コネクタ 308">
          <a:extLst>
            <a:ext uri="{FF2B5EF4-FFF2-40B4-BE49-F238E27FC236}">
              <a16:creationId xmlns:a16="http://schemas.microsoft.com/office/drawing/2014/main" id="{9252A759-6865-4C09-969D-EECC21DA5C73}"/>
            </a:ext>
          </a:extLst>
        </xdr:cNvPr>
        <xdr:cNvCxnSpPr/>
      </xdr:nvCxnSpPr>
      <xdr:spPr>
        <a:xfrm>
          <a:off x="2565400" y="13883641"/>
          <a:ext cx="78994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10" name="楕円 309">
          <a:extLst>
            <a:ext uri="{FF2B5EF4-FFF2-40B4-BE49-F238E27FC236}">
              <a16:creationId xmlns:a16="http://schemas.microsoft.com/office/drawing/2014/main" id="{FA7CE957-D16B-4B39-ADB8-30B769517073}"/>
            </a:ext>
          </a:extLst>
        </xdr:cNvPr>
        <xdr:cNvSpPr/>
      </xdr:nvSpPr>
      <xdr:spPr>
        <a:xfrm>
          <a:off x="1739900" y="137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137161</xdr:rowOff>
    </xdr:to>
    <xdr:cxnSp macro="">
      <xdr:nvCxnSpPr>
        <xdr:cNvPr id="311" name="直線コネクタ 310">
          <a:extLst>
            <a:ext uri="{FF2B5EF4-FFF2-40B4-BE49-F238E27FC236}">
              <a16:creationId xmlns:a16="http://schemas.microsoft.com/office/drawing/2014/main" id="{69A71721-704C-4DCA-BDBD-0E8A778A6995}"/>
            </a:ext>
          </a:extLst>
        </xdr:cNvPr>
        <xdr:cNvCxnSpPr/>
      </xdr:nvCxnSpPr>
      <xdr:spPr>
        <a:xfrm>
          <a:off x="1790700" y="13847444"/>
          <a:ext cx="7747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2" name="楕円 311">
          <a:extLst>
            <a:ext uri="{FF2B5EF4-FFF2-40B4-BE49-F238E27FC236}">
              <a16:creationId xmlns:a16="http://schemas.microsoft.com/office/drawing/2014/main" id="{26B634B4-4B2F-406B-894B-0EC7B2CD3718}"/>
            </a:ext>
          </a:extLst>
        </xdr:cNvPr>
        <xdr:cNvSpPr/>
      </xdr:nvSpPr>
      <xdr:spPr>
        <a:xfrm>
          <a:off x="965200" y="13758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100964</xdr:rowOff>
    </xdr:to>
    <xdr:cxnSp macro="">
      <xdr:nvCxnSpPr>
        <xdr:cNvPr id="313" name="直線コネクタ 312">
          <a:extLst>
            <a:ext uri="{FF2B5EF4-FFF2-40B4-BE49-F238E27FC236}">
              <a16:creationId xmlns:a16="http://schemas.microsoft.com/office/drawing/2014/main" id="{AFF27EC7-F0AD-4AF0-B1EB-F43CA7F082FE}"/>
            </a:ext>
          </a:extLst>
        </xdr:cNvPr>
        <xdr:cNvCxnSpPr/>
      </xdr:nvCxnSpPr>
      <xdr:spPr>
        <a:xfrm>
          <a:off x="1008380" y="13809344"/>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624B0BD9-B93B-45DF-93B1-8D3D2925C6CC}"/>
            </a:ext>
          </a:extLst>
        </xdr:cNvPr>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E4DF49A6-190B-4A52-987B-3C7CB13B4FA1}"/>
            </a:ext>
          </a:extLst>
        </xdr:cNvPr>
        <xdr:cNvSpPr txBox="1"/>
      </xdr:nvSpPr>
      <xdr:spPr>
        <a:xfrm>
          <a:off x="2385704" y="1392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C36A2E28-35D8-4782-87B2-7C46FB58C5AA}"/>
            </a:ext>
          </a:extLst>
        </xdr:cNvPr>
        <xdr:cNvSpPr txBox="1"/>
      </xdr:nvSpPr>
      <xdr:spPr>
        <a:xfrm>
          <a:off x="16110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363141EC-202A-4653-A961-5C4F747BA010}"/>
            </a:ext>
          </a:extLst>
        </xdr:cNvPr>
        <xdr:cNvSpPr txBox="1"/>
      </xdr:nvSpPr>
      <xdr:spPr>
        <a:xfrm>
          <a:off x="8363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49547</xdr:rowOff>
    </xdr:from>
    <xdr:ext cx="405111" cy="259045"/>
    <xdr:sp macro="" textlink="">
      <xdr:nvSpPr>
        <xdr:cNvPr id="318" name="n_1mainValue【公営住宅】&#10;有形固定資産減価償却率">
          <a:extLst>
            <a:ext uri="{FF2B5EF4-FFF2-40B4-BE49-F238E27FC236}">
              <a16:creationId xmlns:a16="http://schemas.microsoft.com/office/drawing/2014/main" id="{B530A391-B4F3-44F2-B586-714F8C0EEC58}"/>
            </a:ext>
          </a:extLst>
        </xdr:cNvPr>
        <xdr:cNvSpPr txBox="1"/>
      </xdr:nvSpPr>
      <xdr:spPr>
        <a:xfrm>
          <a:off x="317056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9" name="n_2mainValue【公営住宅】&#10;有形固定資産減価償却率">
          <a:extLst>
            <a:ext uri="{FF2B5EF4-FFF2-40B4-BE49-F238E27FC236}">
              <a16:creationId xmlns:a16="http://schemas.microsoft.com/office/drawing/2014/main" id="{4BABD025-2A98-4C34-A294-C54C7BF997D8}"/>
            </a:ext>
          </a:extLst>
        </xdr:cNvPr>
        <xdr:cNvSpPr txBox="1"/>
      </xdr:nvSpPr>
      <xdr:spPr>
        <a:xfrm>
          <a:off x="2385704"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142891</xdr:rowOff>
    </xdr:from>
    <xdr:ext cx="405111" cy="259045"/>
    <xdr:sp macro="" textlink="">
      <xdr:nvSpPr>
        <xdr:cNvPr id="320" name="n_3mainValue【公営住宅】&#10;有形固定資産減価償却率">
          <a:extLst>
            <a:ext uri="{FF2B5EF4-FFF2-40B4-BE49-F238E27FC236}">
              <a16:creationId xmlns:a16="http://schemas.microsoft.com/office/drawing/2014/main" id="{023E49BA-AECE-44A2-BE76-892BFC74FDC5}"/>
            </a:ext>
          </a:extLst>
        </xdr:cNvPr>
        <xdr:cNvSpPr txBox="1"/>
      </xdr:nvSpPr>
      <xdr:spPr>
        <a:xfrm>
          <a:off x="1611004" y="1388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104791</xdr:rowOff>
    </xdr:from>
    <xdr:ext cx="405111" cy="259045"/>
    <xdr:sp macro="" textlink="">
      <xdr:nvSpPr>
        <xdr:cNvPr id="321" name="n_4mainValue【公営住宅】&#10;有形固定資産減価償却率">
          <a:extLst>
            <a:ext uri="{FF2B5EF4-FFF2-40B4-BE49-F238E27FC236}">
              <a16:creationId xmlns:a16="http://schemas.microsoft.com/office/drawing/2014/main" id="{F6311C08-38C6-47D3-BC10-4C1E01AFBEE0}"/>
            </a:ext>
          </a:extLst>
        </xdr:cNvPr>
        <xdr:cNvSpPr txBox="1"/>
      </xdr:nvSpPr>
      <xdr:spPr>
        <a:xfrm>
          <a:off x="836304" y="1385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C69D599-ABAB-4114-8654-8FD4170D0E3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A3F4C6E-776E-41E2-BD0E-3536D3C7E5B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7D85443-E91F-4EA0-8C70-FC20D3EDD9E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538901A-142D-43EF-8C5D-AADFFCFB1E6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2FF3832-6F27-44A6-BE3A-593E59D186A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D011D5F-48C1-4783-A6BD-8280053D001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5874EE2-111C-40F4-949F-B82675B8910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4F85214-52FD-48F4-B53C-678762A8A1A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33C7CF5-2351-4829-AF9C-F1CE9119C88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244FE25-DA65-4715-83DB-BC645A0F73E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87A6A71-40BC-420A-8135-BFA51CBE5CE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0379B6A-F7C8-4705-8C45-6F2EB56DD98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3F1129C-349B-4738-BE33-441A237E4A6E}"/>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3246785-80D9-4C98-B963-FD7B39A1CA0B}"/>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B8FE777-FD2C-44D6-BA4D-824C9FB0BC3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87C8DC1-CDEA-4B82-BBC0-345568D8840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7582EEF-0979-4827-ACF6-24F16ABDF14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F214638B-0EE2-4389-8F66-63E0FD5ADA35}"/>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D25BAF0-3C03-4B89-BDD2-874A29B2AB31}"/>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2B5F93BB-C658-444D-B5D5-C4C29EFDAF0A}"/>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6F52963-8ED3-43B5-A761-6C00CA5EAFB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5BC403EC-F7E1-4722-8E2E-5B10A8142BB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E2AAA81-93A3-4F85-AF4E-E5E8998FB3A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B3B6DE08-AE99-4947-B1DF-E84059598688}"/>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B994904E-4F95-4334-BAF4-09A9B8BFF5CB}"/>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BF03F934-D6DD-4F6B-A8C9-BEDF65442778}"/>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2DA7DBDD-F698-4CB0-8324-5F9D22E8D97C}"/>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28EA9C57-CFD1-42AD-9C50-4C8EF2392F2F}"/>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0C6E6E24-13E3-4145-A1EA-29D4880F7019}"/>
            </a:ext>
          </a:extLst>
        </xdr:cNvPr>
        <xdr:cNvSpPr txBox="1"/>
      </xdr:nvSpPr>
      <xdr:spPr>
        <a:xfrm>
          <a:off x="9258300" y="1414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88020E4F-C2FB-4384-BC09-EC18E1BA5B5D}"/>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22066CA5-EF50-4FD6-B899-FEA3747B39EB}"/>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4F352192-99DE-4D4C-91AF-F8B69DB2B6D3}"/>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CA1D705C-3035-4246-9EEB-0EF4D1D0B61D}"/>
            </a:ext>
          </a:extLst>
        </xdr:cNvPr>
        <xdr:cNvSpPr/>
      </xdr:nvSpPr>
      <xdr:spPr>
        <a:xfrm>
          <a:off x="6873240" y="142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CDE57E5F-59FE-4251-98D4-9E5DACE7BB9F}"/>
            </a:ext>
          </a:extLst>
        </xdr:cNvPr>
        <xdr:cNvSpPr/>
      </xdr:nvSpPr>
      <xdr:spPr>
        <a:xfrm>
          <a:off x="6098540" y="14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0D395FC-E2A2-4006-AD43-0A6943AC327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DEA8A74-7562-4684-AC83-CDE55299786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A18D4FE-E5CD-4BEE-BAB4-FB25D255AD3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A786BC6-B19A-4738-A3EB-5FB16F18104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FB3CCC8-CEF8-49F7-AF26-CA1719AA8A3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91694</xdr:rowOff>
    </xdr:from>
    <xdr:to>
      <xdr:col>55</xdr:col>
      <xdr:colOff>50800</xdr:colOff>
      <xdr:row>86</xdr:row>
      <xdr:rowOff>21844</xdr:rowOff>
    </xdr:to>
    <xdr:sp macro="" textlink="">
      <xdr:nvSpPr>
        <xdr:cNvPr id="361" name="楕円 360">
          <a:extLst>
            <a:ext uri="{FF2B5EF4-FFF2-40B4-BE49-F238E27FC236}">
              <a16:creationId xmlns:a16="http://schemas.microsoft.com/office/drawing/2014/main" id="{659F0DDE-4702-4CCA-B732-EF235569C764}"/>
            </a:ext>
          </a:extLst>
        </xdr:cNvPr>
        <xdr:cNvSpPr/>
      </xdr:nvSpPr>
      <xdr:spPr>
        <a:xfrm>
          <a:off x="9192260" y="143410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70121</xdr:rowOff>
    </xdr:from>
    <xdr:ext cx="469744" cy="259045"/>
    <xdr:sp macro="" textlink="">
      <xdr:nvSpPr>
        <xdr:cNvPr id="362" name="【公営住宅】&#10;一人当たり面積該当値テキスト">
          <a:extLst>
            <a:ext uri="{FF2B5EF4-FFF2-40B4-BE49-F238E27FC236}">
              <a16:creationId xmlns:a16="http://schemas.microsoft.com/office/drawing/2014/main" id="{F967939F-B262-4E49-9E17-EDF094E60B3C}"/>
            </a:ext>
          </a:extLst>
        </xdr:cNvPr>
        <xdr:cNvSpPr txBox="1"/>
      </xdr:nvSpPr>
      <xdr:spPr>
        <a:xfrm>
          <a:off x="9258300" y="1431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92456</xdr:rowOff>
    </xdr:from>
    <xdr:to>
      <xdr:col>50</xdr:col>
      <xdr:colOff>165100</xdr:colOff>
      <xdr:row>86</xdr:row>
      <xdr:rowOff>22606</xdr:rowOff>
    </xdr:to>
    <xdr:sp macro="" textlink="">
      <xdr:nvSpPr>
        <xdr:cNvPr id="363" name="楕円 362">
          <a:extLst>
            <a:ext uri="{FF2B5EF4-FFF2-40B4-BE49-F238E27FC236}">
              <a16:creationId xmlns:a16="http://schemas.microsoft.com/office/drawing/2014/main" id="{06541F57-F26F-4F93-A06A-76BBA91DF1E3}"/>
            </a:ext>
          </a:extLst>
        </xdr:cNvPr>
        <xdr:cNvSpPr/>
      </xdr:nvSpPr>
      <xdr:spPr>
        <a:xfrm>
          <a:off x="8445500" y="14341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142494</xdr:rowOff>
    </xdr:from>
    <xdr:to>
      <xdr:col>55</xdr:col>
      <xdr:colOff>0</xdr:colOff>
      <xdr:row>85</xdr:row>
      <xdr:rowOff>143256</xdr:rowOff>
    </xdr:to>
    <xdr:cxnSp macro="">
      <xdr:nvCxnSpPr>
        <xdr:cNvPr id="364" name="直線コネクタ 363">
          <a:extLst>
            <a:ext uri="{FF2B5EF4-FFF2-40B4-BE49-F238E27FC236}">
              <a16:creationId xmlns:a16="http://schemas.microsoft.com/office/drawing/2014/main" id="{280CB3A5-5995-4C3A-A63C-001C0F6DAAFF}"/>
            </a:ext>
          </a:extLst>
        </xdr:cNvPr>
        <xdr:cNvCxnSpPr/>
      </xdr:nvCxnSpPr>
      <xdr:spPr>
        <a:xfrm flipV="1">
          <a:off x="8496300" y="14391894"/>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99313</xdr:rowOff>
    </xdr:from>
    <xdr:to>
      <xdr:col>46</xdr:col>
      <xdr:colOff>38100</xdr:colOff>
      <xdr:row>86</xdr:row>
      <xdr:rowOff>29463</xdr:rowOff>
    </xdr:to>
    <xdr:sp macro="" textlink="">
      <xdr:nvSpPr>
        <xdr:cNvPr id="365" name="楕円 364">
          <a:extLst>
            <a:ext uri="{FF2B5EF4-FFF2-40B4-BE49-F238E27FC236}">
              <a16:creationId xmlns:a16="http://schemas.microsoft.com/office/drawing/2014/main" id="{9BB3A199-D4EE-4755-ADAB-163C12E918EB}"/>
            </a:ext>
          </a:extLst>
        </xdr:cNvPr>
        <xdr:cNvSpPr/>
      </xdr:nvSpPr>
      <xdr:spPr>
        <a:xfrm>
          <a:off x="7670800" y="14348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143256</xdr:rowOff>
    </xdr:from>
    <xdr:to>
      <xdr:col>50</xdr:col>
      <xdr:colOff>114300</xdr:colOff>
      <xdr:row>85</xdr:row>
      <xdr:rowOff>150113</xdr:rowOff>
    </xdr:to>
    <xdr:cxnSp macro="">
      <xdr:nvCxnSpPr>
        <xdr:cNvPr id="366" name="直線コネクタ 365">
          <a:extLst>
            <a:ext uri="{FF2B5EF4-FFF2-40B4-BE49-F238E27FC236}">
              <a16:creationId xmlns:a16="http://schemas.microsoft.com/office/drawing/2014/main" id="{66467176-63A6-4D8D-85D6-D0FB5CD3C382}"/>
            </a:ext>
          </a:extLst>
        </xdr:cNvPr>
        <xdr:cNvCxnSpPr/>
      </xdr:nvCxnSpPr>
      <xdr:spPr>
        <a:xfrm flipV="1">
          <a:off x="7713980" y="14392656"/>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93980</xdr:rowOff>
    </xdr:from>
    <xdr:to>
      <xdr:col>41</xdr:col>
      <xdr:colOff>101600</xdr:colOff>
      <xdr:row>86</xdr:row>
      <xdr:rowOff>24130</xdr:rowOff>
    </xdr:to>
    <xdr:sp macro="" textlink="">
      <xdr:nvSpPr>
        <xdr:cNvPr id="367" name="楕円 366">
          <a:extLst>
            <a:ext uri="{FF2B5EF4-FFF2-40B4-BE49-F238E27FC236}">
              <a16:creationId xmlns:a16="http://schemas.microsoft.com/office/drawing/2014/main" id="{06309B09-A631-410D-8394-CED6F24B784F}"/>
            </a:ext>
          </a:extLst>
        </xdr:cNvPr>
        <xdr:cNvSpPr/>
      </xdr:nvSpPr>
      <xdr:spPr>
        <a:xfrm>
          <a:off x="6873240" y="1434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144780</xdr:rowOff>
    </xdr:from>
    <xdr:to>
      <xdr:col>45</xdr:col>
      <xdr:colOff>177800</xdr:colOff>
      <xdr:row>85</xdr:row>
      <xdr:rowOff>150113</xdr:rowOff>
    </xdr:to>
    <xdr:cxnSp macro="">
      <xdr:nvCxnSpPr>
        <xdr:cNvPr id="368" name="直線コネクタ 367">
          <a:extLst>
            <a:ext uri="{FF2B5EF4-FFF2-40B4-BE49-F238E27FC236}">
              <a16:creationId xmlns:a16="http://schemas.microsoft.com/office/drawing/2014/main" id="{4A6FD412-568C-48B9-A2C2-814570585E72}"/>
            </a:ext>
          </a:extLst>
        </xdr:cNvPr>
        <xdr:cNvCxnSpPr/>
      </xdr:nvCxnSpPr>
      <xdr:spPr>
        <a:xfrm>
          <a:off x="6924040" y="14394180"/>
          <a:ext cx="78994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94742</xdr:rowOff>
    </xdr:from>
    <xdr:to>
      <xdr:col>36</xdr:col>
      <xdr:colOff>165100</xdr:colOff>
      <xdr:row>86</xdr:row>
      <xdr:rowOff>24892</xdr:rowOff>
    </xdr:to>
    <xdr:sp macro="" textlink="">
      <xdr:nvSpPr>
        <xdr:cNvPr id="369" name="楕円 368">
          <a:extLst>
            <a:ext uri="{FF2B5EF4-FFF2-40B4-BE49-F238E27FC236}">
              <a16:creationId xmlns:a16="http://schemas.microsoft.com/office/drawing/2014/main" id="{1263D807-2464-47DA-9876-3D05387C457B}"/>
            </a:ext>
          </a:extLst>
        </xdr:cNvPr>
        <xdr:cNvSpPr/>
      </xdr:nvSpPr>
      <xdr:spPr>
        <a:xfrm>
          <a:off x="6098540" y="1434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144780</xdr:rowOff>
    </xdr:from>
    <xdr:to>
      <xdr:col>41</xdr:col>
      <xdr:colOff>50800</xdr:colOff>
      <xdr:row>85</xdr:row>
      <xdr:rowOff>145542</xdr:rowOff>
    </xdr:to>
    <xdr:cxnSp macro="">
      <xdr:nvCxnSpPr>
        <xdr:cNvPr id="370" name="直線コネクタ 369">
          <a:extLst>
            <a:ext uri="{FF2B5EF4-FFF2-40B4-BE49-F238E27FC236}">
              <a16:creationId xmlns:a16="http://schemas.microsoft.com/office/drawing/2014/main" id="{F7F5E82A-AAD9-4E87-B2F7-16AD2257BE74}"/>
            </a:ext>
          </a:extLst>
        </xdr:cNvPr>
        <xdr:cNvCxnSpPr/>
      </xdr:nvCxnSpPr>
      <xdr:spPr>
        <a:xfrm flipV="1">
          <a:off x="6149340" y="14394180"/>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1EDC3BD6-B52C-4CF9-A160-1E362981E31F}"/>
            </a:ext>
          </a:extLst>
        </xdr:cNvPr>
        <xdr:cNvSpPr txBox="1"/>
      </xdr:nvSpPr>
      <xdr:spPr>
        <a:xfrm>
          <a:off x="8271587" y="1407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1FED74AC-95C8-4993-A4E0-992CB4939A04}"/>
            </a:ext>
          </a:extLst>
        </xdr:cNvPr>
        <xdr:cNvSpPr txBox="1"/>
      </xdr:nvSpPr>
      <xdr:spPr>
        <a:xfrm>
          <a:off x="750958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580FFEA2-62BC-4F8A-978A-659C9F47B2F7}"/>
            </a:ext>
          </a:extLst>
        </xdr:cNvPr>
        <xdr:cNvSpPr txBox="1"/>
      </xdr:nvSpPr>
      <xdr:spPr>
        <a:xfrm>
          <a:off x="6712027" y="140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584EA6F0-6E9B-4260-A0BE-DE80436C6E99}"/>
            </a:ext>
          </a:extLst>
        </xdr:cNvPr>
        <xdr:cNvSpPr txBox="1"/>
      </xdr:nvSpPr>
      <xdr:spPr>
        <a:xfrm>
          <a:off x="5937327" y="140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13733</xdr:rowOff>
    </xdr:from>
    <xdr:ext cx="469744" cy="259045"/>
    <xdr:sp macro="" textlink="">
      <xdr:nvSpPr>
        <xdr:cNvPr id="375" name="n_1mainValue【公営住宅】&#10;一人当たり面積">
          <a:extLst>
            <a:ext uri="{FF2B5EF4-FFF2-40B4-BE49-F238E27FC236}">
              <a16:creationId xmlns:a16="http://schemas.microsoft.com/office/drawing/2014/main" id="{B2132C3E-C6EE-4BCA-92A4-A2F7FEA84473}"/>
            </a:ext>
          </a:extLst>
        </xdr:cNvPr>
        <xdr:cNvSpPr txBox="1"/>
      </xdr:nvSpPr>
      <xdr:spPr>
        <a:xfrm>
          <a:off x="8271587" y="1443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20590</xdr:rowOff>
    </xdr:from>
    <xdr:ext cx="469744" cy="259045"/>
    <xdr:sp macro="" textlink="">
      <xdr:nvSpPr>
        <xdr:cNvPr id="376" name="n_2mainValue【公営住宅】&#10;一人当たり面積">
          <a:extLst>
            <a:ext uri="{FF2B5EF4-FFF2-40B4-BE49-F238E27FC236}">
              <a16:creationId xmlns:a16="http://schemas.microsoft.com/office/drawing/2014/main" id="{1FEA7E18-E060-463C-A406-5A4E21FABFCD}"/>
            </a:ext>
          </a:extLst>
        </xdr:cNvPr>
        <xdr:cNvSpPr txBox="1"/>
      </xdr:nvSpPr>
      <xdr:spPr>
        <a:xfrm>
          <a:off x="7509587" y="144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15257</xdr:rowOff>
    </xdr:from>
    <xdr:ext cx="469744" cy="259045"/>
    <xdr:sp macro="" textlink="">
      <xdr:nvSpPr>
        <xdr:cNvPr id="377" name="n_3mainValue【公営住宅】&#10;一人当たり面積">
          <a:extLst>
            <a:ext uri="{FF2B5EF4-FFF2-40B4-BE49-F238E27FC236}">
              <a16:creationId xmlns:a16="http://schemas.microsoft.com/office/drawing/2014/main" id="{E4494B90-55E4-407A-BB4A-728666017FF4}"/>
            </a:ext>
          </a:extLst>
        </xdr:cNvPr>
        <xdr:cNvSpPr txBox="1"/>
      </xdr:nvSpPr>
      <xdr:spPr>
        <a:xfrm>
          <a:off x="6712027"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16019</xdr:rowOff>
    </xdr:from>
    <xdr:ext cx="469744" cy="259045"/>
    <xdr:sp macro="" textlink="">
      <xdr:nvSpPr>
        <xdr:cNvPr id="378" name="n_4mainValue【公営住宅】&#10;一人当たり面積">
          <a:extLst>
            <a:ext uri="{FF2B5EF4-FFF2-40B4-BE49-F238E27FC236}">
              <a16:creationId xmlns:a16="http://schemas.microsoft.com/office/drawing/2014/main" id="{3D874298-2CD9-48B3-BB2F-F0BDD97A585E}"/>
            </a:ext>
          </a:extLst>
        </xdr:cNvPr>
        <xdr:cNvSpPr txBox="1"/>
      </xdr:nvSpPr>
      <xdr:spPr>
        <a:xfrm>
          <a:off x="5937327"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60002A7-EC11-42A8-9480-8820D999EAA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CC7A556-D7F6-44B0-9500-A2F696A495A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522616B-C16A-4079-8B82-5DE18A0A2DC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53C779E-E713-4D08-BE52-F5D406F0E0E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5ABA8C4-BF10-4C38-9562-2ED8BFDDDB0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9CA83C1-8693-4176-B2BE-9CBB1755DF5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F33CC69-FA3B-4B32-BEF9-BFE6E167E46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5FC0E8B-F3B7-4C13-92C9-E23093D67C8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5875EEC6-C0C7-41A4-995D-2AAD65853B2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5DD226DB-AF97-4625-BBA0-635AA699D34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2C6BBFFE-19D2-4CD0-B0EE-9BBC9516899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BF4FD97-029F-4E41-9351-6CBB4D6EE0F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4F93222-4F2D-4DB8-81A2-E26131CC1A7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2970F87C-63DC-4CD2-933A-B14B6A3E93A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9CB4E61-E2E1-4A01-8177-345C85934CB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C8F4A11-CECF-4A62-BD4E-0D92B94D9E6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585CF14-5C20-462F-9774-AA14EC7344D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F39ED5A-3111-477D-B0DC-7632B088706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0B64D15-D0A7-4FE4-B098-9DB38E7642C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49E2BE9-C349-4342-8ECC-6E10896C1B0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A17F7EB-8FFA-4A20-8642-E382770D559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FEAA448-AF33-4C27-8199-AC31F6344D7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3634986-E225-420B-9A1D-C7DB193A0B5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1DD4377-246F-44F0-89A2-8C8DB37CBD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B0DF926-7C0B-48AB-800E-A380AF568D1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5877DA5-B1B7-4051-ADF8-7F9113C987B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A1B4C78-729F-4A85-BDAC-5AEFCB140E1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5BAC9C6B-13FC-4A04-8BDB-DA57971CC4C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75D7F01B-DC9D-441E-B64A-1B5050CD633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E8AA8F13-39A1-4E1B-B28B-A8A1491F299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A6B603E-DB4F-44E0-8262-D3F1A361E7E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7A21E212-DF70-43EE-8188-1D6135DD3DA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F8E34BCF-F010-4A82-9E6C-39C9AA15379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315D4E48-D929-43A2-A033-9E592CD1707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FB0E27B8-F758-4CE8-9719-E31B3632AA9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72C99162-03BF-4780-8243-8D60A8DA5E6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35AD197F-6662-4860-93DF-4385C8873EA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3AD84D27-B45B-4B77-820E-DADF486D962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BFFBA46F-80F3-44DC-8033-B9DBC4A47B4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9E6311E4-64A2-4BB9-839A-957BE42F169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B639CB2B-8B71-430B-B772-D103B698BD2C}"/>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313357C4-C934-4E44-B2FD-E9033C46FE8A}"/>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FB150118-6E05-4E79-BB5B-17666D2FA33C}"/>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43B4DED5-48EF-41CA-BD5B-EBE58512ABEE}"/>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DF5A8A56-A3CA-4CAE-B6C5-2A0BE3030952}"/>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52753531-6637-4846-BE2F-F0839258E32B}"/>
            </a:ext>
          </a:extLst>
        </xdr:cNvPr>
        <xdr:cNvSpPr txBox="1"/>
      </xdr:nvSpPr>
      <xdr:spPr>
        <a:xfrm>
          <a:off x="144145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1649D47F-547C-4C64-88FC-578B809FB5B4}"/>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F443C1C9-E5BB-435E-83B0-AE40305183E4}"/>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4BF3B5FE-1FD2-4420-A867-FE1F2FACD917}"/>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C1148735-E191-4114-815F-60E95BCED251}"/>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2D998FB8-3393-4FFE-B7FC-BBC8974E67EB}"/>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AD904E3-A552-4E12-95DF-C3F1C511B16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ADE78AE-4EDA-44D9-A53E-E7807533B5E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F492BFD-C093-48A3-9E2D-658FF5724E8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2753A01-E163-48DE-957B-42894629B75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DF671F5-21DD-4EED-BC17-4D95B7833A8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97790</xdr:rowOff>
    </xdr:from>
    <xdr:to>
      <xdr:col>85</xdr:col>
      <xdr:colOff>177800</xdr:colOff>
      <xdr:row>39</xdr:row>
      <xdr:rowOff>27940</xdr:rowOff>
    </xdr:to>
    <xdr:sp macro="" textlink="">
      <xdr:nvSpPr>
        <xdr:cNvPr id="435" name="楕円 434">
          <a:extLst>
            <a:ext uri="{FF2B5EF4-FFF2-40B4-BE49-F238E27FC236}">
              <a16:creationId xmlns:a16="http://schemas.microsoft.com/office/drawing/2014/main" id="{EBB10173-676F-45DF-9950-F65F806A9BC4}"/>
            </a:ext>
          </a:extLst>
        </xdr:cNvPr>
        <xdr:cNvSpPr/>
      </xdr:nvSpPr>
      <xdr:spPr>
        <a:xfrm>
          <a:off x="14325600" y="64681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76217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F820D904-FEED-47C0-BE43-76C7DC6B07AA}"/>
            </a:ext>
          </a:extLst>
        </xdr:cNvPr>
        <xdr:cNvSpPr txBox="1"/>
      </xdr:nvSpPr>
      <xdr:spPr>
        <a:xfrm>
          <a:off x="144145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63500</xdr:rowOff>
    </xdr:from>
    <xdr:to>
      <xdr:col>81</xdr:col>
      <xdr:colOff>101600</xdr:colOff>
      <xdr:row>38</xdr:row>
      <xdr:rowOff>165100</xdr:rowOff>
    </xdr:to>
    <xdr:sp macro="" textlink="">
      <xdr:nvSpPr>
        <xdr:cNvPr id="437" name="楕円 436">
          <a:extLst>
            <a:ext uri="{FF2B5EF4-FFF2-40B4-BE49-F238E27FC236}">
              <a16:creationId xmlns:a16="http://schemas.microsoft.com/office/drawing/2014/main" id="{C2DB746D-A820-449D-A1F4-FF1394A0479B}"/>
            </a:ext>
          </a:extLst>
        </xdr:cNvPr>
        <xdr:cNvSpPr/>
      </xdr:nvSpPr>
      <xdr:spPr>
        <a:xfrm>
          <a:off x="1357884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114300</xdr:rowOff>
    </xdr:from>
    <xdr:to>
      <xdr:col>85</xdr:col>
      <xdr:colOff>127000</xdr:colOff>
      <xdr:row>38</xdr:row>
      <xdr:rowOff>148590</xdr:rowOff>
    </xdr:to>
    <xdr:cxnSp macro="">
      <xdr:nvCxnSpPr>
        <xdr:cNvPr id="438" name="直線コネクタ 437">
          <a:extLst>
            <a:ext uri="{FF2B5EF4-FFF2-40B4-BE49-F238E27FC236}">
              <a16:creationId xmlns:a16="http://schemas.microsoft.com/office/drawing/2014/main" id="{14F14B7C-D2E5-4E07-9A53-39F1368507E0}"/>
            </a:ext>
          </a:extLst>
        </xdr:cNvPr>
        <xdr:cNvCxnSpPr/>
      </xdr:nvCxnSpPr>
      <xdr:spPr>
        <a:xfrm>
          <a:off x="13629640" y="648462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27305</xdr:rowOff>
    </xdr:from>
    <xdr:to>
      <xdr:col>76</xdr:col>
      <xdr:colOff>165100</xdr:colOff>
      <xdr:row>38</xdr:row>
      <xdr:rowOff>128905</xdr:rowOff>
    </xdr:to>
    <xdr:sp macro="" textlink="">
      <xdr:nvSpPr>
        <xdr:cNvPr id="439" name="楕円 438">
          <a:extLst>
            <a:ext uri="{FF2B5EF4-FFF2-40B4-BE49-F238E27FC236}">
              <a16:creationId xmlns:a16="http://schemas.microsoft.com/office/drawing/2014/main" id="{3412A6ED-D371-4F6D-9A03-AD6614AB7412}"/>
            </a:ext>
          </a:extLst>
        </xdr:cNvPr>
        <xdr:cNvSpPr/>
      </xdr:nvSpPr>
      <xdr:spPr>
        <a:xfrm>
          <a:off x="1280414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78105</xdr:rowOff>
    </xdr:from>
    <xdr:to>
      <xdr:col>81</xdr:col>
      <xdr:colOff>50800</xdr:colOff>
      <xdr:row>38</xdr:row>
      <xdr:rowOff>114300</xdr:rowOff>
    </xdr:to>
    <xdr:cxnSp macro="">
      <xdr:nvCxnSpPr>
        <xdr:cNvPr id="440" name="直線コネクタ 439">
          <a:extLst>
            <a:ext uri="{FF2B5EF4-FFF2-40B4-BE49-F238E27FC236}">
              <a16:creationId xmlns:a16="http://schemas.microsoft.com/office/drawing/2014/main" id="{27442047-125B-4AEA-8194-E01741D456A7}"/>
            </a:ext>
          </a:extLst>
        </xdr:cNvPr>
        <xdr:cNvCxnSpPr/>
      </xdr:nvCxnSpPr>
      <xdr:spPr>
        <a:xfrm>
          <a:off x="12854940" y="644842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441" name="楕円 440">
          <a:extLst>
            <a:ext uri="{FF2B5EF4-FFF2-40B4-BE49-F238E27FC236}">
              <a16:creationId xmlns:a16="http://schemas.microsoft.com/office/drawing/2014/main" id="{5C6ADB56-B956-479D-8DE3-189CE82AE99B}"/>
            </a:ext>
          </a:extLst>
        </xdr:cNvPr>
        <xdr:cNvSpPr/>
      </xdr:nvSpPr>
      <xdr:spPr>
        <a:xfrm>
          <a:off x="12029440" y="6380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60960</xdr:rowOff>
    </xdr:from>
    <xdr:to>
      <xdr:col>76</xdr:col>
      <xdr:colOff>114300</xdr:colOff>
      <xdr:row>38</xdr:row>
      <xdr:rowOff>78105</xdr:rowOff>
    </xdr:to>
    <xdr:cxnSp macro="">
      <xdr:nvCxnSpPr>
        <xdr:cNvPr id="442" name="直線コネクタ 441">
          <a:extLst>
            <a:ext uri="{FF2B5EF4-FFF2-40B4-BE49-F238E27FC236}">
              <a16:creationId xmlns:a16="http://schemas.microsoft.com/office/drawing/2014/main" id="{EC3D146B-C188-485A-9011-5322DB8A375B}"/>
            </a:ext>
          </a:extLst>
        </xdr:cNvPr>
        <xdr:cNvCxnSpPr/>
      </xdr:nvCxnSpPr>
      <xdr:spPr>
        <a:xfrm>
          <a:off x="12072620" y="643128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443" name="楕円 442">
          <a:extLst>
            <a:ext uri="{FF2B5EF4-FFF2-40B4-BE49-F238E27FC236}">
              <a16:creationId xmlns:a16="http://schemas.microsoft.com/office/drawing/2014/main" id="{5A0CBC9F-42BF-4293-AF4A-9B32E15A513B}"/>
            </a:ext>
          </a:extLst>
        </xdr:cNvPr>
        <xdr:cNvSpPr/>
      </xdr:nvSpPr>
      <xdr:spPr>
        <a:xfrm>
          <a:off x="1123188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60960</xdr:rowOff>
    </xdr:to>
    <xdr:cxnSp macro="">
      <xdr:nvCxnSpPr>
        <xdr:cNvPr id="444" name="直線コネクタ 443">
          <a:extLst>
            <a:ext uri="{FF2B5EF4-FFF2-40B4-BE49-F238E27FC236}">
              <a16:creationId xmlns:a16="http://schemas.microsoft.com/office/drawing/2014/main" id="{AE668D0A-B21D-4E51-B921-0E44FF304F27}"/>
            </a:ext>
          </a:extLst>
        </xdr:cNvPr>
        <xdr:cNvCxnSpPr/>
      </xdr:nvCxnSpPr>
      <xdr:spPr>
        <a:xfrm>
          <a:off x="11282680" y="641223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1284A253-211D-4D4D-8EEA-57811A6329B8}"/>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C1C75E0E-DF12-44B0-A795-CF6E9A90B841}"/>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94B2A1F6-2507-439B-952E-051092E28715}"/>
            </a:ext>
          </a:extLst>
        </xdr:cNvPr>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B6CEE634-DD61-4B0D-8896-AD884825B460}"/>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156227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A22897AC-DE79-4AFB-B8B7-E132F7617E67}"/>
            </a:ext>
          </a:extLst>
        </xdr:cNvPr>
        <xdr:cNvSpPr txBox="1"/>
      </xdr:nvSpPr>
      <xdr:spPr>
        <a:xfrm>
          <a:off x="134372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120032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CAEF1BAD-66C3-4A6B-AEB7-97BEBFBEE741}"/>
            </a:ext>
          </a:extLst>
        </xdr:cNvPr>
        <xdr:cNvSpPr txBox="1"/>
      </xdr:nvSpPr>
      <xdr:spPr>
        <a:xfrm>
          <a:off x="126752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102887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C86913C2-4BC1-4FD8-BDA6-AC9C44ADDD78}"/>
            </a:ext>
          </a:extLst>
        </xdr:cNvPr>
        <xdr:cNvSpPr txBox="1"/>
      </xdr:nvSpPr>
      <xdr:spPr>
        <a:xfrm>
          <a:off x="119005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314F8D9D-8A3D-4399-A16B-7D6A7009354D}"/>
            </a:ext>
          </a:extLst>
        </xdr:cNvPr>
        <xdr:cNvSpPr txBox="1"/>
      </xdr:nvSpPr>
      <xdr:spPr>
        <a:xfrm>
          <a:off x="1110298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130FA147-B8AF-4A87-A055-378C1F03F61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BB331DE-27D3-44F6-A5E5-A4F76BF7DD0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3A27774-FF6E-4087-AE0C-62AD28DBDBF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BB772A7A-7E6E-40CD-BC04-61821BE270E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F4146F79-822B-4424-BF72-F85245C1F04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35723F2-0EB0-4A20-9BD0-97B96152127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1BA9442-D511-4297-9C00-D9C554772C7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BC24323-B757-4436-AF62-6763C864B5F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18E3FA1-EA7F-41DA-B7EA-B2F5380A514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05C520E-A048-4B68-B01B-83ADD2B6AEE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8E1267CD-E7DC-4F19-AA8F-5E6B841FAFB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266A0BE2-F784-400E-A8D7-A47D490E8C57}"/>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1D1C7657-48A1-4CFD-843C-C22DBA29AFE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1C748778-B78B-4F81-9723-EDD6712B79DB}"/>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AFC3F3DE-BA9A-4B09-BA05-94A2AB1CEBDB}"/>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5B93E216-D2E1-40D6-9706-FBB0CAF479A7}"/>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CDA33074-340D-4DEB-B926-923B5866CCD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3B435A6A-3A1D-484A-A138-6AD5F7F73C9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83A4D1D9-C61F-45B0-B5B5-1F2556BEDF6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247AC38B-A534-440A-BF22-D2C10660E2A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170E87F0-BE73-4E5F-8BF5-91805146AEF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8C0779D-096F-4A53-9BFD-275EDC9AD5E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7F4B29F0-55CA-4D00-85D7-66BF1A62EF3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F70A66E3-8F10-4596-AF92-AB58F7AF2448}"/>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87CF06D2-1287-476B-A46D-25FE63ECB899}"/>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DBF4BB1E-CF40-457A-A3C6-75F67945E9AF}"/>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F98981A1-ABAB-4235-B76A-DF445E63D026}"/>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40E4AE5E-3ED2-46F2-AA93-ADE59E0567D4}"/>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97FF3BD0-991D-4FE0-86BC-5B0AF00349A2}"/>
            </a:ext>
          </a:extLst>
        </xdr:cNvPr>
        <xdr:cNvSpPr txBox="1"/>
      </xdr:nvSpPr>
      <xdr:spPr>
        <a:xfrm>
          <a:off x="19547840" y="669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36BC6B19-FC32-4302-B886-E02357F30B67}"/>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07BFB1CB-D9D3-48D2-ABD5-80776C334140}"/>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F068CFE5-1952-4AAF-BB42-D8F8606F8FCB}"/>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BEE587EA-A5A9-4593-BC68-B1FE8184E4BA}"/>
            </a:ext>
          </a:extLst>
        </xdr:cNvPr>
        <xdr:cNvSpPr/>
      </xdr:nvSpPr>
      <xdr:spPr>
        <a:xfrm>
          <a:off x="1716278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8206079A-F723-4B69-BFCB-B470A5140932}"/>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34D05D3-2670-4EB1-9E40-EE1345EA0FC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3E85A95-05F8-4F4E-94CD-ABA08F9CAB9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15C072F-A451-443E-AC25-9C474C1236B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8EAB5F6-9692-41C7-956D-9752C9EB767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29A1034-16E2-486F-8C9B-5E9A0E56642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92" name="楕円 491">
          <a:extLst>
            <a:ext uri="{FF2B5EF4-FFF2-40B4-BE49-F238E27FC236}">
              <a16:creationId xmlns:a16="http://schemas.microsoft.com/office/drawing/2014/main" id="{45B7ED4E-3553-4566-85B6-CDEF48622835}"/>
            </a:ext>
          </a:extLst>
        </xdr:cNvPr>
        <xdr:cNvSpPr/>
      </xdr:nvSpPr>
      <xdr:spPr>
        <a:xfrm>
          <a:off x="194589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D7FB5F02-B5B2-4EC3-BC38-C399D59829A6}"/>
            </a:ext>
          </a:extLst>
        </xdr:cNvPr>
        <xdr:cNvSpPr txBox="1"/>
      </xdr:nvSpPr>
      <xdr:spPr>
        <a:xfrm>
          <a:off x="19547840"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147320</xdr:rowOff>
    </xdr:from>
    <xdr:to>
      <xdr:col>112</xdr:col>
      <xdr:colOff>38100</xdr:colOff>
      <xdr:row>39</xdr:row>
      <xdr:rowOff>77470</xdr:rowOff>
    </xdr:to>
    <xdr:sp macro="" textlink="">
      <xdr:nvSpPr>
        <xdr:cNvPr id="494" name="楕円 493">
          <a:extLst>
            <a:ext uri="{FF2B5EF4-FFF2-40B4-BE49-F238E27FC236}">
              <a16:creationId xmlns:a16="http://schemas.microsoft.com/office/drawing/2014/main" id="{060BE6D8-251E-4660-BCF4-278DAF5BE622}"/>
            </a:ext>
          </a:extLst>
        </xdr:cNvPr>
        <xdr:cNvSpPr/>
      </xdr:nvSpPr>
      <xdr:spPr>
        <a:xfrm>
          <a:off x="18735040" y="6517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39</xdr:row>
      <xdr:rowOff>26670</xdr:rowOff>
    </xdr:to>
    <xdr:cxnSp macro="">
      <xdr:nvCxnSpPr>
        <xdr:cNvPr id="495" name="直線コネクタ 494">
          <a:extLst>
            <a:ext uri="{FF2B5EF4-FFF2-40B4-BE49-F238E27FC236}">
              <a16:creationId xmlns:a16="http://schemas.microsoft.com/office/drawing/2014/main" id="{C3C987A4-17D4-43CC-A205-90D8DC83EDA8}"/>
            </a:ext>
          </a:extLst>
        </xdr:cNvPr>
        <xdr:cNvCxnSpPr/>
      </xdr:nvCxnSpPr>
      <xdr:spPr>
        <a:xfrm flipV="1">
          <a:off x="18778220" y="6515100"/>
          <a:ext cx="7315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147320</xdr:rowOff>
    </xdr:from>
    <xdr:to>
      <xdr:col>107</xdr:col>
      <xdr:colOff>101600</xdr:colOff>
      <xdr:row>39</xdr:row>
      <xdr:rowOff>77470</xdr:rowOff>
    </xdr:to>
    <xdr:sp macro="" textlink="">
      <xdr:nvSpPr>
        <xdr:cNvPr id="496" name="楕円 495">
          <a:extLst>
            <a:ext uri="{FF2B5EF4-FFF2-40B4-BE49-F238E27FC236}">
              <a16:creationId xmlns:a16="http://schemas.microsoft.com/office/drawing/2014/main" id="{59EB15D8-F86E-438D-9C0D-7A95EE12B7C8}"/>
            </a:ext>
          </a:extLst>
        </xdr:cNvPr>
        <xdr:cNvSpPr/>
      </xdr:nvSpPr>
      <xdr:spPr>
        <a:xfrm>
          <a:off x="17937480" y="651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26670</xdr:rowOff>
    </xdr:from>
    <xdr:to>
      <xdr:col>111</xdr:col>
      <xdr:colOff>177800</xdr:colOff>
      <xdr:row>39</xdr:row>
      <xdr:rowOff>26670</xdr:rowOff>
    </xdr:to>
    <xdr:cxnSp macro="">
      <xdr:nvCxnSpPr>
        <xdr:cNvPr id="497" name="直線コネクタ 496">
          <a:extLst>
            <a:ext uri="{FF2B5EF4-FFF2-40B4-BE49-F238E27FC236}">
              <a16:creationId xmlns:a16="http://schemas.microsoft.com/office/drawing/2014/main" id="{93D65A99-717F-4097-AB00-A219CC78FDBD}"/>
            </a:ext>
          </a:extLst>
        </xdr:cNvPr>
        <xdr:cNvCxnSpPr/>
      </xdr:nvCxnSpPr>
      <xdr:spPr>
        <a:xfrm>
          <a:off x="17988280" y="65646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109220</xdr:rowOff>
    </xdr:from>
    <xdr:to>
      <xdr:col>102</xdr:col>
      <xdr:colOff>165100</xdr:colOff>
      <xdr:row>39</xdr:row>
      <xdr:rowOff>39370</xdr:rowOff>
    </xdr:to>
    <xdr:sp macro="" textlink="">
      <xdr:nvSpPr>
        <xdr:cNvPr id="498" name="楕円 497">
          <a:extLst>
            <a:ext uri="{FF2B5EF4-FFF2-40B4-BE49-F238E27FC236}">
              <a16:creationId xmlns:a16="http://schemas.microsoft.com/office/drawing/2014/main" id="{FB5D5688-A2D7-44F4-AE6E-DE60A65967E2}"/>
            </a:ext>
          </a:extLst>
        </xdr:cNvPr>
        <xdr:cNvSpPr/>
      </xdr:nvSpPr>
      <xdr:spPr>
        <a:xfrm>
          <a:off x="17162780" y="647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160020</xdr:rowOff>
    </xdr:from>
    <xdr:to>
      <xdr:col>107</xdr:col>
      <xdr:colOff>50800</xdr:colOff>
      <xdr:row>39</xdr:row>
      <xdr:rowOff>26670</xdr:rowOff>
    </xdr:to>
    <xdr:cxnSp macro="">
      <xdr:nvCxnSpPr>
        <xdr:cNvPr id="499" name="直線コネクタ 498">
          <a:extLst>
            <a:ext uri="{FF2B5EF4-FFF2-40B4-BE49-F238E27FC236}">
              <a16:creationId xmlns:a16="http://schemas.microsoft.com/office/drawing/2014/main" id="{FA9A644C-B17A-4D5A-B323-5C257025E98E}"/>
            </a:ext>
          </a:extLst>
        </xdr:cNvPr>
        <xdr:cNvCxnSpPr/>
      </xdr:nvCxnSpPr>
      <xdr:spPr>
        <a:xfrm>
          <a:off x="17213580" y="653034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113030</xdr:rowOff>
    </xdr:from>
    <xdr:to>
      <xdr:col>98</xdr:col>
      <xdr:colOff>38100</xdr:colOff>
      <xdr:row>39</xdr:row>
      <xdr:rowOff>43180</xdr:rowOff>
    </xdr:to>
    <xdr:sp macro="" textlink="">
      <xdr:nvSpPr>
        <xdr:cNvPr id="500" name="楕円 499">
          <a:extLst>
            <a:ext uri="{FF2B5EF4-FFF2-40B4-BE49-F238E27FC236}">
              <a16:creationId xmlns:a16="http://schemas.microsoft.com/office/drawing/2014/main" id="{41677040-53C2-4989-826C-23E6AE525B33}"/>
            </a:ext>
          </a:extLst>
        </xdr:cNvPr>
        <xdr:cNvSpPr/>
      </xdr:nvSpPr>
      <xdr:spPr>
        <a:xfrm>
          <a:off x="16388080" y="6483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160020</xdr:rowOff>
    </xdr:from>
    <xdr:to>
      <xdr:col>102</xdr:col>
      <xdr:colOff>114300</xdr:colOff>
      <xdr:row>38</xdr:row>
      <xdr:rowOff>163830</xdr:rowOff>
    </xdr:to>
    <xdr:cxnSp macro="">
      <xdr:nvCxnSpPr>
        <xdr:cNvPr id="501" name="直線コネクタ 500">
          <a:extLst>
            <a:ext uri="{FF2B5EF4-FFF2-40B4-BE49-F238E27FC236}">
              <a16:creationId xmlns:a16="http://schemas.microsoft.com/office/drawing/2014/main" id="{739F4986-7C2D-4283-9B9B-0D994D5DD65B}"/>
            </a:ext>
          </a:extLst>
        </xdr:cNvPr>
        <xdr:cNvCxnSpPr/>
      </xdr:nvCxnSpPr>
      <xdr:spPr>
        <a:xfrm flipV="1">
          <a:off x="16431260" y="653034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22662331-429B-46B4-AF9F-7A81B3B14A08}"/>
            </a:ext>
          </a:extLst>
        </xdr:cNvPr>
        <xdr:cNvSpPr txBox="1"/>
      </xdr:nvSpPr>
      <xdr:spPr>
        <a:xfrm>
          <a:off x="185611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7DB62E61-EA87-42DD-A2CA-0C91A797315C}"/>
            </a:ext>
          </a:extLst>
        </xdr:cNvPr>
        <xdr:cNvSpPr txBox="1"/>
      </xdr:nvSpPr>
      <xdr:spPr>
        <a:xfrm>
          <a:off x="177762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B4443DC-E73A-4139-A50E-D4273CB4D35B}"/>
            </a:ext>
          </a:extLst>
        </xdr:cNvPr>
        <xdr:cNvSpPr txBox="1"/>
      </xdr:nvSpPr>
      <xdr:spPr>
        <a:xfrm>
          <a:off x="170015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8CFEE54D-A743-413A-93B5-7A1378794116}"/>
            </a:ext>
          </a:extLst>
        </xdr:cNvPr>
        <xdr:cNvSpPr txBox="1"/>
      </xdr:nvSpPr>
      <xdr:spPr>
        <a:xfrm>
          <a:off x="162268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93997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1FEF5BE-0DFE-4657-89EB-8AA2D5995B04}"/>
            </a:ext>
          </a:extLst>
        </xdr:cNvPr>
        <xdr:cNvSpPr txBox="1"/>
      </xdr:nvSpPr>
      <xdr:spPr>
        <a:xfrm>
          <a:off x="185611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FB1AC33A-3E0C-4372-8BC3-B694276345EE}"/>
            </a:ext>
          </a:extLst>
        </xdr:cNvPr>
        <xdr:cNvSpPr txBox="1"/>
      </xdr:nvSpPr>
      <xdr:spPr>
        <a:xfrm>
          <a:off x="1777626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55897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F15B951E-5937-40CB-B980-E32AA046B814}"/>
            </a:ext>
          </a:extLst>
        </xdr:cNvPr>
        <xdr:cNvSpPr txBox="1"/>
      </xdr:nvSpPr>
      <xdr:spPr>
        <a:xfrm>
          <a:off x="1700156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59707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F7CA0C93-3B14-4F7E-B225-5B682E71DC75}"/>
            </a:ext>
          </a:extLst>
        </xdr:cNvPr>
        <xdr:cNvSpPr txBox="1"/>
      </xdr:nvSpPr>
      <xdr:spPr>
        <a:xfrm>
          <a:off x="1622686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777B7D4E-22AE-4984-B922-379B1FD993D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53396D2-223C-4B00-8299-4B0A3AEC8E2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05A6D86-B63B-45B5-8A11-63AA8C92073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B34012A-695C-4606-88A9-0BD9477552E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D0C758B8-EB57-4512-B232-38F856B9775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71938A73-0B43-46DF-8B33-CF44E295EBF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7053F47F-8084-4674-8BDF-75DCC9EFB71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63666BB-82AE-4BAD-AE54-2A223C920CA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F92DE0D-290B-419E-A995-7DDC51646C0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E6A9E27-20EA-4D8E-B847-9FB96185C4E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63E45788-202D-41EC-BA66-81982E4B972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A9901ACE-7E13-4774-A01E-04610DFB27E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875B8BA5-8631-4ACD-9DD1-43F084DE6C5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E08EBAD-85A4-4020-BF8C-F343D932548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E56EEB5A-9A02-41BC-8AA4-0551FF28E51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516EF1C2-F49A-43A3-A9F7-A8EF1C996FF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344CBF3D-396E-488C-844C-DF6A5516781A}"/>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854E9DF8-1BB8-4B0A-B5C4-5A8CFAFF6FD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997439B8-26F9-429A-9856-4202A900510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A150E732-6A9B-44A1-8DCB-40B6D5F2FD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2505027-3345-40AD-A2E8-FC6BB8A09AF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298123C-AE50-48F1-9E81-9F093F503FC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CA95A3A8-8479-4BE6-811C-3721862B688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12BE253F-DEAA-42A1-90B8-DE2C1875C44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ED989874-9089-49CB-BAB6-9668131CA245}"/>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94CA153-12DE-4D64-A635-49E25FA849AB}"/>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409F2351-C1D9-4B0B-A5C1-1FF0941B1938}"/>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3AD7A1FB-C615-453D-8FB8-2051468C2889}"/>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424867A5-560E-4049-A4F4-4D6630141952}"/>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7A44DCC-D081-4963-8266-B508DE523B57}"/>
            </a:ext>
          </a:extLst>
        </xdr:cNvPr>
        <xdr:cNvSpPr txBox="1"/>
      </xdr:nvSpPr>
      <xdr:spPr>
        <a:xfrm>
          <a:off x="144145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3502CB70-D583-425F-AEB4-A98C1DCCF0B7}"/>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380C972B-D535-4FAF-9943-DB11CC91396B}"/>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941A8B84-B630-4BC0-8114-B91D42FABB78}"/>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46B9B88E-3848-47CE-96DC-BFC4E2DEE079}"/>
            </a:ext>
          </a:extLst>
        </xdr:cNvPr>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A5EEDD2A-2CE4-496B-883F-1724F8CD2731}"/>
            </a:ext>
          </a:extLst>
        </xdr:cNvPr>
        <xdr:cNvSpPr/>
      </xdr:nvSpPr>
      <xdr:spPr>
        <a:xfrm>
          <a:off x="1123188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AC7CC74-B089-4F03-BAC1-A69C4B12F71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1CB42F1-CAE3-4539-B90A-A36F39DE5D8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B8471EF-AF2E-49DA-B505-F52086ACAD7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35D44C2-546F-4435-894A-37292EC5724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82CCEFB-8A70-4910-ACC3-2AA88D4F580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550" name="楕円 549">
          <a:extLst>
            <a:ext uri="{FF2B5EF4-FFF2-40B4-BE49-F238E27FC236}">
              <a16:creationId xmlns:a16="http://schemas.microsoft.com/office/drawing/2014/main" id="{591D4869-C35C-4DC6-8F23-807E1F20208C}"/>
            </a:ext>
          </a:extLst>
        </xdr:cNvPr>
        <xdr:cNvSpPr/>
      </xdr:nvSpPr>
      <xdr:spPr>
        <a:xfrm>
          <a:off x="14325600" y="98628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4E542C75-AB46-476C-911D-6BE3F6CEA38F}"/>
            </a:ext>
          </a:extLst>
        </xdr:cNvPr>
        <xdr:cNvSpPr txBox="1"/>
      </xdr:nvSpPr>
      <xdr:spPr>
        <a:xfrm>
          <a:off x="14414500"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xdr:rowOff>
    </xdr:from>
    <xdr:to>
      <xdr:col>81</xdr:col>
      <xdr:colOff>101600</xdr:colOff>
      <xdr:row>59</xdr:row>
      <xdr:rowOff>104140</xdr:rowOff>
    </xdr:to>
    <xdr:sp macro="" textlink="">
      <xdr:nvSpPr>
        <xdr:cNvPr id="552" name="楕円 551">
          <a:extLst>
            <a:ext uri="{FF2B5EF4-FFF2-40B4-BE49-F238E27FC236}">
              <a16:creationId xmlns:a16="http://schemas.microsoft.com/office/drawing/2014/main" id="{1DAEE909-A93C-4897-BD3E-161DCCA026DD}"/>
            </a:ext>
          </a:extLst>
        </xdr:cNvPr>
        <xdr:cNvSpPr/>
      </xdr:nvSpPr>
      <xdr:spPr>
        <a:xfrm>
          <a:off x="1357884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19050</xdr:rowOff>
    </xdr:from>
    <xdr:to>
      <xdr:col>85</xdr:col>
      <xdr:colOff>127000</xdr:colOff>
      <xdr:row>59</xdr:row>
      <xdr:rowOff>53340</xdr:rowOff>
    </xdr:to>
    <xdr:cxnSp macro="">
      <xdr:nvCxnSpPr>
        <xdr:cNvPr id="553" name="直線コネクタ 552">
          <a:extLst>
            <a:ext uri="{FF2B5EF4-FFF2-40B4-BE49-F238E27FC236}">
              <a16:creationId xmlns:a16="http://schemas.microsoft.com/office/drawing/2014/main" id="{578D7009-DBC1-4805-8C03-C5B4DEE62149}"/>
            </a:ext>
          </a:extLst>
        </xdr:cNvPr>
        <xdr:cNvCxnSpPr/>
      </xdr:nvCxnSpPr>
      <xdr:spPr>
        <a:xfrm flipV="1">
          <a:off x="13629640" y="990981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124460</xdr:rowOff>
    </xdr:from>
    <xdr:to>
      <xdr:col>76</xdr:col>
      <xdr:colOff>165100</xdr:colOff>
      <xdr:row>59</xdr:row>
      <xdr:rowOff>54610</xdr:rowOff>
    </xdr:to>
    <xdr:sp macro="" textlink="">
      <xdr:nvSpPr>
        <xdr:cNvPr id="554" name="楕円 553">
          <a:extLst>
            <a:ext uri="{FF2B5EF4-FFF2-40B4-BE49-F238E27FC236}">
              <a16:creationId xmlns:a16="http://schemas.microsoft.com/office/drawing/2014/main" id="{48DEF9CA-D10A-4478-B4D5-13ED4AF2AA0F}"/>
            </a:ext>
          </a:extLst>
        </xdr:cNvPr>
        <xdr:cNvSpPr/>
      </xdr:nvSpPr>
      <xdr:spPr>
        <a:xfrm>
          <a:off x="12804140" y="984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3810</xdr:rowOff>
    </xdr:from>
    <xdr:to>
      <xdr:col>81</xdr:col>
      <xdr:colOff>50800</xdr:colOff>
      <xdr:row>59</xdr:row>
      <xdr:rowOff>53340</xdr:rowOff>
    </xdr:to>
    <xdr:cxnSp macro="">
      <xdr:nvCxnSpPr>
        <xdr:cNvPr id="555" name="直線コネクタ 554">
          <a:extLst>
            <a:ext uri="{FF2B5EF4-FFF2-40B4-BE49-F238E27FC236}">
              <a16:creationId xmlns:a16="http://schemas.microsoft.com/office/drawing/2014/main" id="{54245C46-96A9-4F31-86DA-C6400F4077B5}"/>
            </a:ext>
          </a:extLst>
        </xdr:cNvPr>
        <xdr:cNvCxnSpPr/>
      </xdr:nvCxnSpPr>
      <xdr:spPr>
        <a:xfrm>
          <a:off x="12854940" y="989457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76835</xdr:rowOff>
    </xdr:from>
    <xdr:to>
      <xdr:col>72</xdr:col>
      <xdr:colOff>38100</xdr:colOff>
      <xdr:row>59</xdr:row>
      <xdr:rowOff>6985</xdr:rowOff>
    </xdr:to>
    <xdr:sp macro="" textlink="">
      <xdr:nvSpPr>
        <xdr:cNvPr id="556" name="楕円 555">
          <a:extLst>
            <a:ext uri="{FF2B5EF4-FFF2-40B4-BE49-F238E27FC236}">
              <a16:creationId xmlns:a16="http://schemas.microsoft.com/office/drawing/2014/main" id="{620F4183-BE5A-4220-893B-933466C2977E}"/>
            </a:ext>
          </a:extLst>
        </xdr:cNvPr>
        <xdr:cNvSpPr/>
      </xdr:nvSpPr>
      <xdr:spPr>
        <a:xfrm>
          <a:off x="12029440" y="9799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127635</xdr:rowOff>
    </xdr:from>
    <xdr:to>
      <xdr:col>76</xdr:col>
      <xdr:colOff>114300</xdr:colOff>
      <xdr:row>59</xdr:row>
      <xdr:rowOff>3810</xdr:rowOff>
    </xdr:to>
    <xdr:cxnSp macro="">
      <xdr:nvCxnSpPr>
        <xdr:cNvPr id="557" name="直線コネクタ 556">
          <a:extLst>
            <a:ext uri="{FF2B5EF4-FFF2-40B4-BE49-F238E27FC236}">
              <a16:creationId xmlns:a16="http://schemas.microsoft.com/office/drawing/2014/main" id="{DA4BC810-C452-4753-9FC2-B7EB75C94ECE}"/>
            </a:ext>
          </a:extLst>
        </xdr:cNvPr>
        <xdr:cNvCxnSpPr/>
      </xdr:nvCxnSpPr>
      <xdr:spPr>
        <a:xfrm>
          <a:off x="12072620" y="985075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558" name="楕円 557">
          <a:extLst>
            <a:ext uri="{FF2B5EF4-FFF2-40B4-BE49-F238E27FC236}">
              <a16:creationId xmlns:a16="http://schemas.microsoft.com/office/drawing/2014/main" id="{948768D5-B6FD-463F-AB4E-9968C410A865}"/>
            </a:ext>
          </a:extLst>
        </xdr:cNvPr>
        <xdr:cNvSpPr/>
      </xdr:nvSpPr>
      <xdr:spPr>
        <a:xfrm>
          <a:off x="1123188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127635</xdr:rowOff>
    </xdr:to>
    <xdr:cxnSp macro="">
      <xdr:nvCxnSpPr>
        <xdr:cNvPr id="559" name="直線コネクタ 558">
          <a:extLst>
            <a:ext uri="{FF2B5EF4-FFF2-40B4-BE49-F238E27FC236}">
              <a16:creationId xmlns:a16="http://schemas.microsoft.com/office/drawing/2014/main" id="{B0B88963-CC3F-4C70-9373-FC535CC64109}"/>
            </a:ext>
          </a:extLst>
        </xdr:cNvPr>
        <xdr:cNvCxnSpPr/>
      </xdr:nvCxnSpPr>
      <xdr:spPr>
        <a:xfrm>
          <a:off x="11282680" y="983742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a:extLst>
            <a:ext uri="{FF2B5EF4-FFF2-40B4-BE49-F238E27FC236}">
              <a16:creationId xmlns:a16="http://schemas.microsoft.com/office/drawing/2014/main" id="{21434F1C-7E48-45FA-9D8B-4A0F5318B73B}"/>
            </a:ext>
          </a:extLst>
        </xdr:cNvPr>
        <xdr:cNvSpPr txBox="1"/>
      </xdr:nvSpPr>
      <xdr:spPr>
        <a:xfrm>
          <a:off x="134372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a:extLst>
            <a:ext uri="{FF2B5EF4-FFF2-40B4-BE49-F238E27FC236}">
              <a16:creationId xmlns:a16="http://schemas.microsoft.com/office/drawing/2014/main" id="{3EEA6162-5FF4-4399-B729-2F712CD73146}"/>
            </a:ext>
          </a:extLst>
        </xdr:cNvPr>
        <xdr:cNvSpPr txBox="1"/>
      </xdr:nvSpPr>
      <xdr:spPr>
        <a:xfrm>
          <a:off x="126752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a:extLst>
            <a:ext uri="{FF2B5EF4-FFF2-40B4-BE49-F238E27FC236}">
              <a16:creationId xmlns:a16="http://schemas.microsoft.com/office/drawing/2014/main" id="{D5026623-B4A3-4A4C-A811-35C5C4E230FF}"/>
            </a:ext>
          </a:extLst>
        </xdr:cNvPr>
        <xdr:cNvSpPr txBox="1"/>
      </xdr:nvSpPr>
      <xdr:spPr>
        <a:xfrm>
          <a:off x="119005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a:extLst>
            <a:ext uri="{FF2B5EF4-FFF2-40B4-BE49-F238E27FC236}">
              <a16:creationId xmlns:a16="http://schemas.microsoft.com/office/drawing/2014/main" id="{96620B0F-F2B7-4E18-8794-2A6EE37DF617}"/>
            </a:ext>
          </a:extLst>
        </xdr:cNvPr>
        <xdr:cNvSpPr txBox="1"/>
      </xdr:nvSpPr>
      <xdr:spPr>
        <a:xfrm>
          <a:off x="1110298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120667</xdr:rowOff>
    </xdr:from>
    <xdr:ext cx="405111" cy="259045"/>
    <xdr:sp macro="" textlink="">
      <xdr:nvSpPr>
        <xdr:cNvPr id="564" name="n_1mainValue【学校施設】&#10;有形固定資産減価償却率">
          <a:extLst>
            <a:ext uri="{FF2B5EF4-FFF2-40B4-BE49-F238E27FC236}">
              <a16:creationId xmlns:a16="http://schemas.microsoft.com/office/drawing/2014/main" id="{C2EAFF32-5D82-4151-82CB-69E54095DF90}"/>
            </a:ext>
          </a:extLst>
        </xdr:cNvPr>
        <xdr:cNvSpPr txBox="1"/>
      </xdr:nvSpPr>
      <xdr:spPr>
        <a:xfrm>
          <a:off x="134372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565" name="n_2mainValue【学校施設】&#10;有形固定資産減価償却率">
          <a:extLst>
            <a:ext uri="{FF2B5EF4-FFF2-40B4-BE49-F238E27FC236}">
              <a16:creationId xmlns:a16="http://schemas.microsoft.com/office/drawing/2014/main" id="{FAF90123-1918-447E-9E9C-B8E21AE6D9A8}"/>
            </a:ext>
          </a:extLst>
        </xdr:cNvPr>
        <xdr:cNvSpPr txBox="1"/>
      </xdr:nvSpPr>
      <xdr:spPr>
        <a:xfrm>
          <a:off x="12675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23512</xdr:rowOff>
    </xdr:from>
    <xdr:ext cx="405111" cy="259045"/>
    <xdr:sp macro="" textlink="">
      <xdr:nvSpPr>
        <xdr:cNvPr id="566" name="n_3mainValue【学校施設】&#10;有形固定資産減価償却率">
          <a:extLst>
            <a:ext uri="{FF2B5EF4-FFF2-40B4-BE49-F238E27FC236}">
              <a16:creationId xmlns:a16="http://schemas.microsoft.com/office/drawing/2014/main" id="{5CC11E7B-43C8-46FA-9F76-6C29295E239A}"/>
            </a:ext>
          </a:extLst>
        </xdr:cNvPr>
        <xdr:cNvSpPr txBox="1"/>
      </xdr:nvSpPr>
      <xdr:spPr>
        <a:xfrm>
          <a:off x="119005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567" name="n_4mainValue【学校施設】&#10;有形固定資産減価償却率">
          <a:extLst>
            <a:ext uri="{FF2B5EF4-FFF2-40B4-BE49-F238E27FC236}">
              <a16:creationId xmlns:a16="http://schemas.microsoft.com/office/drawing/2014/main" id="{BB0E0FED-B3C8-4F31-835B-2F42AECE83CF}"/>
            </a:ext>
          </a:extLst>
        </xdr:cNvPr>
        <xdr:cNvSpPr txBox="1"/>
      </xdr:nvSpPr>
      <xdr:spPr>
        <a:xfrm>
          <a:off x="1110298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40F30D2-2988-400E-AB8D-8EAAD7CAA5B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F70E45C-BF6A-4440-9B17-F303DB82A54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7917A16C-533A-4F69-BCF8-EBA59BC8CFE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F47B4373-DBFB-4C7C-9E28-34EA3A03AF7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49ED862A-A0FB-4DBB-98E0-E0A793F4751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50B2AAE-9156-4DA7-83CC-EC90CF06399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194DFED8-8405-41E0-8EFC-EEA8D7FA711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F3E1167-A41C-4F73-A1B9-4876501205A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6FCA77EC-1CCC-46D4-8283-86E384F8169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085E90F-8678-470D-BE82-B2C9CD20E1A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ED9EBFB4-E239-45A6-BBD3-F9B8C607F85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7B653887-9006-4D25-B0DB-DD4F4C61DF5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EAE98EE3-C435-40AE-B546-570161D817D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8B2E3B21-2A1A-43B5-A213-A69A59778DC4}"/>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C5487C95-52A7-4F20-899A-0462DBAB83B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AD9816EB-6E1C-4D27-B24B-99116CFAA3A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AAC28F76-9472-4F0A-82B9-C2FEC495259D}"/>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9E741EAC-1585-4A56-A8D1-9AD06FF62A48}"/>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816F761-DCEF-415C-9468-811CD1ED0B9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8F164A4-5ACD-448C-8882-0F121AD5387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F06A27C4-588D-4212-A0C6-0495FDF4D08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118406D6-24B3-4CD9-818B-52CDC9E6ED3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81172325-25FE-42A6-8299-08EFF1B40B2C}"/>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DD193FDD-0AFB-4404-BC37-E0ED1ADDCA21}"/>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C368A4F3-A0F8-408A-BDAC-CB15C34F61C2}"/>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3882E171-A0F9-4C70-97EA-AEE60314224B}"/>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0348BC6F-4DE1-4501-8520-F520428CDD6B}"/>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95" name="【学校施設】&#10;一人当たり面積平均値テキスト">
          <a:extLst>
            <a:ext uri="{FF2B5EF4-FFF2-40B4-BE49-F238E27FC236}">
              <a16:creationId xmlns:a16="http://schemas.microsoft.com/office/drawing/2014/main" id="{15AD262A-0D56-44D0-A211-B01C7621D6BD}"/>
            </a:ext>
          </a:extLst>
        </xdr:cNvPr>
        <xdr:cNvSpPr txBox="1"/>
      </xdr:nvSpPr>
      <xdr:spPr>
        <a:xfrm>
          <a:off x="19547840" y="1045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C133327A-12A4-4218-88CA-85C229501E3A}"/>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5A2901A4-73A1-4976-AEE7-443A04D0F602}"/>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29AB2D84-575C-4D93-AE45-336A5212A608}"/>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02A7AEA3-6DDA-43F7-A52B-ED867BE48416}"/>
            </a:ext>
          </a:extLst>
        </xdr:cNvPr>
        <xdr:cNvSpPr/>
      </xdr:nvSpPr>
      <xdr:spPr>
        <a:xfrm>
          <a:off x="17162780" y="10480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852B51F1-0870-45BA-AE7F-4C507FB004FE}"/>
            </a:ext>
          </a:extLst>
        </xdr:cNvPr>
        <xdr:cNvSpPr/>
      </xdr:nvSpPr>
      <xdr:spPr>
        <a:xfrm>
          <a:off x="16388080" y="10485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D1EB187-8965-4059-A785-9AED8520DFC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556EA61-1E29-475B-A986-4727390B3DE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9A5DA95-30E4-4EBA-83A1-FCE6209838F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C9F5588-43F4-4230-AFAE-44F9B69D7A4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2EDFDF2-DB08-44FF-A9CC-E60F37A4BCF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61214</xdr:rowOff>
    </xdr:from>
    <xdr:to>
      <xdr:col>116</xdr:col>
      <xdr:colOff>114300</xdr:colOff>
      <xdr:row>61</xdr:row>
      <xdr:rowOff>162814</xdr:rowOff>
    </xdr:to>
    <xdr:sp macro="" textlink="">
      <xdr:nvSpPr>
        <xdr:cNvPr id="606" name="楕円 605">
          <a:extLst>
            <a:ext uri="{FF2B5EF4-FFF2-40B4-BE49-F238E27FC236}">
              <a16:creationId xmlns:a16="http://schemas.microsoft.com/office/drawing/2014/main" id="{2376F756-2576-4961-BC29-6BF40C8EF33A}"/>
            </a:ext>
          </a:extLst>
        </xdr:cNvPr>
        <xdr:cNvSpPr/>
      </xdr:nvSpPr>
      <xdr:spPr>
        <a:xfrm>
          <a:off x="19458940" y="102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84091</xdr:rowOff>
    </xdr:from>
    <xdr:ext cx="469744" cy="259045"/>
    <xdr:sp macro="" textlink="">
      <xdr:nvSpPr>
        <xdr:cNvPr id="607" name="【学校施設】&#10;一人当たり面積該当値テキスト">
          <a:extLst>
            <a:ext uri="{FF2B5EF4-FFF2-40B4-BE49-F238E27FC236}">
              <a16:creationId xmlns:a16="http://schemas.microsoft.com/office/drawing/2014/main" id="{8B27CFFF-A600-414A-9F49-7EFF63E3CACC}"/>
            </a:ext>
          </a:extLst>
        </xdr:cNvPr>
        <xdr:cNvSpPr txBox="1"/>
      </xdr:nvSpPr>
      <xdr:spPr>
        <a:xfrm>
          <a:off x="19547840"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131166</xdr:rowOff>
    </xdr:from>
    <xdr:to>
      <xdr:col>112</xdr:col>
      <xdr:colOff>38100</xdr:colOff>
      <xdr:row>62</xdr:row>
      <xdr:rowOff>61316</xdr:rowOff>
    </xdr:to>
    <xdr:sp macro="" textlink="">
      <xdr:nvSpPr>
        <xdr:cNvPr id="608" name="楕円 607">
          <a:extLst>
            <a:ext uri="{FF2B5EF4-FFF2-40B4-BE49-F238E27FC236}">
              <a16:creationId xmlns:a16="http://schemas.microsoft.com/office/drawing/2014/main" id="{798A6A46-A613-4248-8B2D-0022DA7523D8}"/>
            </a:ext>
          </a:extLst>
        </xdr:cNvPr>
        <xdr:cNvSpPr/>
      </xdr:nvSpPr>
      <xdr:spPr>
        <a:xfrm>
          <a:off x="18735040" y="103572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112014</xdr:rowOff>
    </xdr:from>
    <xdr:to>
      <xdr:col>116</xdr:col>
      <xdr:colOff>63500</xdr:colOff>
      <xdr:row>62</xdr:row>
      <xdr:rowOff>10516</xdr:rowOff>
    </xdr:to>
    <xdr:cxnSp macro="">
      <xdr:nvCxnSpPr>
        <xdr:cNvPr id="609" name="直線コネクタ 608">
          <a:extLst>
            <a:ext uri="{FF2B5EF4-FFF2-40B4-BE49-F238E27FC236}">
              <a16:creationId xmlns:a16="http://schemas.microsoft.com/office/drawing/2014/main" id="{DC921CE5-E1F6-4011-80CC-DE4E164BCC37}"/>
            </a:ext>
          </a:extLst>
        </xdr:cNvPr>
        <xdr:cNvCxnSpPr/>
      </xdr:nvCxnSpPr>
      <xdr:spPr>
        <a:xfrm flipV="1">
          <a:off x="18778220" y="10338054"/>
          <a:ext cx="73152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122936</xdr:rowOff>
    </xdr:from>
    <xdr:to>
      <xdr:col>107</xdr:col>
      <xdr:colOff>101600</xdr:colOff>
      <xdr:row>62</xdr:row>
      <xdr:rowOff>53086</xdr:rowOff>
    </xdr:to>
    <xdr:sp macro="" textlink="">
      <xdr:nvSpPr>
        <xdr:cNvPr id="610" name="楕円 609">
          <a:extLst>
            <a:ext uri="{FF2B5EF4-FFF2-40B4-BE49-F238E27FC236}">
              <a16:creationId xmlns:a16="http://schemas.microsoft.com/office/drawing/2014/main" id="{A4BC2A32-6377-4294-82BF-0E61575D0ED4}"/>
            </a:ext>
          </a:extLst>
        </xdr:cNvPr>
        <xdr:cNvSpPr/>
      </xdr:nvSpPr>
      <xdr:spPr>
        <a:xfrm>
          <a:off x="17937480" y="103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xdr:rowOff>
    </xdr:from>
    <xdr:to>
      <xdr:col>111</xdr:col>
      <xdr:colOff>177800</xdr:colOff>
      <xdr:row>62</xdr:row>
      <xdr:rowOff>10516</xdr:rowOff>
    </xdr:to>
    <xdr:cxnSp macro="">
      <xdr:nvCxnSpPr>
        <xdr:cNvPr id="611" name="直線コネクタ 610">
          <a:extLst>
            <a:ext uri="{FF2B5EF4-FFF2-40B4-BE49-F238E27FC236}">
              <a16:creationId xmlns:a16="http://schemas.microsoft.com/office/drawing/2014/main" id="{19D488F1-6768-4ABF-B85E-9B3EBBF56795}"/>
            </a:ext>
          </a:extLst>
        </xdr:cNvPr>
        <xdr:cNvCxnSpPr/>
      </xdr:nvCxnSpPr>
      <xdr:spPr>
        <a:xfrm>
          <a:off x="17988280" y="10395966"/>
          <a:ext cx="78994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138481</xdr:rowOff>
    </xdr:from>
    <xdr:to>
      <xdr:col>102</xdr:col>
      <xdr:colOff>165100</xdr:colOff>
      <xdr:row>62</xdr:row>
      <xdr:rowOff>68631</xdr:rowOff>
    </xdr:to>
    <xdr:sp macro="" textlink="">
      <xdr:nvSpPr>
        <xdr:cNvPr id="612" name="楕円 611">
          <a:extLst>
            <a:ext uri="{FF2B5EF4-FFF2-40B4-BE49-F238E27FC236}">
              <a16:creationId xmlns:a16="http://schemas.microsoft.com/office/drawing/2014/main" id="{9525B47E-8B7B-4C06-9264-1A48B28C8381}"/>
            </a:ext>
          </a:extLst>
        </xdr:cNvPr>
        <xdr:cNvSpPr/>
      </xdr:nvSpPr>
      <xdr:spPr>
        <a:xfrm>
          <a:off x="17162780" y="10364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xdr:rowOff>
    </xdr:from>
    <xdr:to>
      <xdr:col>107</xdr:col>
      <xdr:colOff>50800</xdr:colOff>
      <xdr:row>62</xdr:row>
      <xdr:rowOff>17831</xdr:rowOff>
    </xdr:to>
    <xdr:cxnSp macro="">
      <xdr:nvCxnSpPr>
        <xdr:cNvPr id="613" name="直線コネクタ 612">
          <a:extLst>
            <a:ext uri="{FF2B5EF4-FFF2-40B4-BE49-F238E27FC236}">
              <a16:creationId xmlns:a16="http://schemas.microsoft.com/office/drawing/2014/main" id="{B08CF495-77E0-492B-87DB-391B07B837C8}"/>
            </a:ext>
          </a:extLst>
        </xdr:cNvPr>
        <xdr:cNvCxnSpPr/>
      </xdr:nvCxnSpPr>
      <xdr:spPr>
        <a:xfrm flipV="1">
          <a:off x="17213580" y="10395966"/>
          <a:ext cx="7747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143053</xdr:rowOff>
    </xdr:from>
    <xdr:to>
      <xdr:col>98</xdr:col>
      <xdr:colOff>38100</xdr:colOff>
      <xdr:row>62</xdr:row>
      <xdr:rowOff>73203</xdr:rowOff>
    </xdr:to>
    <xdr:sp macro="" textlink="">
      <xdr:nvSpPr>
        <xdr:cNvPr id="614" name="楕円 613">
          <a:extLst>
            <a:ext uri="{FF2B5EF4-FFF2-40B4-BE49-F238E27FC236}">
              <a16:creationId xmlns:a16="http://schemas.microsoft.com/office/drawing/2014/main" id="{7E199ABF-E115-4BBF-A83B-04FCBA7F6A67}"/>
            </a:ext>
          </a:extLst>
        </xdr:cNvPr>
        <xdr:cNvSpPr/>
      </xdr:nvSpPr>
      <xdr:spPr>
        <a:xfrm>
          <a:off x="16388080" y="10369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17831</xdr:rowOff>
    </xdr:from>
    <xdr:to>
      <xdr:col>102</xdr:col>
      <xdr:colOff>114300</xdr:colOff>
      <xdr:row>62</xdr:row>
      <xdr:rowOff>22403</xdr:rowOff>
    </xdr:to>
    <xdr:cxnSp macro="">
      <xdr:nvCxnSpPr>
        <xdr:cNvPr id="615" name="直線コネクタ 614">
          <a:extLst>
            <a:ext uri="{FF2B5EF4-FFF2-40B4-BE49-F238E27FC236}">
              <a16:creationId xmlns:a16="http://schemas.microsoft.com/office/drawing/2014/main" id="{7AE88223-663C-44C9-9C0E-E501C6B2EF5E}"/>
            </a:ext>
          </a:extLst>
        </xdr:cNvPr>
        <xdr:cNvCxnSpPr/>
      </xdr:nvCxnSpPr>
      <xdr:spPr>
        <a:xfrm flipV="1">
          <a:off x="16431260" y="10411511"/>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a:extLst>
            <a:ext uri="{FF2B5EF4-FFF2-40B4-BE49-F238E27FC236}">
              <a16:creationId xmlns:a16="http://schemas.microsoft.com/office/drawing/2014/main" id="{FDCB5D68-90CE-46B5-88A0-19C116900EF2}"/>
            </a:ext>
          </a:extLst>
        </xdr:cNvPr>
        <xdr:cNvSpPr txBox="1"/>
      </xdr:nvSpPr>
      <xdr:spPr>
        <a:xfrm>
          <a:off x="185611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7" name="n_2aveValue【学校施設】&#10;一人当たり面積">
          <a:extLst>
            <a:ext uri="{FF2B5EF4-FFF2-40B4-BE49-F238E27FC236}">
              <a16:creationId xmlns:a16="http://schemas.microsoft.com/office/drawing/2014/main" id="{A80E25FC-CB9B-4616-A7F1-4F6FEA402A22}"/>
            </a:ext>
          </a:extLst>
        </xdr:cNvPr>
        <xdr:cNvSpPr txBox="1"/>
      </xdr:nvSpPr>
      <xdr:spPr>
        <a:xfrm>
          <a:off x="1777626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618" name="n_3aveValue【学校施設】&#10;一人当たり面積">
          <a:extLst>
            <a:ext uri="{FF2B5EF4-FFF2-40B4-BE49-F238E27FC236}">
              <a16:creationId xmlns:a16="http://schemas.microsoft.com/office/drawing/2014/main" id="{548E096F-D240-4FD9-9363-ADAD4C617407}"/>
            </a:ext>
          </a:extLst>
        </xdr:cNvPr>
        <xdr:cNvSpPr txBox="1"/>
      </xdr:nvSpPr>
      <xdr:spPr>
        <a:xfrm>
          <a:off x="17001567" y="105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619" name="n_4aveValue【学校施設】&#10;一人当たり面積">
          <a:extLst>
            <a:ext uri="{FF2B5EF4-FFF2-40B4-BE49-F238E27FC236}">
              <a16:creationId xmlns:a16="http://schemas.microsoft.com/office/drawing/2014/main" id="{75BF9C51-C88F-4857-BBF5-FD6A518B01D9}"/>
            </a:ext>
          </a:extLst>
        </xdr:cNvPr>
        <xdr:cNvSpPr txBox="1"/>
      </xdr:nvSpPr>
      <xdr:spPr>
        <a:xfrm>
          <a:off x="16226867" y="105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77843</xdr:rowOff>
    </xdr:from>
    <xdr:ext cx="469744" cy="259045"/>
    <xdr:sp macro="" textlink="">
      <xdr:nvSpPr>
        <xdr:cNvPr id="620" name="n_1mainValue【学校施設】&#10;一人当たり面積">
          <a:extLst>
            <a:ext uri="{FF2B5EF4-FFF2-40B4-BE49-F238E27FC236}">
              <a16:creationId xmlns:a16="http://schemas.microsoft.com/office/drawing/2014/main" id="{80D62742-82CB-475B-B265-A33285FBB6E0}"/>
            </a:ext>
          </a:extLst>
        </xdr:cNvPr>
        <xdr:cNvSpPr txBox="1"/>
      </xdr:nvSpPr>
      <xdr:spPr>
        <a:xfrm>
          <a:off x="18561127" y="1013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69613</xdr:rowOff>
    </xdr:from>
    <xdr:ext cx="469744" cy="259045"/>
    <xdr:sp macro="" textlink="">
      <xdr:nvSpPr>
        <xdr:cNvPr id="621" name="n_2mainValue【学校施設】&#10;一人当たり面積">
          <a:extLst>
            <a:ext uri="{FF2B5EF4-FFF2-40B4-BE49-F238E27FC236}">
              <a16:creationId xmlns:a16="http://schemas.microsoft.com/office/drawing/2014/main" id="{1C1C1FFE-2D20-48A0-9A7D-AD0E97F302DB}"/>
            </a:ext>
          </a:extLst>
        </xdr:cNvPr>
        <xdr:cNvSpPr txBox="1"/>
      </xdr:nvSpPr>
      <xdr:spPr>
        <a:xfrm>
          <a:off x="17776267" y="101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85158</xdr:rowOff>
    </xdr:from>
    <xdr:ext cx="469744" cy="259045"/>
    <xdr:sp macro="" textlink="">
      <xdr:nvSpPr>
        <xdr:cNvPr id="622" name="n_3mainValue【学校施設】&#10;一人当たり面積">
          <a:extLst>
            <a:ext uri="{FF2B5EF4-FFF2-40B4-BE49-F238E27FC236}">
              <a16:creationId xmlns:a16="http://schemas.microsoft.com/office/drawing/2014/main" id="{6FDD638D-20F0-403E-A59A-D06ABC6EA9CD}"/>
            </a:ext>
          </a:extLst>
        </xdr:cNvPr>
        <xdr:cNvSpPr txBox="1"/>
      </xdr:nvSpPr>
      <xdr:spPr>
        <a:xfrm>
          <a:off x="17001567" y="1014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89730</xdr:rowOff>
    </xdr:from>
    <xdr:ext cx="469744" cy="259045"/>
    <xdr:sp macro="" textlink="">
      <xdr:nvSpPr>
        <xdr:cNvPr id="623" name="n_4mainValue【学校施設】&#10;一人当たり面積">
          <a:extLst>
            <a:ext uri="{FF2B5EF4-FFF2-40B4-BE49-F238E27FC236}">
              <a16:creationId xmlns:a16="http://schemas.microsoft.com/office/drawing/2014/main" id="{E0759EDF-BAF6-41D7-A2CF-18F61C473E50}"/>
            </a:ext>
          </a:extLst>
        </xdr:cNvPr>
        <xdr:cNvSpPr txBox="1"/>
      </xdr:nvSpPr>
      <xdr:spPr>
        <a:xfrm>
          <a:off x="16226867" y="101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2C1BBC5-73D3-49C3-A83B-35117F23742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DA90B081-EDEC-4FBB-9DF8-324D2652992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75150FB4-47A0-48BF-9B24-2A2ECD6B20D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364FAAD4-B8CC-4F1C-97B8-1D33A39FBF0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1697FE1-992F-4D19-80EA-E50659778CA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456E166-B050-4522-879D-F10005624FB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4AEF1B59-62E6-441B-9753-AD6FE65196A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E789AFD-9E90-4DBD-9432-2E4BBC7D6CB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D68DAEEC-426C-4CF8-B272-1405B56B13A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2D462F8B-AFF0-4120-A923-3F59765D5B6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4F5AAD03-DB0B-47DC-B7FF-61057EC5180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B14E491F-FBDD-47B6-9D53-903C8F7B35C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152F312B-4142-480F-B12D-940E4F0AF2B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1E76ABBE-2711-41C5-A4D4-825269B6DD4D}"/>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88C4F4BB-278C-451E-910B-51A6699BFB5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1746516C-C157-4108-8532-EF2E1C89E50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10FF47A-252E-4808-B1B2-09F9604E452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8D632F1D-7234-456C-801E-A178E365AD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B3D857BD-66AD-410F-B281-6587AF9EF14D}"/>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6CEC82FE-6939-41CE-85B6-775A1AF44FE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C80CC9EB-4674-4B14-9C41-84853E316EF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A4376410-650D-4ED7-84D8-166BDD38A3A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E9629C5F-8E11-4E2D-8F2E-3E2CD26DFA48}"/>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662A1E7C-6FDD-4704-AE81-F582D0339B2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DBEEE531-E35D-4AE1-98E1-3FEE6AF04E7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D7237224-D7D8-427B-AACB-0F028DEE0ABC}"/>
            </a:ext>
          </a:extLst>
        </xdr:cNvPr>
        <xdr:cNvCxnSpPr/>
      </xdr:nvCxnSpPr>
      <xdr:spPr>
        <a:xfrm flipV="1">
          <a:off x="14375764" y="13042718"/>
          <a:ext cx="0" cy="15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A98D596E-D118-400E-8035-293E25B2AA63}"/>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9EA24D7C-1BC4-4D6F-A420-BFBDBE4E6A3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E4570F6B-260F-4815-8F91-289FBE99BB6B}"/>
            </a:ext>
          </a:extLst>
        </xdr:cNvPr>
        <xdr:cNvSpPr txBox="1"/>
      </xdr:nvSpPr>
      <xdr:spPr>
        <a:xfrm>
          <a:off x="14414500" y="12821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9406CF9B-2EC6-40C2-839F-14E6540D7B16}"/>
            </a:ext>
          </a:extLst>
        </xdr:cNvPr>
        <xdr:cNvCxnSpPr/>
      </xdr:nvCxnSpPr>
      <xdr:spPr>
        <a:xfrm>
          <a:off x="14287500" y="1304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8434FFA6-89EA-4705-8B86-4C93DCAF66CA}"/>
            </a:ext>
          </a:extLst>
        </xdr:cNvPr>
        <xdr:cNvSpPr txBox="1"/>
      </xdr:nvSpPr>
      <xdr:spPr>
        <a:xfrm>
          <a:off x="14414500" y="1363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8D5E61AA-AF86-474C-AF42-696F4AC63D66}"/>
            </a:ext>
          </a:extLst>
        </xdr:cNvPr>
        <xdr:cNvSpPr/>
      </xdr:nvSpPr>
      <xdr:spPr>
        <a:xfrm>
          <a:off x="14325600" y="137811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30404CF9-C5C4-4B3E-9A46-3A552B4F6053}"/>
            </a:ext>
          </a:extLst>
        </xdr:cNvPr>
        <xdr:cNvSpPr/>
      </xdr:nvSpPr>
      <xdr:spPr>
        <a:xfrm>
          <a:off x="135788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9A6683B2-8E2E-4E0C-A3F0-7FE32B449A22}"/>
            </a:ext>
          </a:extLst>
        </xdr:cNvPr>
        <xdr:cNvSpPr/>
      </xdr:nvSpPr>
      <xdr:spPr>
        <a:xfrm>
          <a:off x="128041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823249F5-CEA1-40F7-A3BB-15C6D88811EF}"/>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C3740B14-E2D3-4E5B-B669-09F9303D7549}"/>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89A9637-0FC1-47B5-8106-8CE04E19236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2C11A19-352A-4040-91B4-78F44DEAD73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B9ABDAB-91C6-46CB-8643-0643E826EBF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682210A-59A5-4440-B8FD-87C335D214B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1AB2942-4D88-4AC1-870E-58B564BA424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170180</xdr:rowOff>
    </xdr:from>
    <xdr:to>
      <xdr:col>85</xdr:col>
      <xdr:colOff>177800</xdr:colOff>
      <xdr:row>86</xdr:row>
      <xdr:rowOff>100330</xdr:rowOff>
    </xdr:to>
    <xdr:sp macro="" textlink="">
      <xdr:nvSpPr>
        <xdr:cNvPr id="665" name="楕円 664">
          <a:extLst>
            <a:ext uri="{FF2B5EF4-FFF2-40B4-BE49-F238E27FC236}">
              <a16:creationId xmlns:a16="http://schemas.microsoft.com/office/drawing/2014/main" id="{E455C266-2DA9-418F-B774-D3DABED9023C}"/>
            </a:ext>
          </a:extLst>
        </xdr:cNvPr>
        <xdr:cNvSpPr/>
      </xdr:nvSpPr>
      <xdr:spPr>
        <a:xfrm>
          <a:off x="14325600" y="144195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85107</xdr:rowOff>
    </xdr:from>
    <xdr:ext cx="405111" cy="259045"/>
    <xdr:sp macro="" textlink="">
      <xdr:nvSpPr>
        <xdr:cNvPr id="666" name="【児童館】&#10;有形固定資産減価償却率該当値テキスト">
          <a:extLst>
            <a:ext uri="{FF2B5EF4-FFF2-40B4-BE49-F238E27FC236}">
              <a16:creationId xmlns:a16="http://schemas.microsoft.com/office/drawing/2014/main" id="{4562C312-2C45-4C71-A7A2-C30E8A646BC2}"/>
            </a:ext>
          </a:extLst>
        </xdr:cNvPr>
        <xdr:cNvSpPr txBox="1"/>
      </xdr:nvSpPr>
      <xdr:spPr>
        <a:xfrm>
          <a:off x="14414500" y="1433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132624</xdr:rowOff>
    </xdr:from>
    <xdr:to>
      <xdr:col>81</xdr:col>
      <xdr:colOff>101600</xdr:colOff>
      <xdr:row>86</xdr:row>
      <xdr:rowOff>62774</xdr:rowOff>
    </xdr:to>
    <xdr:sp macro="" textlink="">
      <xdr:nvSpPr>
        <xdr:cNvPr id="667" name="楕円 666">
          <a:extLst>
            <a:ext uri="{FF2B5EF4-FFF2-40B4-BE49-F238E27FC236}">
              <a16:creationId xmlns:a16="http://schemas.microsoft.com/office/drawing/2014/main" id="{B4018474-2A02-4260-A215-FA55A81072CF}"/>
            </a:ext>
          </a:extLst>
        </xdr:cNvPr>
        <xdr:cNvSpPr/>
      </xdr:nvSpPr>
      <xdr:spPr>
        <a:xfrm>
          <a:off x="13578840" y="14382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11974</xdr:rowOff>
    </xdr:from>
    <xdr:to>
      <xdr:col>85</xdr:col>
      <xdr:colOff>127000</xdr:colOff>
      <xdr:row>86</xdr:row>
      <xdr:rowOff>49530</xdr:rowOff>
    </xdr:to>
    <xdr:cxnSp macro="">
      <xdr:nvCxnSpPr>
        <xdr:cNvPr id="668" name="直線コネクタ 667">
          <a:extLst>
            <a:ext uri="{FF2B5EF4-FFF2-40B4-BE49-F238E27FC236}">
              <a16:creationId xmlns:a16="http://schemas.microsoft.com/office/drawing/2014/main" id="{DDED96FF-8C8A-4B2D-8DC3-5CCDAF825131}"/>
            </a:ext>
          </a:extLst>
        </xdr:cNvPr>
        <xdr:cNvCxnSpPr/>
      </xdr:nvCxnSpPr>
      <xdr:spPr>
        <a:xfrm>
          <a:off x="13629640" y="14429014"/>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111398</xdr:rowOff>
    </xdr:from>
    <xdr:to>
      <xdr:col>76</xdr:col>
      <xdr:colOff>165100</xdr:colOff>
      <xdr:row>86</xdr:row>
      <xdr:rowOff>41548</xdr:rowOff>
    </xdr:to>
    <xdr:sp macro="" textlink="">
      <xdr:nvSpPr>
        <xdr:cNvPr id="669" name="楕円 668">
          <a:extLst>
            <a:ext uri="{FF2B5EF4-FFF2-40B4-BE49-F238E27FC236}">
              <a16:creationId xmlns:a16="http://schemas.microsoft.com/office/drawing/2014/main" id="{7E1E57AD-BB33-46C1-93DB-DC8FAD6AB477}"/>
            </a:ext>
          </a:extLst>
        </xdr:cNvPr>
        <xdr:cNvSpPr/>
      </xdr:nvSpPr>
      <xdr:spPr>
        <a:xfrm>
          <a:off x="12804140" y="14360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162198</xdr:rowOff>
    </xdr:from>
    <xdr:to>
      <xdr:col>81</xdr:col>
      <xdr:colOff>50800</xdr:colOff>
      <xdr:row>86</xdr:row>
      <xdr:rowOff>11974</xdr:rowOff>
    </xdr:to>
    <xdr:cxnSp macro="">
      <xdr:nvCxnSpPr>
        <xdr:cNvPr id="670" name="直線コネクタ 669">
          <a:extLst>
            <a:ext uri="{FF2B5EF4-FFF2-40B4-BE49-F238E27FC236}">
              <a16:creationId xmlns:a16="http://schemas.microsoft.com/office/drawing/2014/main" id="{11569CBC-F66D-46AC-A78F-E8C619F05CF8}"/>
            </a:ext>
          </a:extLst>
        </xdr:cNvPr>
        <xdr:cNvCxnSpPr/>
      </xdr:nvCxnSpPr>
      <xdr:spPr>
        <a:xfrm>
          <a:off x="12854940" y="14411598"/>
          <a:ext cx="7747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11793</xdr:rowOff>
    </xdr:from>
    <xdr:to>
      <xdr:col>72</xdr:col>
      <xdr:colOff>38100</xdr:colOff>
      <xdr:row>85</xdr:row>
      <xdr:rowOff>113393</xdr:rowOff>
    </xdr:to>
    <xdr:sp macro="" textlink="">
      <xdr:nvSpPr>
        <xdr:cNvPr id="671" name="楕円 670">
          <a:extLst>
            <a:ext uri="{FF2B5EF4-FFF2-40B4-BE49-F238E27FC236}">
              <a16:creationId xmlns:a16="http://schemas.microsoft.com/office/drawing/2014/main" id="{E32A6357-A39A-4BB4-8A35-FEA46138AAC3}"/>
            </a:ext>
          </a:extLst>
        </xdr:cNvPr>
        <xdr:cNvSpPr/>
      </xdr:nvSpPr>
      <xdr:spPr>
        <a:xfrm>
          <a:off x="12029440" y="142611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62593</xdr:rowOff>
    </xdr:from>
    <xdr:to>
      <xdr:col>76</xdr:col>
      <xdr:colOff>114300</xdr:colOff>
      <xdr:row>85</xdr:row>
      <xdr:rowOff>162198</xdr:rowOff>
    </xdr:to>
    <xdr:cxnSp macro="">
      <xdr:nvCxnSpPr>
        <xdr:cNvPr id="672" name="直線コネクタ 671">
          <a:extLst>
            <a:ext uri="{FF2B5EF4-FFF2-40B4-BE49-F238E27FC236}">
              <a16:creationId xmlns:a16="http://schemas.microsoft.com/office/drawing/2014/main" id="{1F7D0C57-1248-4D8D-B555-CBF37C3682A7}"/>
            </a:ext>
          </a:extLst>
        </xdr:cNvPr>
        <xdr:cNvCxnSpPr/>
      </xdr:nvCxnSpPr>
      <xdr:spPr>
        <a:xfrm>
          <a:off x="12072620" y="14311993"/>
          <a:ext cx="78232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140788</xdr:rowOff>
    </xdr:from>
    <xdr:to>
      <xdr:col>67</xdr:col>
      <xdr:colOff>101600</xdr:colOff>
      <xdr:row>85</xdr:row>
      <xdr:rowOff>70938</xdr:rowOff>
    </xdr:to>
    <xdr:sp macro="" textlink="">
      <xdr:nvSpPr>
        <xdr:cNvPr id="673" name="楕円 672">
          <a:extLst>
            <a:ext uri="{FF2B5EF4-FFF2-40B4-BE49-F238E27FC236}">
              <a16:creationId xmlns:a16="http://schemas.microsoft.com/office/drawing/2014/main" id="{6AD4AAC9-492C-4C95-88D7-BEE586F65ABB}"/>
            </a:ext>
          </a:extLst>
        </xdr:cNvPr>
        <xdr:cNvSpPr/>
      </xdr:nvSpPr>
      <xdr:spPr>
        <a:xfrm>
          <a:off x="11231880" y="1422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20138</xdr:rowOff>
    </xdr:from>
    <xdr:to>
      <xdr:col>71</xdr:col>
      <xdr:colOff>177800</xdr:colOff>
      <xdr:row>85</xdr:row>
      <xdr:rowOff>62593</xdr:rowOff>
    </xdr:to>
    <xdr:cxnSp macro="">
      <xdr:nvCxnSpPr>
        <xdr:cNvPr id="674" name="直線コネクタ 673">
          <a:extLst>
            <a:ext uri="{FF2B5EF4-FFF2-40B4-BE49-F238E27FC236}">
              <a16:creationId xmlns:a16="http://schemas.microsoft.com/office/drawing/2014/main" id="{EFB06359-37A4-44BD-B67A-FBA1DE37FE4B}"/>
            </a:ext>
          </a:extLst>
        </xdr:cNvPr>
        <xdr:cNvCxnSpPr/>
      </xdr:nvCxnSpPr>
      <xdr:spPr>
        <a:xfrm>
          <a:off x="11282680" y="14269538"/>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045A305D-F4E4-4ABE-A278-E420485C8369}"/>
            </a:ext>
          </a:extLst>
        </xdr:cNvPr>
        <xdr:cNvSpPr txBox="1"/>
      </xdr:nvSpPr>
      <xdr:spPr>
        <a:xfrm>
          <a:off x="134372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4575D23D-58D7-4DDB-ABDA-CE87927B9192}"/>
            </a:ext>
          </a:extLst>
        </xdr:cNvPr>
        <xdr:cNvSpPr txBox="1"/>
      </xdr:nvSpPr>
      <xdr:spPr>
        <a:xfrm>
          <a:off x="126752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a:extLst>
            <a:ext uri="{FF2B5EF4-FFF2-40B4-BE49-F238E27FC236}">
              <a16:creationId xmlns:a16="http://schemas.microsoft.com/office/drawing/2014/main" id="{E8DEBAF2-F450-48FC-B7FF-BAEE6024EF1E}"/>
            </a:ext>
          </a:extLst>
        </xdr:cNvPr>
        <xdr:cNvSpPr txBox="1"/>
      </xdr:nvSpPr>
      <xdr:spPr>
        <a:xfrm>
          <a:off x="1190054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FFC0699A-E93D-465A-ABE5-39B7E7037CF1}"/>
            </a:ext>
          </a:extLst>
        </xdr:cNvPr>
        <xdr:cNvSpPr txBox="1"/>
      </xdr:nvSpPr>
      <xdr:spPr>
        <a:xfrm>
          <a:off x="1110298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53901</xdr:rowOff>
    </xdr:from>
    <xdr:ext cx="405111" cy="259045"/>
    <xdr:sp macro="" textlink="">
      <xdr:nvSpPr>
        <xdr:cNvPr id="679" name="n_1mainValue【児童館】&#10;有形固定資産減価償却率">
          <a:extLst>
            <a:ext uri="{FF2B5EF4-FFF2-40B4-BE49-F238E27FC236}">
              <a16:creationId xmlns:a16="http://schemas.microsoft.com/office/drawing/2014/main" id="{BA86E092-73C6-4831-B55F-6D010E5E6FB5}"/>
            </a:ext>
          </a:extLst>
        </xdr:cNvPr>
        <xdr:cNvSpPr txBox="1"/>
      </xdr:nvSpPr>
      <xdr:spPr>
        <a:xfrm>
          <a:off x="13437244" y="1447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32675</xdr:rowOff>
    </xdr:from>
    <xdr:ext cx="405111" cy="259045"/>
    <xdr:sp macro="" textlink="">
      <xdr:nvSpPr>
        <xdr:cNvPr id="680" name="n_2mainValue【児童館】&#10;有形固定資産減価償却率">
          <a:extLst>
            <a:ext uri="{FF2B5EF4-FFF2-40B4-BE49-F238E27FC236}">
              <a16:creationId xmlns:a16="http://schemas.microsoft.com/office/drawing/2014/main" id="{58819E06-A0DF-4218-9DC3-1ED0BE61EA40}"/>
            </a:ext>
          </a:extLst>
        </xdr:cNvPr>
        <xdr:cNvSpPr txBox="1"/>
      </xdr:nvSpPr>
      <xdr:spPr>
        <a:xfrm>
          <a:off x="12675244" y="1444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104520</xdr:rowOff>
    </xdr:from>
    <xdr:ext cx="405111" cy="259045"/>
    <xdr:sp macro="" textlink="">
      <xdr:nvSpPr>
        <xdr:cNvPr id="681" name="n_3mainValue【児童館】&#10;有形固定資産減価償却率">
          <a:extLst>
            <a:ext uri="{FF2B5EF4-FFF2-40B4-BE49-F238E27FC236}">
              <a16:creationId xmlns:a16="http://schemas.microsoft.com/office/drawing/2014/main" id="{5E6ECDB9-1E91-4E39-BDCD-4E5CCB7EC9EE}"/>
            </a:ext>
          </a:extLst>
        </xdr:cNvPr>
        <xdr:cNvSpPr txBox="1"/>
      </xdr:nvSpPr>
      <xdr:spPr>
        <a:xfrm>
          <a:off x="11900544" y="1435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62065</xdr:rowOff>
    </xdr:from>
    <xdr:ext cx="405111" cy="259045"/>
    <xdr:sp macro="" textlink="">
      <xdr:nvSpPr>
        <xdr:cNvPr id="682" name="n_4mainValue【児童館】&#10;有形固定資産減価償却率">
          <a:extLst>
            <a:ext uri="{FF2B5EF4-FFF2-40B4-BE49-F238E27FC236}">
              <a16:creationId xmlns:a16="http://schemas.microsoft.com/office/drawing/2014/main" id="{F89A91F0-5E3C-46E3-8B77-98D6F9A1247A}"/>
            </a:ext>
          </a:extLst>
        </xdr:cNvPr>
        <xdr:cNvSpPr txBox="1"/>
      </xdr:nvSpPr>
      <xdr:spPr>
        <a:xfrm>
          <a:off x="11102984" y="1431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47A9708-6BBB-426E-91E7-3394FB86657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D1EF212C-707E-4B8A-92CD-B320332BA51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D3326CDA-76BE-4182-9D10-52887E899DE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5A7DA9A6-E117-48D3-AC29-89AC1C9899B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5747EA45-C7BA-4D8D-A38E-8433780260F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1D104FEE-A554-4D83-8530-3B33171ECE9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323F1388-A6A0-47CA-95C2-78A26A9CFEF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D28FDE22-42C8-454A-8826-48B1853651F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E93CFEB2-E6F7-4D61-B975-86531656E66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E816914-C796-4ADE-A570-69C982CB925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7CCC0D87-E143-464B-A6A3-F0383A5552A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DB490726-DFFC-4E59-8645-0DD25F915CA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B98388C3-6757-4A5A-B959-F9D0193E31A7}"/>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DA89A1E5-FFBD-4444-BD4E-B084007DD63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451ACD29-9E07-4F44-B170-79F984060D8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A29573A7-9165-4190-87B8-A8B0C40B3A0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263FF3A1-FB86-41B7-83A7-5822DDCF0A18}"/>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41044ECE-8717-4CDB-9108-5A73100CF512}"/>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AAEB292F-F498-413F-B570-F06742CF2C04}"/>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74BA7025-F35E-4591-AC42-1C5DF7B5FA2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8CD7B48D-D8A2-40D6-B7FA-44BC20FAFA4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62FAFEE-F968-405A-B2A6-2B12D04948F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4FBA1346-1FA0-470A-9593-D4FAB15EF9F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AA7BB529-0035-4A89-BD83-5C99D563D15F}"/>
            </a:ext>
          </a:extLst>
        </xdr:cNvPr>
        <xdr:cNvCxnSpPr/>
      </xdr:nvCxnSpPr>
      <xdr:spPr>
        <a:xfrm flipV="1">
          <a:off x="19509104" y="131140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9CDAD152-A236-4330-B7DF-DD05289AA41C}"/>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DB4530F6-8C82-4D4A-A48D-2F4E3B204BC3}"/>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BF815635-F433-47DA-8F5A-BAC81621BE02}"/>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7BBFD260-EB5C-47AA-885D-46AAFD69D649}"/>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644A4202-ADBA-4DA6-B1E1-691496885816}"/>
            </a:ext>
          </a:extLst>
        </xdr:cNvPr>
        <xdr:cNvSpPr txBox="1"/>
      </xdr:nvSpPr>
      <xdr:spPr>
        <a:xfrm>
          <a:off x="19547840" y="1387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E8AEFCE8-A5F4-4376-A2FE-8EA95DEC351E}"/>
            </a:ext>
          </a:extLst>
        </xdr:cNvPr>
        <xdr:cNvSpPr/>
      </xdr:nvSpPr>
      <xdr:spPr>
        <a:xfrm>
          <a:off x="1945894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5EEB2313-77DE-47BB-B794-0ED0C0A8F4E1}"/>
            </a:ext>
          </a:extLst>
        </xdr:cNvPr>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E009E858-FD7E-4E81-B8FF-723CCDB6E5A3}"/>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8B66315E-CEED-4DCE-BD9F-6B56EF74981D}"/>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4F82B3BD-6F58-4042-8E76-328DA434AEB4}"/>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A128C37-D0E4-4B98-AB25-C6441774A5E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53982B8-16DF-4B6F-A2B8-2DB9DF86BDA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7B5BA54-B587-4900-A54A-91499C1483E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71B27F1-E408-4B0C-96E1-2B1CACF235F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B8D7F83-7419-40A1-9A71-B0E41031E22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722" name="楕円 721">
          <a:extLst>
            <a:ext uri="{FF2B5EF4-FFF2-40B4-BE49-F238E27FC236}">
              <a16:creationId xmlns:a16="http://schemas.microsoft.com/office/drawing/2014/main" id="{A37CD9F8-13A4-4185-9AC6-5CBC6C9F010C}"/>
            </a:ext>
          </a:extLst>
        </xdr:cNvPr>
        <xdr:cNvSpPr/>
      </xdr:nvSpPr>
      <xdr:spPr>
        <a:xfrm>
          <a:off x="1945894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723" name="【児童館】&#10;一人当たり面積該当値テキスト">
          <a:extLst>
            <a:ext uri="{FF2B5EF4-FFF2-40B4-BE49-F238E27FC236}">
              <a16:creationId xmlns:a16="http://schemas.microsoft.com/office/drawing/2014/main" id="{8F5DDAF8-6B70-41BF-9FFD-2BDA23E7C180}"/>
            </a:ext>
          </a:extLst>
        </xdr:cNvPr>
        <xdr:cNvSpPr txBox="1"/>
      </xdr:nvSpPr>
      <xdr:spPr>
        <a:xfrm>
          <a:off x="19547840"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724" name="楕円 723">
          <a:extLst>
            <a:ext uri="{FF2B5EF4-FFF2-40B4-BE49-F238E27FC236}">
              <a16:creationId xmlns:a16="http://schemas.microsoft.com/office/drawing/2014/main" id="{330A2E05-D58E-472B-B9BD-5CB71D37F1A0}"/>
            </a:ext>
          </a:extLst>
        </xdr:cNvPr>
        <xdr:cNvSpPr/>
      </xdr:nvSpPr>
      <xdr:spPr>
        <a:xfrm>
          <a:off x="1873504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57150</xdr:rowOff>
    </xdr:to>
    <xdr:cxnSp macro="">
      <xdr:nvCxnSpPr>
        <xdr:cNvPr id="725" name="直線コネクタ 724">
          <a:extLst>
            <a:ext uri="{FF2B5EF4-FFF2-40B4-BE49-F238E27FC236}">
              <a16:creationId xmlns:a16="http://schemas.microsoft.com/office/drawing/2014/main" id="{D62365A9-4AAE-42BB-8EFA-FA2D550A1FEF}"/>
            </a:ext>
          </a:extLst>
        </xdr:cNvPr>
        <xdr:cNvCxnSpPr/>
      </xdr:nvCxnSpPr>
      <xdr:spPr>
        <a:xfrm>
          <a:off x="18778220" y="141389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6" name="楕円 725">
          <a:extLst>
            <a:ext uri="{FF2B5EF4-FFF2-40B4-BE49-F238E27FC236}">
              <a16:creationId xmlns:a16="http://schemas.microsoft.com/office/drawing/2014/main" id="{F243E094-7884-47C0-A6DE-F62702058045}"/>
            </a:ext>
          </a:extLst>
        </xdr:cNvPr>
        <xdr:cNvSpPr/>
      </xdr:nvSpPr>
      <xdr:spPr>
        <a:xfrm>
          <a:off x="179374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57150</xdr:rowOff>
    </xdr:to>
    <xdr:cxnSp macro="">
      <xdr:nvCxnSpPr>
        <xdr:cNvPr id="727" name="直線コネクタ 726">
          <a:extLst>
            <a:ext uri="{FF2B5EF4-FFF2-40B4-BE49-F238E27FC236}">
              <a16:creationId xmlns:a16="http://schemas.microsoft.com/office/drawing/2014/main" id="{2D0FDAB1-AC4A-43FB-A683-0C8E6797BD9E}"/>
            </a:ext>
          </a:extLst>
        </xdr:cNvPr>
        <xdr:cNvCxnSpPr/>
      </xdr:nvCxnSpPr>
      <xdr:spPr>
        <a:xfrm>
          <a:off x="17988280" y="141389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728" name="楕円 727">
          <a:extLst>
            <a:ext uri="{FF2B5EF4-FFF2-40B4-BE49-F238E27FC236}">
              <a16:creationId xmlns:a16="http://schemas.microsoft.com/office/drawing/2014/main" id="{7F2691CE-437A-41EB-8F46-69F89FD14EF7}"/>
            </a:ext>
          </a:extLst>
        </xdr:cNvPr>
        <xdr:cNvSpPr/>
      </xdr:nvSpPr>
      <xdr:spPr>
        <a:xfrm>
          <a:off x="171627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57150</xdr:rowOff>
    </xdr:to>
    <xdr:cxnSp macro="">
      <xdr:nvCxnSpPr>
        <xdr:cNvPr id="729" name="直線コネクタ 728">
          <a:extLst>
            <a:ext uri="{FF2B5EF4-FFF2-40B4-BE49-F238E27FC236}">
              <a16:creationId xmlns:a16="http://schemas.microsoft.com/office/drawing/2014/main" id="{6BC9869C-CC39-4D1B-B199-CABA759641D2}"/>
            </a:ext>
          </a:extLst>
        </xdr:cNvPr>
        <xdr:cNvCxnSpPr/>
      </xdr:nvCxnSpPr>
      <xdr:spPr>
        <a:xfrm>
          <a:off x="17213580" y="141389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730" name="楕円 729">
          <a:extLst>
            <a:ext uri="{FF2B5EF4-FFF2-40B4-BE49-F238E27FC236}">
              <a16:creationId xmlns:a16="http://schemas.microsoft.com/office/drawing/2014/main" id="{F2CEFB44-B155-42BC-9A68-B9ED8BEB4709}"/>
            </a:ext>
          </a:extLst>
        </xdr:cNvPr>
        <xdr:cNvSpPr/>
      </xdr:nvSpPr>
      <xdr:spPr>
        <a:xfrm>
          <a:off x="1638808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57150</xdr:rowOff>
    </xdr:to>
    <xdr:cxnSp macro="">
      <xdr:nvCxnSpPr>
        <xdr:cNvPr id="731" name="直線コネクタ 730">
          <a:extLst>
            <a:ext uri="{FF2B5EF4-FFF2-40B4-BE49-F238E27FC236}">
              <a16:creationId xmlns:a16="http://schemas.microsoft.com/office/drawing/2014/main" id="{D4B0F1D1-7129-466D-A8C0-EA0477B59162}"/>
            </a:ext>
          </a:extLst>
        </xdr:cNvPr>
        <xdr:cNvCxnSpPr/>
      </xdr:nvCxnSpPr>
      <xdr:spPr>
        <a:xfrm>
          <a:off x="16431260" y="141389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1C8B1ACE-E078-4DC8-BAEA-D43254290AD8}"/>
            </a:ext>
          </a:extLst>
        </xdr:cNvPr>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08324948-FC3C-4782-8C97-B23433C044C0}"/>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6551B375-6289-4A51-9ADD-3E17AFC2A459}"/>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F225CC9E-3661-473F-AA57-A51F62978DA2}"/>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736" name="n_1mainValue【児童館】&#10;一人当たり面積">
          <a:extLst>
            <a:ext uri="{FF2B5EF4-FFF2-40B4-BE49-F238E27FC236}">
              <a16:creationId xmlns:a16="http://schemas.microsoft.com/office/drawing/2014/main" id="{8C455B4D-3660-4856-BDA7-39AA22470D19}"/>
            </a:ext>
          </a:extLst>
        </xdr:cNvPr>
        <xdr:cNvSpPr txBox="1"/>
      </xdr:nvSpPr>
      <xdr:spPr>
        <a:xfrm>
          <a:off x="1856112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37" name="n_2mainValue【児童館】&#10;一人当たり面積">
          <a:extLst>
            <a:ext uri="{FF2B5EF4-FFF2-40B4-BE49-F238E27FC236}">
              <a16:creationId xmlns:a16="http://schemas.microsoft.com/office/drawing/2014/main" id="{85FF5D31-9197-4D72-A871-0EC524A3184B}"/>
            </a:ext>
          </a:extLst>
        </xdr:cNvPr>
        <xdr:cNvSpPr txBox="1"/>
      </xdr:nvSpPr>
      <xdr:spPr>
        <a:xfrm>
          <a:off x="177762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38" name="n_3mainValue【児童館】&#10;一人当たり面積">
          <a:extLst>
            <a:ext uri="{FF2B5EF4-FFF2-40B4-BE49-F238E27FC236}">
              <a16:creationId xmlns:a16="http://schemas.microsoft.com/office/drawing/2014/main" id="{44A895B7-6414-4364-8308-D04E91FC6BD5}"/>
            </a:ext>
          </a:extLst>
        </xdr:cNvPr>
        <xdr:cNvSpPr txBox="1"/>
      </xdr:nvSpPr>
      <xdr:spPr>
        <a:xfrm>
          <a:off x="170015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39" name="n_4mainValue【児童館】&#10;一人当たり面積">
          <a:extLst>
            <a:ext uri="{FF2B5EF4-FFF2-40B4-BE49-F238E27FC236}">
              <a16:creationId xmlns:a16="http://schemas.microsoft.com/office/drawing/2014/main" id="{07ACF4BB-2AC2-4DF4-9610-8C9B5E3DA383}"/>
            </a:ext>
          </a:extLst>
        </xdr:cNvPr>
        <xdr:cNvSpPr txBox="1"/>
      </xdr:nvSpPr>
      <xdr:spPr>
        <a:xfrm>
          <a:off x="162268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770BFFC-C98D-4252-BCCE-449D85D3B24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A7D2169-58EE-4D5D-8949-31102A4AFA3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868CDF4-7044-4A56-BC9A-E4405BE78C8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5320BC57-EE33-4557-B0BE-A7E9BF09323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13CD0A67-CD98-434B-A7B7-C056864F18F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C4177F62-C67C-46CC-B698-0A0014882F7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DB7A50BA-8108-4AB1-997A-018AF0DBBFC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5556382-D857-41CD-88C5-53A552699B3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B8EC5B7-9711-400C-8065-E5E2E5D5C94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76C2054A-85BC-4304-886C-57F6BC476B6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ABAC309-55F7-4745-B877-1BCEEA44B76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152D6C9E-F659-4EAC-BF08-A59B6DBBE6A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1B31F549-5A08-41AF-9B33-D836A189D6A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84601E41-11B3-44BB-9283-EE0617A7741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E26A701A-CE87-433E-9C99-58EE2A229E5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B5A95CB1-196F-4D94-B4F5-76FD071F925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1B9088F2-D9ED-43B0-8278-86E638C35B4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F30848FA-669A-4DD6-82B8-D9FE99E3ECB5}"/>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8B30D5F1-2363-4E4D-9A18-463425CEDF8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CA7AC2C-78A3-44F2-A955-C06BA57B7F0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B0856BD1-CE66-4D9F-A31B-17277E9DF90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FC8282E-D5AB-473D-8F78-C32B22CD037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A2920726-3A53-43E0-9C83-19204DB04E3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EA2C2891-CC98-44BA-8259-E78F951FC25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FD899C49-8D13-44AD-9F11-0FC451F15F7B}"/>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9DE8D2A-76FB-435C-9DD8-AAFEE0A1A5BD}"/>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ACA3DFC3-6A6C-4F34-9065-5CB0C197DDA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CB2F6FC5-8416-40B6-8E6B-F111DB46F4FA}"/>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DCD61155-654D-403C-969C-19C6B304D83C}"/>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769" name="【公民館】&#10;有形固定資産減価償却率平均値テキスト">
          <a:extLst>
            <a:ext uri="{FF2B5EF4-FFF2-40B4-BE49-F238E27FC236}">
              <a16:creationId xmlns:a16="http://schemas.microsoft.com/office/drawing/2014/main" id="{0FB6B410-1F0F-4F33-AFC6-62AC96582EA1}"/>
            </a:ext>
          </a:extLst>
        </xdr:cNvPr>
        <xdr:cNvSpPr txBox="1"/>
      </xdr:nvSpPr>
      <xdr:spPr>
        <a:xfrm>
          <a:off x="14414500" y="17487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3217E130-A0FE-4D54-89DE-A44C94EC0CB9}"/>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F1595BAD-EA88-4913-B363-24009887BF60}"/>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F7DC9749-ACE5-4062-B522-DCF4804C1E99}"/>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C3B83A01-10E8-4CB3-B367-63CD554A552E}"/>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DCE6258C-1716-466C-9803-9172524C754B}"/>
            </a:ext>
          </a:extLst>
        </xdr:cNvPr>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FBFCB08-844D-4F41-80EE-93FC0620DDA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7D96532-9636-401D-BC87-5210B114505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31F3632-2894-4FA4-80B3-3A8D5059777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B23F466-4E8C-4E64-9CF4-7899E0441B9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FC1DB33-E8FE-442A-8C32-72D5A273F4A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160655</xdr:rowOff>
    </xdr:from>
    <xdr:to>
      <xdr:col>72</xdr:col>
      <xdr:colOff>38100</xdr:colOff>
      <xdr:row>105</xdr:row>
      <xdr:rowOff>90805</xdr:rowOff>
    </xdr:to>
    <xdr:sp macro="" textlink="">
      <xdr:nvSpPr>
        <xdr:cNvPr id="780" name="楕円 779">
          <a:extLst>
            <a:ext uri="{FF2B5EF4-FFF2-40B4-BE49-F238E27FC236}">
              <a16:creationId xmlns:a16="http://schemas.microsoft.com/office/drawing/2014/main" id="{AA0C3074-9A41-4735-A7D3-8CFF253EA80F}"/>
            </a:ext>
          </a:extLst>
        </xdr:cNvPr>
        <xdr:cNvSpPr/>
      </xdr:nvSpPr>
      <xdr:spPr>
        <a:xfrm>
          <a:off x="12029440" y="17595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781" name="楕円 780">
          <a:extLst>
            <a:ext uri="{FF2B5EF4-FFF2-40B4-BE49-F238E27FC236}">
              <a16:creationId xmlns:a16="http://schemas.microsoft.com/office/drawing/2014/main" id="{F6325262-39ED-4E78-9EF9-124D847E2C3D}"/>
            </a:ext>
          </a:extLst>
        </xdr:cNvPr>
        <xdr:cNvSpPr/>
      </xdr:nvSpPr>
      <xdr:spPr>
        <a:xfrm>
          <a:off x="11231880" y="17560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5714</xdr:rowOff>
    </xdr:from>
    <xdr:to>
      <xdr:col>71</xdr:col>
      <xdr:colOff>177800</xdr:colOff>
      <xdr:row>105</xdr:row>
      <xdr:rowOff>40005</xdr:rowOff>
    </xdr:to>
    <xdr:cxnSp macro="">
      <xdr:nvCxnSpPr>
        <xdr:cNvPr id="782" name="直線コネクタ 781">
          <a:extLst>
            <a:ext uri="{FF2B5EF4-FFF2-40B4-BE49-F238E27FC236}">
              <a16:creationId xmlns:a16="http://schemas.microsoft.com/office/drawing/2014/main" id="{B375B233-891A-4CA3-98F0-C856EC418C9C}"/>
            </a:ext>
          </a:extLst>
        </xdr:cNvPr>
        <xdr:cNvCxnSpPr/>
      </xdr:nvCxnSpPr>
      <xdr:spPr>
        <a:xfrm>
          <a:off x="11282680" y="17607914"/>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3" name="n_1aveValue【公民館】&#10;有形固定資産減価償却率">
          <a:extLst>
            <a:ext uri="{FF2B5EF4-FFF2-40B4-BE49-F238E27FC236}">
              <a16:creationId xmlns:a16="http://schemas.microsoft.com/office/drawing/2014/main" id="{39DC32A7-BC13-4371-93A2-AE79D30B0FAE}"/>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84" name="n_2aveValue【公民館】&#10;有形固定資産減価償却率">
          <a:extLst>
            <a:ext uri="{FF2B5EF4-FFF2-40B4-BE49-F238E27FC236}">
              <a16:creationId xmlns:a16="http://schemas.microsoft.com/office/drawing/2014/main" id="{61896567-5DE8-4E76-B9C2-E4CE03BAC11E}"/>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85" name="n_3aveValue【公民館】&#10;有形固定資産減価償却率">
          <a:extLst>
            <a:ext uri="{FF2B5EF4-FFF2-40B4-BE49-F238E27FC236}">
              <a16:creationId xmlns:a16="http://schemas.microsoft.com/office/drawing/2014/main" id="{9B18B53E-6260-4E37-9AC1-72ED1CF9CD79}"/>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86" name="n_4aveValue【公民館】&#10;有形固定資産減価償却率">
          <a:extLst>
            <a:ext uri="{FF2B5EF4-FFF2-40B4-BE49-F238E27FC236}">
              <a16:creationId xmlns:a16="http://schemas.microsoft.com/office/drawing/2014/main" id="{82C9AEDA-A9C6-4669-A312-8C80A0ADCB05}"/>
            </a:ext>
          </a:extLst>
        </xdr:cNvPr>
        <xdr:cNvSpPr txBox="1"/>
      </xdr:nvSpPr>
      <xdr:spPr>
        <a:xfrm>
          <a:off x="1110298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81932</xdr:rowOff>
    </xdr:from>
    <xdr:ext cx="405111" cy="259045"/>
    <xdr:sp macro="" textlink="">
      <xdr:nvSpPr>
        <xdr:cNvPr id="787" name="n_3mainValue【公民館】&#10;有形固定資産減価償却率">
          <a:extLst>
            <a:ext uri="{FF2B5EF4-FFF2-40B4-BE49-F238E27FC236}">
              <a16:creationId xmlns:a16="http://schemas.microsoft.com/office/drawing/2014/main" id="{D960F905-7187-478F-BB2E-997726281A9A}"/>
            </a:ext>
          </a:extLst>
        </xdr:cNvPr>
        <xdr:cNvSpPr txBox="1"/>
      </xdr:nvSpPr>
      <xdr:spPr>
        <a:xfrm>
          <a:off x="11900544" y="1768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47641</xdr:rowOff>
    </xdr:from>
    <xdr:ext cx="405111" cy="259045"/>
    <xdr:sp macro="" textlink="">
      <xdr:nvSpPr>
        <xdr:cNvPr id="788" name="n_4mainValue【公民館】&#10;有形固定資産減価償却率">
          <a:extLst>
            <a:ext uri="{FF2B5EF4-FFF2-40B4-BE49-F238E27FC236}">
              <a16:creationId xmlns:a16="http://schemas.microsoft.com/office/drawing/2014/main" id="{AABECE8B-73E2-4874-BEC3-7B2EC6775BA0}"/>
            </a:ext>
          </a:extLst>
        </xdr:cNvPr>
        <xdr:cNvSpPr txBox="1"/>
      </xdr:nvSpPr>
      <xdr:spPr>
        <a:xfrm>
          <a:off x="11102984" y="176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FB691828-F25A-49EF-A2F5-56FCE82F994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C5AED808-366C-4D21-AD5C-D4E730AD4FD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7CF9FC60-D64F-48D0-9469-A869B398A9E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D0BF4AD7-9352-406C-9376-36C4D15770F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99B1EA61-7B61-452D-BC1F-73B94FA0DD3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0DA7546A-CEA8-4503-8BD0-588C6903DC6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8C968F2D-6FDA-49F9-9723-2D089822619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FB489C00-BD24-46C7-87C2-E3C09494CED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3FD7AF56-FC78-40ED-ADE4-7A6A4D8D450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6AF4311B-5F6F-4AE4-98CA-90FAFCB8CE4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0FEAAB15-746A-4A2C-A250-6B9351F66DC4}"/>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C5F5D2DD-BD04-40EA-83E3-0024DC66E46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82B363C3-18A2-4E07-956C-E8AF07D0A75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6857FD69-B62E-4576-8374-85FEF2B12D62}"/>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5CC0C318-28B6-4148-991D-FC1E9B2651B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55968D41-A598-4DA9-BC8E-5370B59089F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A8C8A55C-4B6E-48C8-B2CA-2B63D9E9CE5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47DC79E5-974C-4B4C-AF06-2480E0B26026}"/>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7F9DACB5-58E7-4D52-A7E2-95DD0263A15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8DED3F77-583C-4678-8DC4-A656164D92D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73A53A0E-5451-4BCC-9ADC-8A770C14D97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0" name="直線コネクタ 809">
          <a:extLst>
            <a:ext uri="{FF2B5EF4-FFF2-40B4-BE49-F238E27FC236}">
              <a16:creationId xmlns:a16="http://schemas.microsoft.com/office/drawing/2014/main" id="{00D6CBED-3FE4-41DA-B532-4C0C191ED7CA}"/>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11" name="【公民館】&#10;一人当たり面積最小値テキスト">
          <a:extLst>
            <a:ext uri="{FF2B5EF4-FFF2-40B4-BE49-F238E27FC236}">
              <a16:creationId xmlns:a16="http://schemas.microsoft.com/office/drawing/2014/main" id="{5A82D39B-44DF-4E9D-9541-52701F826A3A}"/>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12" name="直線コネクタ 811">
          <a:extLst>
            <a:ext uri="{FF2B5EF4-FFF2-40B4-BE49-F238E27FC236}">
              <a16:creationId xmlns:a16="http://schemas.microsoft.com/office/drawing/2014/main" id="{71199006-A93C-4E38-81C1-80313E51C23A}"/>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13" name="【公民館】&#10;一人当たり面積最大値テキスト">
          <a:extLst>
            <a:ext uri="{FF2B5EF4-FFF2-40B4-BE49-F238E27FC236}">
              <a16:creationId xmlns:a16="http://schemas.microsoft.com/office/drawing/2014/main" id="{36B0976D-9FCF-4EDB-AD93-0BAADEEECC9C}"/>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14" name="直線コネクタ 813">
          <a:extLst>
            <a:ext uri="{FF2B5EF4-FFF2-40B4-BE49-F238E27FC236}">
              <a16:creationId xmlns:a16="http://schemas.microsoft.com/office/drawing/2014/main" id="{818F2B2D-F85E-47F6-998D-E888CE8BC198}"/>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15" name="【公民館】&#10;一人当たり面積平均値テキスト">
          <a:extLst>
            <a:ext uri="{FF2B5EF4-FFF2-40B4-BE49-F238E27FC236}">
              <a16:creationId xmlns:a16="http://schemas.microsoft.com/office/drawing/2014/main" id="{034F8CB0-9772-4B21-81BE-0AB164111BBC}"/>
            </a:ext>
          </a:extLst>
        </xdr:cNvPr>
        <xdr:cNvSpPr txBox="1"/>
      </xdr:nvSpPr>
      <xdr:spPr>
        <a:xfrm>
          <a:off x="19547840" y="17922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16" name="フローチャート: 判断 815">
          <a:extLst>
            <a:ext uri="{FF2B5EF4-FFF2-40B4-BE49-F238E27FC236}">
              <a16:creationId xmlns:a16="http://schemas.microsoft.com/office/drawing/2014/main" id="{00A4F6E3-8FEA-4828-BEE6-611F9CED5308}"/>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17" name="フローチャート: 判断 816">
          <a:extLst>
            <a:ext uri="{FF2B5EF4-FFF2-40B4-BE49-F238E27FC236}">
              <a16:creationId xmlns:a16="http://schemas.microsoft.com/office/drawing/2014/main" id="{4995561D-2D5F-4F28-B0EB-3C6487C1D0EA}"/>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18" name="フローチャート: 判断 817">
          <a:extLst>
            <a:ext uri="{FF2B5EF4-FFF2-40B4-BE49-F238E27FC236}">
              <a16:creationId xmlns:a16="http://schemas.microsoft.com/office/drawing/2014/main" id="{151604E3-1374-4F88-BE31-9D6D9A7CA824}"/>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19" name="フローチャート: 判断 818">
          <a:extLst>
            <a:ext uri="{FF2B5EF4-FFF2-40B4-BE49-F238E27FC236}">
              <a16:creationId xmlns:a16="http://schemas.microsoft.com/office/drawing/2014/main" id="{F351FFEC-927B-4884-90E3-6165E250F589}"/>
            </a:ext>
          </a:extLst>
        </xdr:cNvPr>
        <xdr:cNvSpPr/>
      </xdr:nvSpPr>
      <xdr:spPr>
        <a:xfrm>
          <a:off x="171627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0" name="フローチャート: 判断 819">
          <a:extLst>
            <a:ext uri="{FF2B5EF4-FFF2-40B4-BE49-F238E27FC236}">
              <a16:creationId xmlns:a16="http://schemas.microsoft.com/office/drawing/2014/main" id="{F0B76B04-8A9E-4F64-BCF4-6466023EA12D}"/>
            </a:ext>
          </a:extLst>
        </xdr:cNvPr>
        <xdr:cNvSpPr/>
      </xdr:nvSpPr>
      <xdr:spPr>
        <a:xfrm>
          <a:off x="1638808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4629D3C7-7EDA-4FFB-A7B4-7A9B3CA74FB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CFB88BDF-BAFC-4D70-AC09-964E45B0ED4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F3DD2A61-6A36-4332-9A76-38FF1F1768A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EE5F52D6-EE18-4B45-9748-A82496CCF7A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C58C43D-0A90-4B68-83F2-A6C4833DEF1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144272</xdr:rowOff>
    </xdr:from>
    <xdr:to>
      <xdr:col>102</xdr:col>
      <xdr:colOff>165100</xdr:colOff>
      <xdr:row>108</xdr:row>
      <xdr:rowOff>74422</xdr:rowOff>
    </xdr:to>
    <xdr:sp macro="" textlink="">
      <xdr:nvSpPr>
        <xdr:cNvPr id="826" name="楕円 825">
          <a:extLst>
            <a:ext uri="{FF2B5EF4-FFF2-40B4-BE49-F238E27FC236}">
              <a16:creationId xmlns:a16="http://schemas.microsoft.com/office/drawing/2014/main" id="{9E1BD1C4-1BFC-4322-8E6B-B54BE0988326}"/>
            </a:ext>
          </a:extLst>
        </xdr:cNvPr>
        <xdr:cNvSpPr/>
      </xdr:nvSpPr>
      <xdr:spPr>
        <a:xfrm>
          <a:off x="17162780" y="180817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146558</xdr:rowOff>
    </xdr:from>
    <xdr:to>
      <xdr:col>98</xdr:col>
      <xdr:colOff>38100</xdr:colOff>
      <xdr:row>108</xdr:row>
      <xdr:rowOff>76708</xdr:rowOff>
    </xdr:to>
    <xdr:sp macro="" textlink="">
      <xdr:nvSpPr>
        <xdr:cNvPr id="827" name="楕円 826">
          <a:extLst>
            <a:ext uri="{FF2B5EF4-FFF2-40B4-BE49-F238E27FC236}">
              <a16:creationId xmlns:a16="http://schemas.microsoft.com/office/drawing/2014/main" id="{8B396CC6-1740-4DBB-903B-396004CFEB1D}"/>
            </a:ext>
          </a:extLst>
        </xdr:cNvPr>
        <xdr:cNvSpPr/>
      </xdr:nvSpPr>
      <xdr:spPr>
        <a:xfrm>
          <a:off x="16388080" y="18084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23622</xdr:rowOff>
    </xdr:from>
    <xdr:to>
      <xdr:col>102</xdr:col>
      <xdr:colOff>114300</xdr:colOff>
      <xdr:row>108</xdr:row>
      <xdr:rowOff>25908</xdr:rowOff>
    </xdr:to>
    <xdr:cxnSp macro="">
      <xdr:nvCxnSpPr>
        <xdr:cNvPr id="828" name="直線コネクタ 827">
          <a:extLst>
            <a:ext uri="{FF2B5EF4-FFF2-40B4-BE49-F238E27FC236}">
              <a16:creationId xmlns:a16="http://schemas.microsoft.com/office/drawing/2014/main" id="{7E03518D-67CE-4E96-9636-784F59A38185}"/>
            </a:ext>
          </a:extLst>
        </xdr:cNvPr>
        <xdr:cNvCxnSpPr/>
      </xdr:nvCxnSpPr>
      <xdr:spPr>
        <a:xfrm flipV="1">
          <a:off x="16431260" y="1812874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29" name="n_1aveValue【公民館】&#10;一人当たり面積">
          <a:extLst>
            <a:ext uri="{FF2B5EF4-FFF2-40B4-BE49-F238E27FC236}">
              <a16:creationId xmlns:a16="http://schemas.microsoft.com/office/drawing/2014/main" id="{48329F4D-41AC-4F7B-956B-C6D892657D08}"/>
            </a:ext>
          </a:extLst>
        </xdr:cNvPr>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30" name="n_2aveValue【公民館】&#10;一人当たり面積">
          <a:extLst>
            <a:ext uri="{FF2B5EF4-FFF2-40B4-BE49-F238E27FC236}">
              <a16:creationId xmlns:a16="http://schemas.microsoft.com/office/drawing/2014/main" id="{4689E801-D6B2-4F72-927C-E89DEC4FA314}"/>
            </a:ext>
          </a:extLst>
        </xdr:cNvPr>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31" name="n_3aveValue【公民館】&#10;一人当たり面積">
          <a:extLst>
            <a:ext uri="{FF2B5EF4-FFF2-40B4-BE49-F238E27FC236}">
              <a16:creationId xmlns:a16="http://schemas.microsoft.com/office/drawing/2014/main" id="{5DD2352A-CE01-45CD-948C-683C5A5F286E}"/>
            </a:ext>
          </a:extLst>
        </xdr:cNvPr>
        <xdr:cNvSpPr txBox="1"/>
      </xdr:nvSpPr>
      <xdr:spPr>
        <a:xfrm>
          <a:off x="170015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32" name="n_4aveValue【公民館】&#10;一人当たり面積">
          <a:extLst>
            <a:ext uri="{FF2B5EF4-FFF2-40B4-BE49-F238E27FC236}">
              <a16:creationId xmlns:a16="http://schemas.microsoft.com/office/drawing/2014/main" id="{A1D3871F-6117-415B-8431-9FEB5548C7AD}"/>
            </a:ext>
          </a:extLst>
        </xdr:cNvPr>
        <xdr:cNvSpPr txBox="1"/>
      </xdr:nvSpPr>
      <xdr:spPr>
        <a:xfrm>
          <a:off x="1622686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65549</xdr:rowOff>
    </xdr:from>
    <xdr:ext cx="469744" cy="259045"/>
    <xdr:sp macro="" textlink="">
      <xdr:nvSpPr>
        <xdr:cNvPr id="833" name="n_3mainValue【公民館】&#10;一人当たり面積">
          <a:extLst>
            <a:ext uri="{FF2B5EF4-FFF2-40B4-BE49-F238E27FC236}">
              <a16:creationId xmlns:a16="http://schemas.microsoft.com/office/drawing/2014/main" id="{B2CBD8E1-1ED2-4F15-BF8B-8BC5A7CBC779}"/>
            </a:ext>
          </a:extLst>
        </xdr:cNvPr>
        <xdr:cNvSpPr txBox="1"/>
      </xdr:nvSpPr>
      <xdr:spPr>
        <a:xfrm>
          <a:off x="17001567" y="1817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67835</xdr:rowOff>
    </xdr:from>
    <xdr:ext cx="469744" cy="259045"/>
    <xdr:sp macro="" textlink="">
      <xdr:nvSpPr>
        <xdr:cNvPr id="834" name="n_4mainValue【公民館】&#10;一人当たり面積">
          <a:extLst>
            <a:ext uri="{FF2B5EF4-FFF2-40B4-BE49-F238E27FC236}">
              <a16:creationId xmlns:a16="http://schemas.microsoft.com/office/drawing/2014/main" id="{AF0180B8-CEEC-468B-9752-39B4B8DE1D4C}"/>
            </a:ext>
          </a:extLst>
        </xdr:cNvPr>
        <xdr:cNvSpPr txBox="1"/>
      </xdr:nvSpPr>
      <xdr:spPr>
        <a:xfrm>
          <a:off x="1622686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5" name="正方形/長方形 834">
          <a:extLst>
            <a:ext uri="{FF2B5EF4-FFF2-40B4-BE49-F238E27FC236}">
              <a16:creationId xmlns:a16="http://schemas.microsoft.com/office/drawing/2014/main" id="{E872B0D9-E9F3-4CF4-A88D-E4D4E374F50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6" name="正方形/長方形 835">
          <a:extLst>
            <a:ext uri="{FF2B5EF4-FFF2-40B4-BE49-F238E27FC236}">
              <a16:creationId xmlns:a16="http://schemas.microsoft.com/office/drawing/2014/main" id="{A1607266-4117-4B77-BD1F-FD8C706A1D3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7" name="テキスト ボックス 836">
          <a:extLst>
            <a:ext uri="{FF2B5EF4-FFF2-40B4-BE49-F238E27FC236}">
              <a16:creationId xmlns:a16="http://schemas.microsoft.com/office/drawing/2014/main" id="{4BEE3B1E-9334-4520-BA88-F47EEACB3FC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上記のうち類似団体と比較して有形固定資産減価償却率が特に高くなっているのは認定こども園・幼稚園・保育所、児童館であり、逆に低くなっているのは学校施設である。</a:t>
          </a:r>
          <a:endParaRPr lang="ja-JP" altLang="ja-JP">
            <a:effectLst/>
          </a:endParaRPr>
        </a:p>
        <a:p>
          <a:r>
            <a:rPr kumimoji="1" lang="ja-JP" altLang="ja-JP" sz="1100">
              <a:solidFill>
                <a:schemeClr val="dk1"/>
              </a:solidFill>
              <a:effectLst/>
              <a:latin typeface="+mn-lt"/>
              <a:ea typeface="+mn-ea"/>
              <a:cs typeface="+mn-cs"/>
            </a:rPr>
            <a:t>　認定こども園・幼稚園・保育所については児童人口の減少を見据え、保育施設の統廃合等により適正配置に努める。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児童館については、老朽化が進行していることから有形固定資産減価償却率が高くなっている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老朽化している単独館を廃止し、コミュニティセンター整備時に移転する等、児童館機能の適正配置に努める。公民館は中央公民館を廃止したため、該当する公民館施設がなくなっている。</a:t>
          </a:r>
          <a:endParaRPr lang="ja-JP" altLang="ja-JP">
            <a:effectLst/>
          </a:endParaRPr>
        </a:p>
        <a:p>
          <a:r>
            <a:rPr kumimoji="1" lang="ja-JP" altLang="ja-JP" sz="1100">
              <a:solidFill>
                <a:schemeClr val="dk1"/>
              </a:solidFill>
              <a:effectLst/>
              <a:latin typeface="+mn-lt"/>
              <a:ea typeface="+mn-ea"/>
              <a:cs typeface="+mn-cs"/>
            </a:rPr>
            <a:t>　学校施設については、小学校は全</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校のうち平成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校、中学校は全</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校のうち平成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年と平成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年にそれぞれ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校を新たに整備したことにより、経過年数が短い施設の割合が高くなり有形固定資産減価償却率が低くなっている。全体的には建築後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年を経過している小・中学校は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校のうち</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校あり老朽化が進んでいるが、歌の森小学校及び小杉南中学校、大門中学校において大規模改修を実施している。今後も、施設の長寿命化及び生徒数の推移等を踏まえて規模・配置の適正化に努める。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90DD57-AA5E-43F1-8293-BA6FAE67EFF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EE03A5-15CA-469E-97AE-F4446818C29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DD7EDB-E0AF-4D03-9BDC-1611E2BE2CC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C361FC-962A-47DC-9FB0-EF77248276A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7F8CCD-0886-4F58-A75A-B2A7195B2BF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5ED7DA7-8ECF-4105-B112-8B7F5816FD5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7B59CB-D0D1-48BB-9124-E3B829B43AF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CF70D8-F53B-433D-8F0C-D51FBFBB358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9AB3FC-686F-4C7F-9BEA-F9935FB5841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8CF8A5-E652-4BF5-BD86-C6E70935B2C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90,997
87,604
109.44
43,785,209
41,427,820
1,715,705
25,979,871
54,357,620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C94428-3C2B-406C-B020-A7405B14483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FE1A9A-8364-4804-A087-855FAB846CB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AD6C42-4D9A-43D9-A79A-9AFC8DA7C94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63A120-91CD-4A36-9026-DC07EC2F6B0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0DF36E-FBA8-4172-85B9-B6A6B6E4A93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30A625-032C-401C-B8B0-DB47B7B29A7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6D4151-10FB-4A19-9714-3224BBBC2B7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F9C295-B72D-49EB-A79F-D074E2AEBDE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344870-ACA0-4787-85DB-9519C8AFC1E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A05521-DFE9-4166-916D-1A14260E6D8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AE3CF1-A7D2-469A-96FA-023150AB300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019C02-940F-426A-8CA5-806F7788737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218F51-61F8-46B8-81C5-7437F608F75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588985-2079-4DB0-8232-425D4AF7AC5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93882A-EC1B-4A4F-90BB-CBD6D5E52FA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813F9E-4723-45AA-9E04-E440D1DBAA4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FE0BA9-68A9-49C8-83CC-45FC793884A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A62856-E62E-4824-8044-35FCFA1BB1B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832D8F-B73C-488B-8A5C-A5858E78385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C68628-D1CB-478A-9B89-AD9ED857A25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4C51FD-F0E2-42B6-89BD-6DEC9F67897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E393E7-3797-4891-A5D8-C5A574A4E4C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EF3134-7EC2-4717-AF8A-87C4A12F6C3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124DB8A-DB45-4366-ABBD-CF6A8F6C859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E99D1B-6851-407C-804A-6A59CE4785A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C11A08D-C518-4D3B-8F92-711BE2C12D6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A56749-39D3-4FC1-80C8-F3A421F45A2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5AC665-60E7-4AE5-95E5-B137653EDF0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2528F6-2914-4B08-B11C-1F290CF0014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123258-90FF-44FB-B320-EEEE5FF7174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AB0447-81F6-4656-9FAD-C9A4F47FC81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566822-DDB2-4133-A1C1-57C675FBC73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E565964-4A9D-4794-AF17-08B23B4575B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A132633-26DA-45D2-98A9-CFBCCC6C637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5C72A2C-08D0-4341-9D55-E5B5B84C5577}"/>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AF17857-D4FE-427B-9C85-B118797ABDB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535B727-EB3B-4783-855B-806FD303043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404D047-9D81-4232-A068-3D46FFAD51EF}"/>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794163A-E14D-4B2F-A648-1E44AD4A1D6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545E8EB-B3C4-4F64-965E-1DAEF734F07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EE88F82-9339-47D3-A2C7-E4FE87CB858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C31AD0C-FEB4-4175-9D7F-405FD5A607E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B991C12-CB64-45F4-9855-5B94BA8346E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2A8FB8B-1F4B-4B68-AA03-8990870D07F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86AAB41-3766-42F7-A0B1-9463AA9886E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57E1EDB-0E4F-4098-86EE-48888067C79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39A75EE3-96C1-4684-A477-1AC4C529F9F7}"/>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C675DE1F-102C-48DE-BB9C-10A53A61B7DE}"/>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1963AE90-89DA-449C-BE73-F2EA39D7263C}"/>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31FE3273-ADD2-46EF-9F34-C64B54481962}"/>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7DC6D0F4-026C-4529-BC8A-16360A8CC4DD}"/>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5B1963A7-68EE-4E64-B048-FEDB31AA8973}"/>
            </a:ext>
          </a:extLst>
        </xdr:cNvPr>
        <xdr:cNvSpPr txBox="1"/>
      </xdr:nvSpPr>
      <xdr:spPr>
        <a:xfrm>
          <a:off x="4124960" y="618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2704C075-B162-4217-9B82-014147A05F70}"/>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5980C618-C5B2-4AE8-845B-01741E2F7FAD}"/>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464D48E9-55E8-43E2-8DBB-A09644B08F53}"/>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11E1997E-4C4D-4135-B890-BD8C786C460F}"/>
            </a:ext>
          </a:extLst>
        </xdr:cNvPr>
        <xdr:cNvSpPr/>
      </xdr:nvSpPr>
      <xdr:spPr>
        <a:xfrm>
          <a:off x="173990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924A4751-E652-488A-BDF3-666244CFC178}"/>
            </a:ext>
          </a:extLst>
        </xdr:cNvPr>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38FAF2-CB97-49AC-AF0B-79C5081529D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5FD3EE-90E1-4215-BCF4-D8ED437EFCA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0C932E-6B8D-4A65-9AB6-69A9FD1854B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23A5709-D529-437B-9B08-AF41AB7FCBC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FF856EC-609E-4C0A-97D5-DD6AB6AF97F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5806</xdr:rowOff>
    </xdr:from>
    <xdr:to>
      <xdr:col>24</xdr:col>
      <xdr:colOff>114300</xdr:colOff>
      <xdr:row>39</xdr:row>
      <xdr:rowOff>107406</xdr:rowOff>
    </xdr:to>
    <xdr:sp macro="" textlink="">
      <xdr:nvSpPr>
        <xdr:cNvPr id="74" name="楕円 73">
          <a:extLst>
            <a:ext uri="{FF2B5EF4-FFF2-40B4-BE49-F238E27FC236}">
              <a16:creationId xmlns:a16="http://schemas.microsoft.com/office/drawing/2014/main" id="{B47B1541-A72C-458F-B36C-065183216566}"/>
            </a:ext>
          </a:extLst>
        </xdr:cNvPr>
        <xdr:cNvSpPr/>
      </xdr:nvSpPr>
      <xdr:spPr>
        <a:xfrm>
          <a:off x="403606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155683</xdr:rowOff>
    </xdr:from>
    <xdr:ext cx="405111" cy="259045"/>
    <xdr:sp macro="" textlink="">
      <xdr:nvSpPr>
        <xdr:cNvPr id="75" name="【図書館】&#10;有形固定資産減価償却率該当値テキスト">
          <a:extLst>
            <a:ext uri="{FF2B5EF4-FFF2-40B4-BE49-F238E27FC236}">
              <a16:creationId xmlns:a16="http://schemas.microsoft.com/office/drawing/2014/main" id="{8AA492FE-4F14-40FF-8DF2-BA95330E3152}"/>
            </a:ext>
          </a:extLst>
        </xdr:cNvPr>
        <xdr:cNvSpPr txBox="1"/>
      </xdr:nvSpPr>
      <xdr:spPr>
        <a:xfrm>
          <a:off x="4124960" y="652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128270</xdr:rowOff>
    </xdr:from>
    <xdr:to>
      <xdr:col>20</xdr:col>
      <xdr:colOff>38100</xdr:colOff>
      <xdr:row>39</xdr:row>
      <xdr:rowOff>58420</xdr:rowOff>
    </xdr:to>
    <xdr:sp macro="" textlink="">
      <xdr:nvSpPr>
        <xdr:cNvPr id="76" name="楕円 75">
          <a:extLst>
            <a:ext uri="{FF2B5EF4-FFF2-40B4-BE49-F238E27FC236}">
              <a16:creationId xmlns:a16="http://schemas.microsoft.com/office/drawing/2014/main" id="{7EE26D36-9D18-4491-AA46-8774B8E662FB}"/>
            </a:ext>
          </a:extLst>
        </xdr:cNvPr>
        <xdr:cNvSpPr/>
      </xdr:nvSpPr>
      <xdr:spPr>
        <a:xfrm>
          <a:off x="3312160" y="649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xdr:rowOff>
    </xdr:from>
    <xdr:to>
      <xdr:col>24</xdr:col>
      <xdr:colOff>63500</xdr:colOff>
      <xdr:row>39</xdr:row>
      <xdr:rowOff>56606</xdr:rowOff>
    </xdr:to>
    <xdr:cxnSp macro="">
      <xdr:nvCxnSpPr>
        <xdr:cNvPr id="77" name="直線コネクタ 76">
          <a:extLst>
            <a:ext uri="{FF2B5EF4-FFF2-40B4-BE49-F238E27FC236}">
              <a16:creationId xmlns:a16="http://schemas.microsoft.com/office/drawing/2014/main" id="{07F94531-BF0C-4226-9B82-21BEC516B411}"/>
            </a:ext>
          </a:extLst>
        </xdr:cNvPr>
        <xdr:cNvCxnSpPr/>
      </xdr:nvCxnSpPr>
      <xdr:spPr>
        <a:xfrm>
          <a:off x="3355340" y="6545580"/>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146231</xdr:rowOff>
    </xdr:from>
    <xdr:to>
      <xdr:col>15</xdr:col>
      <xdr:colOff>101600</xdr:colOff>
      <xdr:row>39</xdr:row>
      <xdr:rowOff>76381</xdr:rowOff>
    </xdr:to>
    <xdr:sp macro="" textlink="">
      <xdr:nvSpPr>
        <xdr:cNvPr id="78" name="楕円 77">
          <a:extLst>
            <a:ext uri="{FF2B5EF4-FFF2-40B4-BE49-F238E27FC236}">
              <a16:creationId xmlns:a16="http://schemas.microsoft.com/office/drawing/2014/main" id="{8B7FC50E-9639-4562-AD0F-4821ECEB52B9}"/>
            </a:ext>
          </a:extLst>
        </xdr:cNvPr>
        <xdr:cNvSpPr/>
      </xdr:nvSpPr>
      <xdr:spPr>
        <a:xfrm>
          <a:off x="2514600" y="6516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25581</xdr:rowOff>
    </xdr:to>
    <xdr:cxnSp macro="">
      <xdr:nvCxnSpPr>
        <xdr:cNvPr id="79" name="直線コネクタ 78">
          <a:extLst>
            <a:ext uri="{FF2B5EF4-FFF2-40B4-BE49-F238E27FC236}">
              <a16:creationId xmlns:a16="http://schemas.microsoft.com/office/drawing/2014/main" id="{23CAEEFE-C375-4E24-BD50-D5718656D1BF}"/>
            </a:ext>
          </a:extLst>
        </xdr:cNvPr>
        <xdr:cNvCxnSpPr/>
      </xdr:nvCxnSpPr>
      <xdr:spPr>
        <a:xfrm flipV="1">
          <a:off x="2565400" y="6545580"/>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169091</xdr:rowOff>
    </xdr:from>
    <xdr:to>
      <xdr:col>10</xdr:col>
      <xdr:colOff>165100</xdr:colOff>
      <xdr:row>38</xdr:row>
      <xdr:rowOff>99241</xdr:rowOff>
    </xdr:to>
    <xdr:sp macro="" textlink="">
      <xdr:nvSpPr>
        <xdr:cNvPr id="80" name="楕円 79">
          <a:extLst>
            <a:ext uri="{FF2B5EF4-FFF2-40B4-BE49-F238E27FC236}">
              <a16:creationId xmlns:a16="http://schemas.microsoft.com/office/drawing/2014/main" id="{AD11F10E-873B-49AF-956C-85140C8CA439}"/>
            </a:ext>
          </a:extLst>
        </xdr:cNvPr>
        <xdr:cNvSpPr/>
      </xdr:nvSpPr>
      <xdr:spPr>
        <a:xfrm>
          <a:off x="1739900" y="6371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48441</xdr:rowOff>
    </xdr:from>
    <xdr:to>
      <xdr:col>15</xdr:col>
      <xdr:colOff>50800</xdr:colOff>
      <xdr:row>39</xdr:row>
      <xdr:rowOff>25581</xdr:rowOff>
    </xdr:to>
    <xdr:cxnSp macro="">
      <xdr:nvCxnSpPr>
        <xdr:cNvPr id="81" name="直線コネクタ 80">
          <a:extLst>
            <a:ext uri="{FF2B5EF4-FFF2-40B4-BE49-F238E27FC236}">
              <a16:creationId xmlns:a16="http://schemas.microsoft.com/office/drawing/2014/main" id="{43870331-6B8F-4AA0-A62C-1C031C34BB7E}"/>
            </a:ext>
          </a:extLst>
        </xdr:cNvPr>
        <xdr:cNvCxnSpPr/>
      </xdr:nvCxnSpPr>
      <xdr:spPr>
        <a:xfrm>
          <a:off x="1790700" y="6418761"/>
          <a:ext cx="7747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131536</xdr:rowOff>
    </xdr:from>
    <xdr:to>
      <xdr:col>6</xdr:col>
      <xdr:colOff>38100</xdr:colOff>
      <xdr:row>38</xdr:row>
      <xdr:rowOff>61686</xdr:rowOff>
    </xdr:to>
    <xdr:sp macro="" textlink="">
      <xdr:nvSpPr>
        <xdr:cNvPr id="82" name="楕円 81">
          <a:extLst>
            <a:ext uri="{FF2B5EF4-FFF2-40B4-BE49-F238E27FC236}">
              <a16:creationId xmlns:a16="http://schemas.microsoft.com/office/drawing/2014/main" id="{45341F8D-9EAB-422E-B973-6A226ADBA92A}"/>
            </a:ext>
          </a:extLst>
        </xdr:cNvPr>
        <xdr:cNvSpPr/>
      </xdr:nvSpPr>
      <xdr:spPr>
        <a:xfrm>
          <a:off x="965200" y="633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xdr:rowOff>
    </xdr:from>
    <xdr:to>
      <xdr:col>10</xdr:col>
      <xdr:colOff>114300</xdr:colOff>
      <xdr:row>38</xdr:row>
      <xdr:rowOff>48441</xdr:rowOff>
    </xdr:to>
    <xdr:cxnSp macro="">
      <xdr:nvCxnSpPr>
        <xdr:cNvPr id="83" name="直線コネクタ 82">
          <a:extLst>
            <a:ext uri="{FF2B5EF4-FFF2-40B4-BE49-F238E27FC236}">
              <a16:creationId xmlns:a16="http://schemas.microsoft.com/office/drawing/2014/main" id="{3476B6E9-10CB-4E53-BC10-2BA0A541C78A}"/>
            </a:ext>
          </a:extLst>
        </xdr:cNvPr>
        <xdr:cNvCxnSpPr/>
      </xdr:nvCxnSpPr>
      <xdr:spPr>
        <a:xfrm>
          <a:off x="1008380" y="6381205"/>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8FA39CF8-2C94-4D04-8B88-56A5D03CADFF}"/>
            </a:ext>
          </a:extLst>
        </xdr:cNvPr>
        <xdr:cNvSpPr txBox="1"/>
      </xdr:nvSpPr>
      <xdr:spPr>
        <a:xfrm>
          <a:off x="317056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A2A6D9E6-E13C-4216-8524-9D32E3A00831}"/>
            </a:ext>
          </a:extLst>
        </xdr:cNvPr>
        <xdr:cNvSpPr txBox="1"/>
      </xdr:nvSpPr>
      <xdr:spPr>
        <a:xfrm>
          <a:off x="238570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5E477943-1040-4CFE-819F-347BAFCA2830}"/>
            </a:ext>
          </a:extLst>
        </xdr:cNvPr>
        <xdr:cNvSpPr txBox="1"/>
      </xdr:nvSpPr>
      <xdr:spPr>
        <a:xfrm>
          <a:off x="1611004" y="603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50E017FC-B93A-4CEF-A48F-D4CD5947F50A}"/>
            </a:ext>
          </a:extLst>
        </xdr:cNvPr>
        <xdr:cNvSpPr txBox="1"/>
      </xdr:nvSpPr>
      <xdr:spPr>
        <a:xfrm>
          <a:off x="8363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49547</xdr:rowOff>
    </xdr:from>
    <xdr:ext cx="405111" cy="259045"/>
    <xdr:sp macro="" textlink="">
      <xdr:nvSpPr>
        <xdr:cNvPr id="88" name="n_1mainValue【図書館】&#10;有形固定資産減価償却率">
          <a:extLst>
            <a:ext uri="{FF2B5EF4-FFF2-40B4-BE49-F238E27FC236}">
              <a16:creationId xmlns:a16="http://schemas.microsoft.com/office/drawing/2014/main" id="{65CAD1CB-3ECA-4150-AF31-FD2AC5E98A79}"/>
            </a:ext>
          </a:extLst>
        </xdr:cNvPr>
        <xdr:cNvSpPr txBox="1"/>
      </xdr:nvSpPr>
      <xdr:spPr>
        <a:xfrm>
          <a:off x="317056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67508</xdr:rowOff>
    </xdr:from>
    <xdr:ext cx="405111" cy="259045"/>
    <xdr:sp macro="" textlink="">
      <xdr:nvSpPr>
        <xdr:cNvPr id="89" name="n_2mainValue【図書館】&#10;有形固定資産減価償却率">
          <a:extLst>
            <a:ext uri="{FF2B5EF4-FFF2-40B4-BE49-F238E27FC236}">
              <a16:creationId xmlns:a16="http://schemas.microsoft.com/office/drawing/2014/main" id="{E7935252-39BA-439E-8297-7BF956AE43E7}"/>
            </a:ext>
          </a:extLst>
        </xdr:cNvPr>
        <xdr:cNvSpPr txBox="1"/>
      </xdr:nvSpPr>
      <xdr:spPr>
        <a:xfrm>
          <a:off x="238570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90368</xdr:rowOff>
    </xdr:from>
    <xdr:ext cx="405111" cy="259045"/>
    <xdr:sp macro="" textlink="">
      <xdr:nvSpPr>
        <xdr:cNvPr id="90" name="n_3mainValue【図書館】&#10;有形固定資産減価償却率">
          <a:extLst>
            <a:ext uri="{FF2B5EF4-FFF2-40B4-BE49-F238E27FC236}">
              <a16:creationId xmlns:a16="http://schemas.microsoft.com/office/drawing/2014/main" id="{3238FBA1-31D0-4E7F-B0FA-F213E47E4AA8}"/>
            </a:ext>
          </a:extLst>
        </xdr:cNvPr>
        <xdr:cNvSpPr txBox="1"/>
      </xdr:nvSpPr>
      <xdr:spPr>
        <a:xfrm>
          <a:off x="161100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C158152C-1FE3-436F-8271-07C541D8E12D}"/>
            </a:ext>
          </a:extLst>
        </xdr:cNvPr>
        <xdr:cNvSpPr txBox="1"/>
      </xdr:nvSpPr>
      <xdr:spPr>
        <a:xfrm>
          <a:off x="836304" y="642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AE3916B-3B80-4A5F-96ED-06130D77068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75D420B-C5E7-4192-A5F9-A86287F7EED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8C7FA2E-9EF5-42A3-8D4B-FC4BABE97E1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47DA16E-D31F-4A96-A857-3DFFF027F43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4FA710A-EF21-40B0-9A21-F24CBAA3A43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E2CB7A4-B436-4896-B1D1-5510170269D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69BF263-BF05-4115-887A-21C37960450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56C5935-ABC9-40B7-A5F4-061DF85E1D9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B850CD1-B081-41DC-A749-C444DA88EF1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73B8D26-BAEC-4D42-8A1E-08057C6E417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991AF97-4B79-4324-ABF1-F2D84CF4654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4E3DC43-35BC-47BC-B036-1B7432DC64B4}"/>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AA6CE64-7BB1-49D0-A9DB-AF4E8F03129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8D58071-3719-45E1-A51E-14B892DC5D1F}"/>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2519E5A-BFBE-4E7F-BAA5-2C38EE5C127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92EC832-FEB6-47B4-A14B-C9AF2ADFDD7F}"/>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DDCBC26-7679-495B-B13D-44D7E491D49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784FF27-A791-408D-9AE4-54616479E86B}"/>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5AB1625-A3D3-4630-A214-E7C39411CB3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559DF85-61AF-46CF-B214-58AE352CA44A}"/>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FEEB432-BB48-421B-A6E6-993BEDA0669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9D9D73C-3686-4204-8C9E-1AAE42964D2F}"/>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6FF19DE-FF9F-4CB9-85DE-20A390C5705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97BE019F-9149-4F30-B166-1B8FF8FB9C00}"/>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86FF96A3-AF8F-4855-A359-27FA602BB21F}"/>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E3156E26-05D7-4486-A4D1-65DEA19D5E37}"/>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D9696525-F86C-43ED-B02A-C7CFBDE4A523}"/>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CA87020F-D27D-4CDE-8D2A-21FF4889853E}"/>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A4E1ECD3-7085-4269-AA6E-2E0C513DAD04}"/>
            </a:ext>
          </a:extLst>
        </xdr:cNvPr>
        <xdr:cNvSpPr txBox="1"/>
      </xdr:nvSpPr>
      <xdr:spPr>
        <a:xfrm>
          <a:off x="92583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2045A2E4-9693-4FB8-B509-53C2B6B61A48}"/>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6203C248-F075-4BF9-AD39-06D3DDFC5D9C}"/>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FE830AE1-5FAE-4687-978D-E6D79106A04C}"/>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AAF01F85-C5D3-4669-B5EC-E502C33639CD}"/>
            </a:ext>
          </a:extLst>
        </xdr:cNvPr>
        <xdr:cNvSpPr/>
      </xdr:nvSpPr>
      <xdr:spPr>
        <a:xfrm>
          <a:off x="68732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E4935D4B-B66C-480D-AF0B-DCA1D17FD2D4}"/>
            </a:ext>
          </a:extLst>
        </xdr:cNvPr>
        <xdr:cNvSpPr/>
      </xdr:nvSpPr>
      <xdr:spPr>
        <a:xfrm>
          <a:off x="609854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AE390E-5216-4D5F-BF56-89BADFDF1B1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D9B516-20E9-482A-88D7-1EE5511ED99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E585DC-FEEA-4920-B3AA-51E237B8BE7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514D7CE-BBF3-4A7B-B364-138C3D54D82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F204E31-7624-4606-9A59-41B2502A50E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133350</xdr:rowOff>
    </xdr:from>
    <xdr:to>
      <xdr:col>55</xdr:col>
      <xdr:colOff>50800</xdr:colOff>
      <xdr:row>38</xdr:row>
      <xdr:rowOff>63500</xdr:rowOff>
    </xdr:to>
    <xdr:sp macro="" textlink="">
      <xdr:nvSpPr>
        <xdr:cNvPr id="131" name="楕円 130">
          <a:extLst>
            <a:ext uri="{FF2B5EF4-FFF2-40B4-BE49-F238E27FC236}">
              <a16:creationId xmlns:a16="http://schemas.microsoft.com/office/drawing/2014/main" id="{5B111877-81AF-43E6-BEE8-1B43026AF35E}"/>
            </a:ext>
          </a:extLst>
        </xdr:cNvPr>
        <xdr:cNvSpPr/>
      </xdr:nvSpPr>
      <xdr:spPr>
        <a:xfrm>
          <a:off x="9192260" y="6336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156227</xdr:rowOff>
    </xdr:from>
    <xdr:ext cx="469744" cy="259045"/>
    <xdr:sp macro="" textlink="">
      <xdr:nvSpPr>
        <xdr:cNvPr id="132" name="【図書館】&#10;一人当たり面積該当値テキスト">
          <a:extLst>
            <a:ext uri="{FF2B5EF4-FFF2-40B4-BE49-F238E27FC236}">
              <a16:creationId xmlns:a16="http://schemas.microsoft.com/office/drawing/2014/main" id="{593F545A-A44B-4D63-8501-5553187535FE}"/>
            </a:ext>
          </a:extLst>
        </xdr:cNvPr>
        <xdr:cNvSpPr txBox="1"/>
      </xdr:nvSpPr>
      <xdr:spPr>
        <a:xfrm>
          <a:off x="9258300" y="61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133350</xdr:rowOff>
    </xdr:from>
    <xdr:to>
      <xdr:col>50</xdr:col>
      <xdr:colOff>165100</xdr:colOff>
      <xdr:row>38</xdr:row>
      <xdr:rowOff>63500</xdr:rowOff>
    </xdr:to>
    <xdr:sp macro="" textlink="">
      <xdr:nvSpPr>
        <xdr:cNvPr id="133" name="楕円 132">
          <a:extLst>
            <a:ext uri="{FF2B5EF4-FFF2-40B4-BE49-F238E27FC236}">
              <a16:creationId xmlns:a16="http://schemas.microsoft.com/office/drawing/2014/main" id="{A055891B-E9D5-434E-91A4-117C09E43140}"/>
            </a:ext>
          </a:extLst>
        </xdr:cNvPr>
        <xdr:cNvSpPr/>
      </xdr:nvSpPr>
      <xdr:spPr>
        <a:xfrm>
          <a:off x="8445500" y="633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xdr:rowOff>
    </xdr:from>
    <xdr:to>
      <xdr:col>55</xdr:col>
      <xdr:colOff>0</xdr:colOff>
      <xdr:row>38</xdr:row>
      <xdr:rowOff>12700</xdr:rowOff>
    </xdr:to>
    <xdr:cxnSp macro="">
      <xdr:nvCxnSpPr>
        <xdr:cNvPr id="134" name="直線コネクタ 133">
          <a:extLst>
            <a:ext uri="{FF2B5EF4-FFF2-40B4-BE49-F238E27FC236}">
              <a16:creationId xmlns:a16="http://schemas.microsoft.com/office/drawing/2014/main" id="{CC6F7516-18F4-448E-9A0E-38D1F868BEBA}"/>
            </a:ext>
          </a:extLst>
        </xdr:cNvPr>
        <xdr:cNvCxnSpPr/>
      </xdr:nvCxnSpPr>
      <xdr:spPr>
        <a:xfrm>
          <a:off x="8496300" y="63830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146050</xdr:rowOff>
    </xdr:from>
    <xdr:to>
      <xdr:col>46</xdr:col>
      <xdr:colOff>38100</xdr:colOff>
      <xdr:row>38</xdr:row>
      <xdr:rowOff>76200</xdr:rowOff>
    </xdr:to>
    <xdr:sp macro="" textlink="">
      <xdr:nvSpPr>
        <xdr:cNvPr id="135" name="楕円 134">
          <a:extLst>
            <a:ext uri="{FF2B5EF4-FFF2-40B4-BE49-F238E27FC236}">
              <a16:creationId xmlns:a16="http://schemas.microsoft.com/office/drawing/2014/main" id="{BBF37F82-04C8-4173-8280-677F13E3109E}"/>
            </a:ext>
          </a:extLst>
        </xdr:cNvPr>
        <xdr:cNvSpPr/>
      </xdr:nvSpPr>
      <xdr:spPr>
        <a:xfrm>
          <a:off x="7670800" y="6348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xdr:rowOff>
    </xdr:from>
    <xdr:to>
      <xdr:col>50</xdr:col>
      <xdr:colOff>114300</xdr:colOff>
      <xdr:row>38</xdr:row>
      <xdr:rowOff>25400</xdr:rowOff>
    </xdr:to>
    <xdr:cxnSp macro="">
      <xdr:nvCxnSpPr>
        <xdr:cNvPr id="136" name="直線コネクタ 135">
          <a:extLst>
            <a:ext uri="{FF2B5EF4-FFF2-40B4-BE49-F238E27FC236}">
              <a16:creationId xmlns:a16="http://schemas.microsoft.com/office/drawing/2014/main" id="{DCF0D2BA-4795-4DFE-8328-DB9803BB8244}"/>
            </a:ext>
          </a:extLst>
        </xdr:cNvPr>
        <xdr:cNvCxnSpPr/>
      </xdr:nvCxnSpPr>
      <xdr:spPr>
        <a:xfrm flipV="1">
          <a:off x="7713980" y="638302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146050</xdr:rowOff>
    </xdr:from>
    <xdr:to>
      <xdr:col>41</xdr:col>
      <xdr:colOff>101600</xdr:colOff>
      <xdr:row>38</xdr:row>
      <xdr:rowOff>76200</xdr:rowOff>
    </xdr:to>
    <xdr:sp macro="" textlink="">
      <xdr:nvSpPr>
        <xdr:cNvPr id="137" name="楕円 136">
          <a:extLst>
            <a:ext uri="{FF2B5EF4-FFF2-40B4-BE49-F238E27FC236}">
              <a16:creationId xmlns:a16="http://schemas.microsoft.com/office/drawing/2014/main" id="{C502540F-D575-45E0-BAA0-DF7BFFFC187C}"/>
            </a:ext>
          </a:extLst>
        </xdr:cNvPr>
        <xdr:cNvSpPr/>
      </xdr:nvSpPr>
      <xdr:spPr>
        <a:xfrm>
          <a:off x="6873240"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25400</xdr:rowOff>
    </xdr:from>
    <xdr:to>
      <xdr:col>45</xdr:col>
      <xdr:colOff>177800</xdr:colOff>
      <xdr:row>38</xdr:row>
      <xdr:rowOff>25400</xdr:rowOff>
    </xdr:to>
    <xdr:cxnSp macro="">
      <xdr:nvCxnSpPr>
        <xdr:cNvPr id="138" name="直線コネクタ 137">
          <a:extLst>
            <a:ext uri="{FF2B5EF4-FFF2-40B4-BE49-F238E27FC236}">
              <a16:creationId xmlns:a16="http://schemas.microsoft.com/office/drawing/2014/main" id="{6DCD1956-E4DB-45A5-B96F-71CC4A7751B0}"/>
            </a:ext>
          </a:extLst>
        </xdr:cNvPr>
        <xdr:cNvCxnSpPr/>
      </xdr:nvCxnSpPr>
      <xdr:spPr>
        <a:xfrm>
          <a:off x="6924040" y="63957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146050</xdr:rowOff>
    </xdr:from>
    <xdr:to>
      <xdr:col>36</xdr:col>
      <xdr:colOff>165100</xdr:colOff>
      <xdr:row>38</xdr:row>
      <xdr:rowOff>76200</xdr:rowOff>
    </xdr:to>
    <xdr:sp macro="" textlink="">
      <xdr:nvSpPr>
        <xdr:cNvPr id="139" name="楕円 138">
          <a:extLst>
            <a:ext uri="{FF2B5EF4-FFF2-40B4-BE49-F238E27FC236}">
              <a16:creationId xmlns:a16="http://schemas.microsoft.com/office/drawing/2014/main" id="{B7401BD5-A425-4734-9A31-D7E0F1377858}"/>
            </a:ext>
          </a:extLst>
        </xdr:cNvPr>
        <xdr:cNvSpPr/>
      </xdr:nvSpPr>
      <xdr:spPr>
        <a:xfrm>
          <a:off x="6098540"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25400</xdr:rowOff>
    </xdr:from>
    <xdr:to>
      <xdr:col>41</xdr:col>
      <xdr:colOff>50800</xdr:colOff>
      <xdr:row>38</xdr:row>
      <xdr:rowOff>25400</xdr:rowOff>
    </xdr:to>
    <xdr:cxnSp macro="">
      <xdr:nvCxnSpPr>
        <xdr:cNvPr id="140" name="直線コネクタ 139">
          <a:extLst>
            <a:ext uri="{FF2B5EF4-FFF2-40B4-BE49-F238E27FC236}">
              <a16:creationId xmlns:a16="http://schemas.microsoft.com/office/drawing/2014/main" id="{76AA9EC1-C4ED-4640-83A5-21B617ECFC76}"/>
            </a:ext>
          </a:extLst>
        </xdr:cNvPr>
        <xdr:cNvCxnSpPr/>
      </xdr:nvCxnSpPr>
      <xdr:spPr>
        <a:xfrm>
          <a:off x="6149340" y="63957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4BE9214B-C311-4A7B-AA7D-F6E7783549A9}"/>
            </a:ext>
          </a:extLst>
        </xdr:cNvPr>
        <xdr:cNvSpPr txBox="1"/>
      </xdr:nvSpPr>
      <xdr:spPr>
        <a:xfrm>
          <a:off x="8271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4B9293C3-9B0E-4D39-A0F4-CBDF45565EEA}"/>
            </a:ext>
          </a:extLst>
        </xdr:cNvPr>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7A829C17-A14E-4787-83D7-D5D60E33D3AF}"/>
            </a:ext>
          </a:extLst>
        </xdr:cNvPr>
        <xdr:cNvSpPr txBox="1"/>
      </xdr:nvSpPr>
      <xdr:spPr>
        <a:xfrm>
          <a:off x="6712027" y="661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FF57E040-D177-4FE5-9EC6-3A82CBD17637}"/>
            </a:ext>
          </a:extLst>
        </xdr:cNvPr>
        <xdr:cNvSpPr txBox="1"/>
      </xdr:nvSpPr>
      <xdr:spPr>
        <a:xfrm>
          <a:off x="59373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80027</xdr:rowOff>
    </xdr:from>
    <xdr:ext cx="469744" cy="259045"/>
    <xdr:sp macro="" textlink="">
      <xdr:nvSpPr>
        <xdr:cNvPr id="145" name="n_1mainValue【図書館】&#10;一人当たり面積">
          <a:extLst>
            <a:ext uri="{FF2B5EF4-FFF2-40B4-BE49-F238E27FC236}">
              <a16:creationId xmlns:a16="http://schemas.microsoft.com/office/drawing/2014/main" id="{CED65333-7752-4E8C-B7D4-DFBFA1678540}"/>
            </a:ext>
          </a:extLst>
        </xdr:cNvPr>
        <xdr:cNvSpPr txBox="1"/>
      </xdr:nvSpPr>
      <xdr:spPr>
        <a:xfrm>
          <a:off x="8271587" y="611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92727</xdr:rowOff>
    </xdr:from>
    <xdr:ext cx="469744" cy="259045"/>
    <xdr:sp macro="" textlink="">
      <xdr:nvSpPr>
        <xdr:cNvPr id="146" name="n_2mainValue【図書館】&#10;一人当たり面積">
          <a:extLst>
            <a:ext uri="{FF2B5EF4-FFF2-40B4-BE49-F238E27FC236}">
              <a16:creationId xmlns:a16="http://schemas.microsoft.com/office/drawing/2014/main" id="{B227F488-139A-4FFE-BBBE-FCB087A76412}"/>
            </a:ext>
          </a:extLst>
        </xdr:cNvPr>
        <xdr:cNvSpPr txBox="1"/>
      </xdr:nvSpPr>
      <xdr:spPr>
        <a:xfrm>
          <a:off x="7509587"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92727</xdr:rowOff>
    </xdr:from>
    <xdr:ext cx="469744" cy="259045"/>
    <xdr:sp macro="" textlink="">
      <xdr:nvSpPr>
        <xdr:cNvPr id="147" name="n_3mainValue【図書館】&#10;一人当たり面積">
          <a:extLst>
            <a:ext uri="{FF2B5EF4-FFF2-40B4-BE49-F238E27FC236}">
              <a16:creationId xmlns:a16="http://schemas.microsoft.com/office/drawing/2014/main" id="{3E2514A8-87FB-4A26-8352-71CF03D8268A}"/>
            </a:ext>
          </a:extLst>
        </xdr:cNvPr>
        <xdr:cNvSpPr txBox="1"/>
      </xdr:nvSpPr>
      <xdr:spPr>
        <a:xfrm>
          <a:off x="6712027"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92727</xdr:rowOff>
    </xdr:from>
    <xdr:ext cx="469744" cy="259045"/>
    <xdr:sp macro="" textlink="">
      <xdr:nvSpPr>
        <xdr:cNvPr id="148" name="n_4mainValue【図書館】&#10;一人当たり面積">
          <a:extLst>
            <a:ext uri="{FF2B5EF4-FFF2-40B4-BE49-F238E27FC236}">
              <a16:creationId xmlns:a16="http://schemas.microsoft.com/office/drawing/2014/main" id="{E8D0EC6A-FA50-4D47-9B91-399AE364B013}"/>
            </a:ext>
          </a:extLst>
        </xdr:cNvPr>
        <xdr:cNvSpPr txBox="1"/>
      </xdr:nvSpPr>
      <xdr:spPr>
        <a:xfrm>
          <a:off x="5937327"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0497DA4-08E3-40EF-9BD8-F825F92C533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2712AAF-CC4E-4B61-9583-1A323585EAC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897BDAE-B5C1-4B66-827F-B726B2A7EAA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E9A2DE7-09D8-4561-A6E5-A9C5BDF5485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A22EC1B-096F-43CA-BD20-458F6606F98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FC3900F-3CD3-4F97-B9C0-05FAB6449A3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8A5C54A-849A-4E2F-AE65-2E4C7160F0A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7DB8DE1-46F8-4F49-8827-BADC9AE9580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BAE23BB-A9B3-4D6A-937A-775535D48D0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5010FC3-099B-4BDA-997B-433AF45DE1D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EBCF90F-581B-4750-BECD-6DBD08EC264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949964C-36F4-4DD8-8E26-DA34837B47D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465BDF71-621B-45A9-BE31-0D2AC13B20B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3EBA19B9-F910-42C0-9C20-34881C0C1BF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4110FCDD-A119-4F0E-97BF-E73B6DE64E6E}"/>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60A164D4-BAF2-4693-AD96-5412A7614A6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6635F96-E72A-41BF-A13F-7DC7541CD007}"/>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EEECF72-3B58-4556-8A45-679802340BD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4A2369EC-5551-45C9-9FA7-6164EEA0E6D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E39AFC5-A10A-4498-A76C-A944C47E780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30D31C22-77A7-443C-A63D-2CD039F4262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950C0D9-21D4-4B45-AD89-52C5BF57D9D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578D5319-8513-4E97-B088-358D27E627F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FEF242B-11EF-49BF-8464-7C0192E83A0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10EE624-7D5A-4186-B042-E5F899FA7F03}"/>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E9E81EAA-43A4-4700-9D60-1C41A9A56B0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FD32ED29-AF89-49B4-86BB-691F3AFCEB82}"/>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56B3D2F5-B4AA-481B-9577-1EFADF20ED2C}"/>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4E3923D5-6AD1-4E67-B5BF-E72A140BE1DE}"/>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BA1FD1A-08BF-4221-BDD8-E5E7E51AC235}"/>
            </a:ext>
          </a:extLst>
        </xdr:cNvPr>
        <xdr:cNvSpPr txBox="1"/>
      </xdr:nvSpPr>
      <xdr:spPr>
        <a:xfrm>
          <a:off x="412496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2F41D514-925D-4238-BE7D-0AB029708F4E}"/>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9457BF74-272D-4F6F-8EE5-1A2963865CB7}"/>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F0D7F405-7321-44CB-AF38-8C43CE7A5749}"/>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E059078B-AF66-4EC8-B40D-D22F0895D3B2}"/>
            </a:ext>
          </a:extLst>
        </xdr:cNvPr>
        <xdr:cNvSpPr/>
      </xdr:nvSpPr>
      <xdr:spPr>
        <a:xfrm>
          <a:off x="17399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A50C308B-B82F-43C5-80F8-6E58240BA77F}"/>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88768BD-5E1C-4CD6-B490-BCCEF35825C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F69C061-43BF-4748-B98B-F79C8EFC0FE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C1FB592-6506-432C-8331-DD2806D1ECF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E3A2490-C2D7-40C6-BE64-9A5E6BBEA82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0038236-7E53-4639-83B8-D85804E496F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89" name="楕円 188">
          <a:extLst>
            <a:ext uri="{FF2B5EF4-FFF2-40B4-BE49-F238E27FC236}">
              <a16:creationId xmlns:a16="http://schemas.microsoft.com/office/drawing/2014/main" id="{F5AF4E6D-0490-47F7-8A5A-B7F2F2DFB48D}"/>
            </a:ext>
          </a:extLst>
        </xdr:cNvPr>
        <xdr:cNvSpPr/>
      </xdr:nvSpPr>
      <xdr:spPr>
        <a:xfrm>
          <a:off x="4036060" y="1003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170197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B15D3980-206A-485A-B15C-27DFB0D4DC21}"/>
            </a:ext>
          </a:extLst>
        </xdr:cNvPr>
        <xdr:cNvSpPr txBox="1"/>
      </xdr:nvSpPr>
      <xdr:spPr>
        <a:xfrm>
          <a:off x="412496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114935</xdr:rowOff>
    </xdr:from>
    <xdr:to>
      <xdr:col>20</xdr:col>
      <xdr:colOff>38100</xdr:colOff>
      <xdr:row>61</xdr:row>
      <xdr:rowOff>45085</xdr:rowOff>
    </xdr:to>
    <xdr:sp macro="" textlink="">
      <xdr:nvSpPr>
        <xdr:cNvPr id="191" name="楕円 190">
          <a:extLst>
            <a:ext uri="{FF2B5EF4-FFF2-40B4-BE49-F238E27FC236}">
              <a16:creationId xmlns:a16="http://schemas.microsoft.com/office/drawing/2014/main" id="{2ACF0DA8-52B2-4777-A738-C7F032A3948F}"/>
            </a:ext>
          </a:extLst>
        </xdr:cNvPr>
        <xdr:cNvSpPr/>
      </xdr:nvSpPr>
      <xdr:spPr>
        <a:xfrm>
          <a:off x="3312160" y="101733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165735</xdr:rowOff>
    </xdr:to>
    <xdr:cxnSp macro="">
      <xdr:nvCxnSpPr>
        <xdr:cNvPr id="192" name="直線コネクタ 191">
          <a:extLst>
            <a:ext uri="{FF2B5EF4-FFF2-40B4-BE49-F238E27FC236}">
              <a16:creationId xmlns:a16="http://schemas.microsoft.com/office/drawing/2014/main" id="{5264D313-0AC6-4789-ADE2-0361CBD055F4}"/>
            </a:ext>
          </a:extLst>
        </xdr:cNvPr>
        <xdr:cNvCxnSpPr/>
      </xdr:nvCxnSpPr>
      <xdr:spPr>
        <a:xfrm flipV="1">
          <a:off x="3355340" y="10085070"/>
          <a:ext cx="73152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65405</xdr:rowOff>
    </xdr:from>
    <xdr:to>
      <xdr:col>15</xdr:col>
      <xdr:colOff>101600</xdr:colOff>
      <xdr:row>60</xdr:row>
      <xdr:rowOff>167005</xdr:rowOff>
    </xdr:to>
    <xdr:sp macro="" textlink="">
      <xdr:nvSpPr>
        <xdr:cNvPr id="193" name="楕円 192">
          <a:extLst>
            <a:ext uri="{FF2B5EF4-FFF2-40B4-BE49-F238E27FC236}">
              <a16:creationId xmlns:a16="http://schemas.microsoft.com/office/drawing/2014/main" id="{8F641FD0-3E54-4A99-9C3B-20CFD7AC3994}"/>
            </a:ext>
          </a:extLst>
        </xdr:cNvPr>
        <xdr:cNvSpPr/>
      </xdr:nvSpPr>
      <xdr:spPr>
        <a:xfrm>
          <a:off x="25146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116205</xdr:rowOff>
    </xdr:from>
    <xdr:to>
      <xdr:col>19</xdr:col>
      <xdr:colOff>177800</xdr:colOff>
      <xdr:row>60</xdr:row>
      <xdr:rowOff>165735</xdr:rowOff>
    </xdr:to>
    <xdr:cxnSp macro="">
      <xdr:nvCxnSpPr>
        <xdr:cNvPr id="194" name="直線コネクタ 193">
          <a:extLst>
            <a:ext uri="{FF2B5EF4-FFF2-40B4-BE49-F238E27FC236}">
              <a16:creationId xmlns:a16="http://schemas.microsoft.com/office/drawing/2014/main" id="{C3FB1121-CCAE-4452-8301-40ACB64D9A11}"/>
            </a:ext>
          </a:extLst>
        </xdr:cNvPr>
        <xdr:cNvCxnSpPr/>
      </xdr:nvCxnSpPr>
      <xdr:spPr>
        <a:xfrm>
          <a:off x="2565400" y="10174605"/>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95" name="楕円 194">
          <a:extLst>
            <a:ext uri="{FF2B5EF4-FFF2-40B4-BE49-F238E27FC236}">
              <a16:creationId xmlns:a16="http://schemas.microsoft.com/office/drawing/2014/main" id="{0C74F965-0F15-4ED8-B77B-6F8110A38DFE}"/>
            </a:ext>
          </a:extLst>
        </xdr:cNvPr>
        <xdr:cNvSpPr/>
      </xdr:nvSpPr>
      <xdr:spPr>
        <a:xfrm>
          <a:off x="17399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62865</xdr:rowOff>
    </xdr:from>
    <xdr:to>
      <xdr:col>15</xdr:col>
      <xdr:colOff>50800</xdr:colOff>
      <xdr:row>60</xdr:row>
      <xdr:rowOff>116205</xdr:rowOff>
    </xdr:to>
    <xdr:cxnSp macro="">
      <xdr:nvCxnSpPr>
        <xdr:cNvPr id="196" name="直線コネクタ 195">
          <a:extLst>
            <a:ext uri="{FF2B5EF4-FFF2-40B4-BE49-F238E27FC236}">
              <a16:creationId xmlns:a16="http://schemas.microsoft.com/office/drawing/2014/main" id="{DA1FC71D-EC98-43B8-9749-6CB44A53ECA2}"/>
            </a:ext>
          </a:extLst>
        </xdr:cNvPr>
        <xdr:cNvCxnSpPr/>
      </xdr:nvCxnSpPr>
      <xdr:spPr>
        <a:xfrm>
          <a:off x="1790700" y="1012126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xdr:rowOff>
    </xdr:from>
    <xdr:to>
      <xdr:col>6</xdr:col>
      <xdr:colOff>38100</xdr:colOff>
      <xdr:row>60</xdr:row>
      <xdr:rowOff>111760</xdr:rowOff>
    </xdr:to>
    <xdr:sp macro="" textlink="">
      <xdr:nvSpPr>
        <xdr:cNvPr id="197" name="楕円 196">
          <a:extLst>
            <a:ext uri="{FF2B5EF4-FFF2-40B4-BE49-F238E27FC236}">
              <a16:creationId xmlns:a16="http://schemas.microsoft.com/office/drawing/2014/main" id="{E1BBFC64-550E-4480-B679-566C95B4C94D}"/>
            </a:ext>
          </a:extLst>
        </xdr:cNvPr>
        <xdr:cNvSpPr/>
      </xdr:nvSpPr>
      <xdr:spPr>
        <a:xfrm>
          <a:off x="965200" y="10068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60960</xdr:rowOff>
    </xdr:from>
    <xdr:to>
      <xdr:col>10</xdr:col>
      <xdr:colOff>114300</xdr:colOff>
      <xdr:row>60</xdr:row>
      <xdr:rowOff>62865</xdr:rowOff>
    </xdr:to>
    <xdr:cxnSp macro="">
      <xdr:nvCxnSpPr>
        <xdr:cNvPr id="198" name="直線コネクタ 197">
          <a:extLst>
            <a:ext uri="{FF2B5EF4-FFF2-40B4-BE49-F238E27FC236}">
              <a16:creationId xmlns:a16="http://schemas.microsoft.com/office/drawing/2014/main" id="{CC3A494D-CF90-4733-BDB3-DFAB42AA91C6}"/>
            </a:ext>
          </a:extLst>
        </xdr:cNvPr>
        <xdr:cNvCxnSpPr/>
      </xdr:nvCxnSpPr>
      <xdr:spPr>
        <a:xfrm>
          <a:off x="1008380" y="1011936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B9EB5411-80D0-4F2D-89C6-0BA79E4D23CC}"/>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6944A7EB-507E-4162-9A93-6C4BC746ABB9}"/>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195E52C0-774D-4EE5-9026-75FF9A9142AD}"/>
            </a:ext>
          </a:extLst>
        </xdr:cNvPr>
        <xdr:cNvSpPr txBox="1"/>
      </xdr:nvSpPr>
      <xdr:spPr>
        <a:xfrm>
          <a:off x="161100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A7FE542-36BB-4A5E-A7B7-96EB1E894F20}"/>
            </a:ext>
          </a:extLst>
        </xdr:cNvPr>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36212</xdr:rowOff>
    </xdr:from>
    <xdr:ext cx="405111" cy="259045"/>
    <xdr:sp macro="" textlink="">
      <xdr:nvSpPr>
        <xdr:cNvPr id="203" name="n_1mainValue【体育館・プール】&#10;有形固定資産減価償却率">
          <a:extLst>
            <a:ext uri="{FF2B5EF4-FFF2-40B4-BE49-F238E27FC236}">
              <a16:creationId xmlns:a16="http://schemas.microsoft.com/office/drawing/2014/main" id="{BF7851FC-0FF6-4F05-A4A4-4BDF28F51842}"/>
            </a:ext>
          </a:extLst>
        </xdr:cNvPr>
        <xdr:cNvSpPr txBox="1"/>
      </xdr:nvSpPr>
      <xdr:spPr>
        <a:xfrm>
          <a:off x="317056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158132</xdr:rowOff>
    </xdr:from>
    <xdr:ext cx="405111" cy="259045"/>
    <xdr:sp macro="" textlink="">
      <xdr:nvSpPr>
        <xdr:cNvPr id="204" name="n_2mainValue【体育館・プール】&#10;有形固定資産減価償却率">
          <a:extLst>
            <a:ext uri="{FF2B5EF4-FFF2-40B4-BE49-F238E27FC236}">
              <a16:creationId xmlns:a16="http://schemas.microsoft.com/office/drawing/2014/main" id="{0F515E6D-5228-4C1A-954D-82477CA3B028}"/>
            </a:ext>
          </a:extLst>
        </xdr:cNvPr>
        <xdr:cNvSpPr txBox="1"/>
      </xdr:nvSpPr>
      <xdr:spPr>
        <a:xfrm>
          <a:off x="238570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104792</xdr:rowOff>
    </xdr:from>
    <xdr:ext cx="405111" cy="259045"/>
    <xdr:sp macro="" textlink="">
      <xdr:nvSpPr>
        <xdr:cNvPr id="205" name="n_3mainValue【体育館・プール】&#10;有形固定資産減価償却率">
          <a:extLst>
            <a:ext uri="{FF2B5EF4-FFF2-40B4-BE49-F238E27FC236}">
              <a16:creationId xmlns:a16="http://schemas.microsoft.com/office/drawing/2014/main" id="{11CC830D-B3ED-4C58-A970-8C9CA724F67E}"/>
            </a:ext>
          </a:extLst>
        </xdr:cNvPr>
        <xdr:cNvSpPr txBox="1"/>
      </xdr:nvSpPr>
      <xdr:spPr>
        <a:xfrm>
          <a:off x="161100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6" name="n_4mainValue【体育館・プール】&#10;有形固定資産減価償却率">
          <a:extLst>
            <a:ext uri="{FF2B5EF4-FFF2-40B4-BE49-F238E27FC236}">
              <a16:creationId xmlns:a16="http://schemas.microsoft.com/office/drawing/2014/main" id="{71F1B2A6-506F-430E-A090-DA6AFB2E5568}"/>
            </a:ext>
          </a:extLst>
        </xdr:cNvPr>
        <xdr:cNvSpPr txBox="1"/>
      </xdr:nvSpPr>
      <xdr:spPr>
        <a:xfrm>
          <a:off x="8363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4344D38-D5B7-4F4C-9172-1C06116D513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0BC1EF5-EB97-4023-A09B-2B933255278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E7AFF50-12DD-4E71-9931-33B861B1E71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31F166D-F3AC-4668-8B36-175B2DF3FA6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BC5C85E-511E-4640-B04F-A432AA65737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EC5C4A1-E96C-4B02-931E-F423699DF35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A3A12CD-7BD7-4CC2-AB3C-23752D0A30B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32393CF-6B91-46C3-8BE4-DF3AE0B0D31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B92FB64-24F7-4056-8A4F-017E764AEA7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37F6F79-487E-4D41-9015-65FD9FF42FB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353A5A5-E831-406D-AC31-E0AB9D943BF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E9A9F328-3BC4-4881-B4B4-156EB745A1C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1E7C078-A098-4C03-90C2-C2CA2212ECC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A2BB34A4-9F27-4C4D-A021-2DC68825A48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89458BE-7A5D-44DD-BCC0-67E2130CAC7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B5AAC587-BAB8-4FC4-A8CE-31BC62BAB44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E96A7F6-CD46-4F69-875D-59A7AC0DBF9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8C579AC9-868B-4F9B-A5C5-1D5ECAA4C9F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4AE8823-3F54-4CA4-B6D8-9CB105F3C0E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C6AA61D0-3C51-4726-A25B-0D95D64076C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FA782F6-FE30-4C5F-B386-897EB3EDF14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CD5919B-D315-4433-876A-08CF2E7E174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765A61D-E8F7-4B4E-9115-9A01A40A3E1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53FFAE89-C455-4C7E-9173-2F11687B6D71}"/>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D336D181-B9DD-4ACC-9E7F-7F72EA4BACA1}"/>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2D2CD467-D5F5-42D6-88B3-810F33A97BFD}"/>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E67F67D6-B269-4122-A803-80012C8D9F33}"/>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41CFD90C-BC3E-4049-B5D7-9334EE9FD4E3}"/>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BDBD74CE-51A6-42BE-9B2F-BC9E619B0A11}"/>
            </a:ext>
          </a:extLst>
        </xdr:cNvPr>
        <xdr:cNvSpPr txBox="1"/>
      </xdr:nvSpPr>
      <xdr:spPr>
        <a:xfrm>
          <a:off x="92583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71FD3A9-2616-4A72-A883-5F2A13D8945A}"/>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A3E2F460-59F2-48B3-9D7B-5CA5FA44ED64}"/>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82B1B807-F676-4B00-9F16-3C1811BA4714}"/>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AD306E49-BE11-47C3-8666-E5EDA08DACDF}"/>
            </a:ext>
          </a:extLst>
        </xdr:cNvPr>
        <xdr:cNvSpPr/>
      </xdr:nvSpPr>
      <xdr:spPr>
        <a:xfrm>
          <a:off x="687324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AF993013-59B0-40C7-99BE-5D9ABB11D6BB}"/>
            </a:ext>
          </a:extLst>
        </xdr:cNvPr>
        <xdr:cNvSpPr/>
      </xdr:nvSpPr>
      <xdr:spPr>
        <a:xfrm>
          <a:off x="60985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5440401-AC39-4F9F-8346-95DCFB6CFB2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B351C1D-B32F-4BC4-9341-DA2D28219A4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E95800-56AB-486F-B22B-E20678920E7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22C6101-898D-4FA6-BA32-FAE1B8E43E0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E531D53-ADC2-4FB6-AC12-EFD31A080F0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xdr:rowOff>
    </xdr:from>
    <xdr:to>
      <xdr:col>55</xdr:col>
      <xdr:colOff>50800</xdr:colOff>
      <xdr:row>60</xdr:row>
      <xdr:rowOff>102235</xdr:rowOff>
    </xdr:to>
    <xdr:sp macro="" textlink="">
      <xdr:nvSpPr>
        <xdr:cNvPr id="246" name="楕円 245">
          <a:extLst>
            <a:ext uri="{FF2B5EF4-FFF2-40B4-BE49-F238E27FC236}">
              <a16:creationId xmlns:a16="http://schemas.microsoft.com/office/drawing/2014/main" id="{56AFD106-8A3C-4995-9143-022399C65620}"/>
            </a:ext>
          </a:extLst>
        </xdr:cNvPr>
        <xdr:cNvSpPr/>
      </xdr:nvSpPr>
      <xdr:spPr>
        <a:xfrm>
          <a:off x="9192260" y="10059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23512</xdr:rowOff>
    </xdr:from>
    <xdr:ext cx="469744" cy="259045"/>
    <xdr:sp macro="" textlink="">
      <xdr:nvSpPr>
        <xdr:cNvPr id="247" name="【体育館・プール】&#10;一人当たり面積該当値テキスト">
          <a:extLst>
            <a:ext uri="{FF2B5EF4-FFF2-40B4-BE49-F238E27FC236}">
              <a16:creationId xmlns:a16="http://schemas.microsoft.com/office/drawing/2014/main" id="{3673B3D5-F159-4CA0-8BEF-049AE09B44F9}"/>
            </a:ext>
          </a:extLst>
        </xdr:cNvPr>
        <xdr:cNvSpPr txBox="1"/>
      </xdr:nvSpPr>
      <xdr:spPr>
        <a:xfrm>
          <a:off x="9258300" y="991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38735</xdr:rowOff>
    </xdr:from>
    <xdr:to>
      <xdr:col>50</xdr:col>
      <xdr:colOff>165100</xdr:colOff>
      <xdr:row>60</xdr:row>
      <xdr:rowOff>140335</xdr:rowOff>
    </xdr:to>
    <xdr:sp macro="" textlink="">
      <xdr:nvSpPr>
        <xdr:cNvPr id="248" name="楕円 247">
          <a:extLst>
            <a:ext uri="{FF2B5EF4-FFF2-40B4-BE49-F238E27FC236}">
              <a16:creationId xmlns:a16="http://schemas.microsoft.com/office/drawing/2014/main" id="{8209DA06-BFCA-42A5-9009-990F052C64CE}"/>
            </a:ext>
          </a:extLst>
        </xdr:cNvPr>
        <xdr:cNvSpPr/>
      </xdr:nvSpPr>
      <xdr:spPr>
        <a:xfrm>
          <a:off x="8445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51435</xdr:rowOff>
    </xdr:from>
    <xdr:to>
      <xdr:col>55</xdr:col>
      <xdr:colOff>0</xdr:colOff>
      <xdr:row>60</xdr:row>
      <xdr:rowOff>89535</xdr:rowOff>
    </xdr:to>
    <xdr:cxnSp macro="">
      <xdr:nvCxnSpPr>
        <xdr:cNvPr id="249" name="直線コネクタ 248">
          <a:extLst>
            <a:ext uri="{FF2B5EF4-FFF2-40B4-BE49-F238E27FC236}">
              <a16:creationId xmlns:a16="http://schemas.microsoft.com/office/drawing/2014/main" id="{34FA4D0C-3721-4928-AB9C-085A6A53C9C4}"/>
            </a:ext>
          </a:extLst>
        </xdr:cNvPr>
        <xdr:cNvCxnSpPr/>
      </xdr:nvCxnSpPr>
      <xdr:spPr>
        <a:xfrm flipV="1">
          <a:off x="8496300" y="10109835"/>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42545</xdr:rowOff>
    </xdr:from>
    <xdr:to>
      <xdr:col>46</xdr:col>
      <xdr:colOff>38100</xdr:colOff>
      <xdr:row>60</xdr:row>
      <xdr:rowOff>144145</xdr:rowOff>
    </xdr:to>
    <xdr:sp macro="" textlink="">
      <xdr:nvSpPr>
        <xdr:cNvPr id="250" name="楕円 249">
          <a:extLst>
            <a:ext uri="{FF2B5EF4-FFF2-40B4-BE49-F238E27FC236}">
              <a16:creationId xmlns:a16="http://schemas.microsoft.com/office/drawing/2014/main" id="{42E02881-510B-4A6A-A85E-5E4388E6E7CB}"/>
            </a:ext>
          </a:extLst>
        </xdr:cNvPr>
        <xdr:cNvSpPr/>
      </xdr:nvSpPr>
      <xdr:spPr>
        <a:xfrm>
          <a:off x="7670800" y="101009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89535</xdr:rowOff>
    </xdr:from>
    <xdr:to>
      <xdr:col>50</xdr:col>
      <xdr:colOff>114300</xdr:colOff>
      <xdr:row>60</xdr:row>
      <xdr:rowOff>93345</xdr:rowOff>
    </xdr:to>
    <xdr:cxnSp macro="">
      <xdr:nvCxnSpPr>
        <xdr:cNvPr id="251" name="直線コネクタ 250">
          <a:extLst>
            <a:ext uri="{FF2B5EF4-FFF2-40B4-BE49-F238E27FC236}">
              <a16:creationId xmlns:a16="http://schemas.microsoft.com/office/drawing/2014/main" id="{8A135B2F-024F-4345-ADC1-1F5BD64937CF}"/>
            </a:ext>
          </a:extLst>
        </xdr:cNvPr>
        <xdr:cNvCxnSpPr/>
      </xdr:nvCxnSpPr>
      <xdr:spPr>
        <a:xfrm flipV="1">
          <a:off x="7713980" y="1014793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46355</xdr:rowOff>
    </xdr:from>
    <xdr:to>
      <xdr:col>41</xdr:col>
      <xdr:colOff>101600</xdr:colOff>
      <xdr:row>60</xdr:row>
      <xdr:rowOff>147955</xdr:rowOff>
    </xdr:to>
    <xdr:sp macro="" textlink="">
      <xdr:nvSpPr>
        <xdr:cNvPr id="252" name="楕円 251">
          <a:extLst>
            <a:ext uri="{FF2B5EF4-FFF2-40B4-BE49-F238E27FC236}">
              <a16:creationId xmlns:a16="http://schemas.microsoft.com/office/drawing/2014/main" id="{1F132C2D-F7F5-492F-A9F0-DCA733ABA302}"/>
            </a:ext>
          </a:extLst>
        </xdr:cNvPr>
        <xdr:cNvSpPr/>
      </xdr:nvSpPr>
      <xdr:spPr>
        <a:xfrm>
          <a:off x="687324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93345</xdr:rowOff>
    </xdr:from>
    <xdr:to>
      <xdr:col>45</xdr:col>
      <xdr:colOff>177800</xdr:colOff>
      <xdr:row>60</xdr:row>
      <xdr:rowOff>97155</xdr:rowOff>
    </xdr:to>
    <xdr:cxnSp macro="">
      <xdr:nvCxnSpPr>
        <xdr:cNvPr id="253" name="直線コネクタ 252">
          <a:extLst>
            <a:ext uri="{FF2B5EF4-FFF2-40B4-BE49-F238E27FC236}">
              <a16:creationId xmlns:a16="http://schemas.microsoft.com/office/drawing/2014/main" id="{1FD31401-A80A-4759-A602-B185C55AE978}"/>
            </a:ext>
          </a:extLst>
        </xdr:cNvPr>
        <xdr:cNvCxnSpPr/>
      </xdr:nvCxnSpPr>
      <xdr:spPr>
        <a:xfrm flipV="1">
          <a:off x="6924040" y="1015174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40640</xdr:rowOff>
    </xdr:from>
    <xdr:to>
      <xdr:col>36</xdr:col>
      <xdr:colOff>165100</xdr:colOff>
      <xdr:row>60</xdr:row>
      <xdr:rowOff>142240</xdr:rowOff>
    </xdr:to>
    <xdr:sp macro="" textlink="">
      <xdr:nvSpPr>
        <xdr:cNvPr id="254" name="楕円 253">
          <a:extLst>
            <a:ext uri="{FF2B5EF4-FFF2-40B4-BE49-F238E27FC236}">
              <a16:creationId xmlns:a16="http://schemas.microsoft.com/office/drawing/2014/main" id="{B285C2D6-953F-4DD8-8047-BE529A7C2A81}"/>
            </a:ext>
          </a:extLst>
        </xdr:cNvPr>
        <xdr:cNvSpPr/>
      </xdr:nvSpPr>
      <xdr:spPr>
        <a:xfrm>
          <a:off x="609854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91440</xdr:rowOff>
    </xdr:from>
    <xdr:to>
      <xdr:col>41</xdr:col>
      <xdr:colOff>50800</xdr:colOff>
      <xdr:row>60</xdr:row>
      <xdr:rowOff>97155</xdr:rowOff>
    </xdr:to>
    <xdr:cxnSp macro="">
      <xdr:nvCxnSpPr>
        <xdr:cNvPr id="255" name="直線コネクタ 254">
          <a:extLst>
            <a:ext uri="{FF2B5EF4-FFF2-40B4-BE49-F238E27FC236}">
              <a16:creationId xmlns:a16="http://schemas.microsoft.com/office/drawing/2014/main" id="{686B74A6-CA21-4517-B429-03EC8CED5B0B}"/>
            </a:ext>
          </a:extLst>
        </xdr:cNvPr>
        <xdr:cNvCxnSpPr/>
      </xdr:nvCxnSpPr>
      <xdr:spPr>
        <a:xfrm>
          <a:off x="6149340" y="1014984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5774B5E1-92B8-4174-8352-14CDD21CD4D9}"/>
            </a:ext>
          </a:extLst>
        </xdr:cNvPr>
        <xdr:cNvSpPr txBox="1"/>
      </xdr:nvSpPr>
      <xdr:spPr>
        <a:xfrm>
          <a:off x="827158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9BC61E53-DA09-44AF-BBCA-10D2C192509B}"/>
            </a:ext>
          </a:extLst>
        </xdr:cNvPr>
        <xdr:cNvSpPr txBox="1"/>
      </xdr:nvSpPr>
      <xdr:spPr>
        <a:xfrm>
          <a:off x="750958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9D107D0D-8872-491D-851A-0C783E62519E}"/>
            </a:ext>
          </a:extLst>
        </xdr:cNvPr>
        <xdr:cNvSpPr txBox="1"/>
      </xdr:nvSpPr>
      <xdr:spPr>
        <a:xfrm>
          <a:off x="6712027" y="105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BCB72F09-AB15-42DE-ACAA-AC91D77A69E0}"/>
            </a:ext>
          </a:extLst>
        </xdr:cNvPr>
        <xdr:cNvSpPr txBox="1"/>
      </xdr:nvSpPr>
      <xdr:spPr>
        <a:xfrm>
          <a:off x="59373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156862</xdr:rowOff>
    </xdr:from>
    <xdr:ext cx="469744" cy="259045"/>
    <xdr:sp macro="" textlink="">
      <xdr:nvSpPr>
        <xdr:cNvPr id="260" name="n_1mainValue【体育館・プール】&#10;一人当たり面積">
          <a:extLst>
            <a:ext uri="{FF2B5EF4-FFF2-40B4-BE49-F238E27FC236}">
              <a16:creationId xmlns:a16="http://schemas.microsoft.com/office/drawing/2014/main" id="{0083DCA8-E144-4707-9D98-1F057AD1715D}"/>
            </a:ext>
          </a:extLst>
        </xdr:cNvPr>
        <xdr:cNvSpPr txBox="1"/>
      </xdr:nvSpPr>
      <xdr:spPr>
        <a:xfrm>
          <a:off x="8271587"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160672</xdr:rowOff>
    </xdr:from>
    <xdr:ext cx="469744" cy="259045"/>
    <xdr:sp macro="" textlink="">
      <xdr:nvSpPr>
        <xdr:cNvPr id="261" name="n_2mainValue【体育館・プール】&#10;一人当たり面積">
          <a:extLst>
            <a:ext uri="{FF2B5EF4-FFF2-40B4-BE49-F238E27FC236}">
              <a16:creationId xmlns:a16="http://schemas.microsoft.com/office/drawing/2014/main" id="{186409DB-2E16-4593-B931-25F55EA2A15F}"/>
            </a:ext>
          </a:extLst>
        </xdr:cNvPr>
        <xdr:cNvSpPr txBox="1"/>
      </xdr:nvSpPr>
      <xdr:spPr>
        <a:xfrm>
          <a:off x="7509587" y="988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164482</xdr:rowOff>
    </xdr:from>
    <xdr:ext cx="469744" cy="259045"/>
    <xdr:sp macro="" textlink="">
      <xdr:nvSpPr>
        <xdr:cNvPr id="262" name="n_3mainValue【体育館・プール】&#10;一人当たり面積">
          <a:extLst>
            <a:ext uri="{FF2B5EF4-FFF2-40B4-BE49-F238E27FC236}">
              <a16:creationId xmlns:a16="http://schemas.microsoft.com/office/drawing/2014/main" id="{E7513519-A61E-4059-BE2C-65EBD663AACD}"/>
            </a:ext>
          </a:extLst>
        </xdr:cNvPr>
        <xdr:cNvSpPr txBox="1"/>
      </xdr:nvSpPr>
      <xdr:spPr>
        <a:xfrm>
          <a:off x="6712027" y="988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158767</xdr:rowOff>
    </xdr:from>
    <xdr:ext cx="469744" cy="259045"/>
    <xdr:sp macro="" textlink="">
      <xdr:nvSpPr>
        <xdr:cNvPr id="263" name="n_4mainValue【体育館・プール】&#10;一人当たり面積">
          <a:extLst>
            <a:ext uri="{FF2B5EF4-FFF2-40B4-BE49-F238E27FC236}">
              <a16:creationId xmlns:a16="http://schemas.microsoft.com/office/drawing/2014/main" id="{A105C723-6336-4C78-AAFC-AF8031560511}"/>
            </a:ext>
          </a:extLst>
        </xdr:cNvPr>
        <xdr:cNvSpPr txBox="1"/>
      </xdr:nvSpPr>
      <xdr:spPr>
        <a:xfrm>
          <a:off x="593732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A19A7FA-3871-4AC4-A9AB-98AFBFCEFD5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E0DE642-CA0A-4F2A-8FE1-6DA0AD7EDFB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41A2C33-3043-4BAC-8ECF-4CC5B1B8415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25DF497-ADB3-4525-A01D-AF8B3088681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438F498-3159-4399-9F7D-728F5B7771C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0363795-E2A2-4515-A3A9-F72E92CFD3A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1299DBE-4D39-4A34-B012-049BC5BBE12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28213E1-F4E3-40FF-A6AE-A7B81AB91C65}"/>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471EB944-2961-459D-8B46-4BA63768CD9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B6A065B7-A80E-4D14-80BE-933D20DC469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3FE636FC-3730-4553-9C33-3745FCD1D76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9FB38B75-1D32-4934-BC92-F0AC0CA8A24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B85CC3BF-019D-45C9-BD33-BAB8FAADEE9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7CFF4559-8DD3-4A57-9058-08A840E9E2D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63902226-CA79-4D82-9713-C15F3DFD707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9F0C3A59-F67D-4BFC-8112-805D9106DCC8}"/>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47EEC699-729C-4430-9867-7E62A6055B1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F91B2D71-4BFB-46B9-BEED-0E8F192A3F0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7FA05695-CED7-407C-B348-B24983B16B6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41BC2C35-CC92-448F-99A7-95AE4EAEBD8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4A95FF81-3DCE-4666-BBC9-06DB36254A2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373F1240-ACA6-4D55-87D6-49658EF3BF2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6BE733E5-CD18-46E1-99D9-153AC71941C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B9C3F26A-5460-4561-97CF-B2250DF8FD9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44B6C386-3A81-4D4E-AC14-C767FFEAF16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A66B727C-43EA-4B53-B648-9103B2DDABE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D6DF423E-C02A-4079-957A-9F5E654CDE7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D01BA0A9-1F98-4BEE-B98E-76D3580EF49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2EF4E0C4-3932-4FB5-A26D-69475993C918}"/>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ED4888EC-E891-4FB3-9969-DDA80C4FB96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F73AB0FF-6BA5-466F-9A72-67835F5C48F8}"/>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66A3C813-4659-41C9-A591-529088FB0078}"/>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C9D3AEFE-0E53-4D23-A5D9-4617B082D558}"/>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634A9FED-563C-4ACB-B591-D920F54464ED}"/>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CDDEBE0B-A63B-4800-98CA-397D3DE7CBEA}"/>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998A0586-AA64-452A-BD7A-48C570B83722}"/>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609BF060-E95A-4743-B715-D2A0784E9DEF}"/>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B760D759-8AAE-41C5-891A-4664E22A0612}"/>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96CCD5FA-BF75-41CD-A247-F2BD8C097053}"/>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B7344230-2073-46C0-802A-4E731DF16CE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BA8927F4-91A3-48BB-A0E6-98AA5C4F8DD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0C17A675-1028-4C6C-A273-124EE3C94145}"/>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6A7913C8-AC1A-425D-A4ED-861CFAD8193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2532BCF5-E0AD-4805-9240-998F5CAED604}"/>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E8CD10B1-6E80-470E-9D20-52DF1FA9BBE0}"/>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09" name="直線コネクタ 308">
          <a:extLst>
            <a:ext uri="{FF2B5EF4-FFF2-40B4-BE49-F238E27FC236}">
              <a16:creationId xmlns:a16="http://schemas.microsoft.com/office/drawing/2014/main" id="{3CD5A81F-2FF8-4BA1-8B9D-B429046E689E}"/>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52C57E15-8782-4F31-AD1A-8B38272DF2B7}"/>
            </a:ext>
          </a:extLst>
        </xdr:cNvPr>
        <xdr:cNvSpPr txBox="1"/>
      </xdr:nvSpPr>
      <xdr:spPr>
        <a:xfrm>
          <a:off x="4124960" y="174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11" name="フローチャート: 判断 310">
          <a:extLst>
            <a:ext uri="{FF2B5EF4-FFF2-40B4-BE49-F238E27FC236}">
              <a16:creationId xmlns:a16="http://schemas.microsoft.com/office/drawing/2014/main" id="{9B93701F-A914-4000-9084-C6F26768FCCC}"/>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312" name="フローチャート: 判断 311">
          <a:extLst>
            <a:ext uri="{FF2B5EF4-FFF2-40B4-BE49-F238E27FC236}">
              <a16:creationId xmlns:a16="http://schemas.microsoft.com/office/drawing/2014/main" id="{5EFA2B7C-355E-4A91-B9D6-B1DEA5CE42B2}"/>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13" name="フローチャート: 判断 312">
          <a:extLst>
            <a:ext uri="{FF2B5EF4-FFF2-40B4-BE49-F238E27FC236}">
              <a16:creationId xmlns:a16="http://schemas.microsoft.com/office/drawing/2014/main" id="{C3502069-FBFA-4DEB-95E2-713BBEF5AC4E}"/>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314" name="フローチャート: 判断 313">
          <a:extLst>
            <a:ext uri="{FF2B5EF4-FFF2-40B4-BE49-F238E27FC236}">
              <a16:creationId xmlns:a16="http://schemas.microsoft.com/office/drawing/2014/main" id="{D90B6410-F300-4CB8-9449-B9DD3E6A6EFA}"/>
            </a:ext>
          </a:extLst>
        </xdr:cNvPr>
        <xdr:cNvSpPr/>
      </xdr:nvSpPr>
      <xdr:spPr>
        <a:xfrm>
          <a:off x="173990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315" name="フローチャート: 判断 314">
          <a:extLst>
            <a:ext uri="{FF2B5EF4-FFF2-40B4-BE49-F238E27FC236}">
              <a16:creationId xmlns:a16="http://schemas.microsoft.com/office/drawing/2014/main" id="{2B97CA5F-2312-48AB-A7C3-739C0CF62A8C}"/>
            </a:ext>
          </a:extLst>
        </xdr:cNvPr>
        <xdr:cNvSpPr/>
      </xdr:nvSpPr>
      <xdr:spPr>
        <a:xfrm>
          <a:off x="965200" y="17595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541DB088-3BF6-4D96-AEE3-1224679EDF9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9BBDC32-91B2-4F36-BD0B-596484373FA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45B7056-DE14-496D-AA5B-3345357BFFC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B7C1E5E7-8E47-4F35-A3C8-2A95D0C675D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C0FAADA-2CF8-4A10-9E43-D82E3A40AEB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71120</xdr:rowOff>
    </xdr:from>
    <xdr:to>
      <xdr:col>24</xdr:col>
      <xdr:colOff>114300</xdr:colOff>
      <xdr:row>107</xdr:row>
      <xdr:rowOff>1270</xdr:rowOff>
    </xdr:to>
    <xdr:sp macro="" textlink="">
      <xdr:nvSpPr>
        <xdr:cNvPr id="321" name="楕円 320">
          <a:extLst>
            <a:ext uri="{FF2B5EF4-FFF2-40B4-BE49-F238E27FC236}">
              <a16:creationId xmlns:a16="http://schemas.microsoft.com/office/drawing/2014/main" id="{38BED1FF-84DB-4319-9113-0D69D723E8CB}"/>
            </a:ext>
          </a:extLst>
        </xdr:cNvPr>
        <xdr:cNvSpPr/>
      </xdr:nvSpPr>
      <xdr:spPr>
        <a:xfrm>
          <a:off x="403606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49547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FAB9DAC5-A001-4071-84CD-2DEEA3C63957}"/>
            </a:ext>
          </a:extLst>
        </xdr:cNvPr>
        <xdr:cNvSpPr txBox="1"/>
      </xdr:nvSpPr>
      <xdr:spPr>
        <a:xfrm>
          <a:off x="4124960" y="178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129902</xdr:rowOff>
    </xdr:from>
    <xdr:to>
      <xdr:col>20</xdr:col>
      <xdr:colOff>38100</xdr:colOff>
      <xdr:row>106</xdr:row>
      <xdr:rowOff>60052</xdr:rowOff>
    </xdr:to>
    <xdr:sp macro="" textlink="">
      <xdr:nvSpPr>
        <xdr:cNvPr id="323" name="楕円 322">
          <a:extLst>
            <a:ext uri="{FF2B5EF4-FFF2-40B4-BE49-F238E27FC236}">
              <a16:creationId xmlns:a16="http://schemas.microsoft.com/office/drawing/2014/main" id="{A5416E7B-9DDE-40BC-8695-DA2217BDC56B}"/>
            </a:ext>
          </a:extLst>
        </xdr:cNvPr>
        <xdr:cNvSpPr/>
      </xdr:nvSpPr>
      <xdr:spPr>
        <a:xfrm>
          <a:off x="3312160" y="17732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9252</xdr:rowOff>
    </xdr:from>
    <xdr:to>
      <xdr:col>24</xdr:col>
      <xdr:colOff>63500</xdr:colOff>
      <xdr:row>106</xdr:row>
      <xdr:rowOff>121920</xdr:rowOff>
    </xdr:to>
    <xdr:cxnSp macro="">
      <xdr:nvCxnSpPr>
        <xdr:cNvPr id="324" name="直線コネクタ 323">
          <a:extLst>
            <a:ext uri="{FF2B5EF4-FFF2-40B4-BE49-F238E27FC236}">
              <a16:creationId xmlns:a16="http://schemas.microsoft.com/office/drawing/2014/main" id="{A14FB475-F9CE-4C1E-B6A9-D6798CE431B9}"/>
            </a:ext>
          </a:extLst>
        </xdr:cNvPr>
        <xdr:cNvCxnSpPr/>
      </xdr:nvCxnSpPr>
      <xdr:spPr>
        <a:xfrm>
          <a:off x="3355340" y="17779092"/>
          <a:ext cx="73152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105411</xdr:rowOff>
    </xdr:from>
    <xdr:to>
      <xdr:col>15</xdr:col>
      <xdr:colOff>101600</xdr:colOff>
      <xdr:row>106</xdr:row>
      <xdr:rowOff>35561</xdr:rowOff>
    </xdr:to>
    <xdr:sp macro="" textlink="">
      <xdr:nvSpPr>
        <xdr:cNvPr id="325" name="楕円 324">
          <a:extLst>
            <a:ext uri="{FF2B5EF4-FFF2-40B4-BE49-F238E27FC236}">
              <a16:creationId xmlns:a16="http://schemas.microsoft.com/office/drawing/2014/main" id="{4F0275B2-AC87-4C7F-9875-D0FCE1CFF0A5}"/>
            </a:ext>
          </a:extLst>
        </xdr:cNvPr>
        <xdr:cNvSpPr/>
      </xdr:nvSpPr>
      <xdr:spPr>
        <a:xfrm>
          <a:off x="251460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9252</xdr:rowOff>
    </xdr:to>
    <xdr:cxnSp macro="">
      <xdr:nvCxnSpPr>
        <xdr:cNvPr id="326" name="直線コネクタ 325">
          <a:extLst>
            <a:ext uri="{FF2B5EF4-FFF2-40B4-BE49-F238E27FC236}">
              <a16:creationId xmlns:a16="http://schemas.microsoft.com/office/drawing/2014/main" id="{05002D8E-7CE9-41A8-BDA1-2D5737FF4EBD}"/>
            </a:ext>
          </a:extLst>
        </xdr:cNvPr>
        <xdr:cNvCxnSpPr/>
      </xdr:nvCxnSpPr>
      <xdr:spPr>
        <a:xfrm>
          <a:off x="2565400" y="17758411"/>
          <a:ext cx="789940" cy="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327" name="楕円 326">
          <a:extLst>
            <a:ext uri="{FF2B5EF4-FFF2-40B4-BE49-F238E27FC236}">
              <a16:creationId xmlns:a16="http://schemas.microsoft.com/office/drawing/2014/main" id="{9EAE8DF7-59F1-41C2-813C-51145756FA05}"/>
            </a:ext>
          </a:extLst>
        </xdr:cNvPr>
        <xdr:cNvSpPr/>
      </xdr:nvSpPr>
      <xdr:spPr>
        <a:xfrm>
          <a:off x="17399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79466</xdr:rowOff>
    </xdr:from>
    <xdr:to>
      <xdr:col>15</xdr:col>
      <xdr:colOff>50800</xdr:colOff>
      <xdr:row>105</xdr:row>
      <xdr:rowOff>156211</xdr:rowOff>
    </xdr:to>
    <xdr:cxnSp macro="">
      <xdr:nvCxnSpPr>
        <xdr:cNvPr id="328" name="直線コネクタ 327">
          <a:extLst>
            <a:ext uri="{FF2B5EF4-FFF2-40B4-BE49-F238E27FC236}">
              <a16:creationId xmlns:a16="http://schemas.microsoft.com/office/drawing/2014/main" id="{906C8429-B883-45AC-B201-11F3B7AA040B}"/>
            </a:ext>
          </a:extLst>
        </xdr:cNvPr>
        <xdr:cNvCxnSpPr/>
      </xdr:nvCxnSpPr>
      <xdr:spPr>
        <a:xfrm>
          <a:off x="1790700" y="17681666"/>
          <a:ext cx="7747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165826</xdr:rowOff>
    </xdr:from>
    <xdr:to>
      <xdr:col>6</xdr:col>
      <xdr:colOff>38100</xdr:colOff>
      <xdr:row>105</xdr:row>
      <xdr:rowOff>95976</xdr:rowOff>
    </xdr:to>
    <xdr:sp macro="" textlink="">
      <xdr:nvSpPr>
        <xdr:cNvPr id="329" name="楕円 328">
          <a:extLst>
            <a:ext uri="{FF2B5EF4-FFF2-40B4-BE49-F238E27FC236}">
              <a16:creationId xmlns:a16="http://schemas.microsoft.com/office/drawing/2014/main" id="{50169804-0557-4D20-8CF1-45F6A55C020B}"/>
            </a:ext>
          </a:extLst>
        </xdr:cNvPr>
        <xdr:cNvSpPr/>
      </xdr:nvSpPr>
      <xdr:spPr>
        <a:xfrm>
          <a:off x="965200" y="17600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45176</xdr:rowOff>
    </xdr:from>
    <xdr:to>
      <xdr:col>10</xdr:col>
      <xdr:colOff>114300</xdr:colOff>
      <xdr:row>105</xdr:row>
      <xdr:rowOff>79466</xdr:rowOff>
    </xdr:to>
    <xdr:cxnSp macro="">
      <xdr:nvCxnSpPr>
        <xdr:cNvPr id="330" name="直線コネクタ 329">
          <a:extLst>
            <a:ext uri="{FF2B5EF4-FFF2-40B4-BE49-F238E27FC236}">
              <a16:creationId xmlns:a16="http://schemas.microsoft.com/office/drawing/2014/main" id="{17C7609F-913D-4E18-AC2F-F91F3CAE838D}"/>
            </a:ext>
          </a:extLst>
        </xdr:cNvPr>
        <xdr:cNvCxnSpPr/>
      </xdr:nvCxnSpPr>
      <xdr:spPr>
        <a:xfrm>
          <a:off x="1008380" y="1764737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331" name="n_1aveValue【市民会館】&#10;有形固定資産減価償却率">
          <a:extLst>
            <a:ext uri="{FF2B5EF4-FFF2-40B4-BE49-F238E27FC236}">
              <a16:creationId xmlns:a16="http://schemas.microsoft.com/office/drawing/2014/main" id="{8588F426-2931-463F-8FEE-A7D521C8F8F7}"/>
            </a:ext>
          </a:extLst>
        </xdr:cNvPr>
        <xdr:cNvSpPr txBox="1"/>
      </xdr:nvSpPr>
      <xdr:spPr>
        <a:xfrm>
          <a:off x="3170564" y="174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332" name="n_2aveValue【市民会館】&#10;有形固定資産減価償却率">
          <a:extLst>
            <a:ext uri="{FF2B5EF4-FFF2-40B4-BE49-F238E27FC236}">
              <a16:creationId xmlns:a16="http://schemas.microsoft.com/office/drawing/2014/main" id="{70A327AB-024C-484B-9ECF-9DF76310F188}"/>
            </a:ext>
          </a:extLst>
        </xdr:cNvPr>
        <xdr:cNvSpPr txBox="1"/>
      </xdr:nvSpPr>
      <xdr:spPr>
        <a:xfrm>
          <a:off x="238570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333" name="n_3aveValue【市民会館】&#10;有形固定資産減価償却率">
          <a:extLst>
            <a:ext uri="{FF2B5EF4-FFF2-40B4-BE49-F238E27FC236}">
              <a16:creationId xmlns:a16="http://schemas.microsoft.com/office/drawing/2014/main" id="{CC937408-8D28-4C5B-BF71-E5FAEB83A9B0}"/>
            </a:ext>
          </a:extLst>
        </xdr:cNvPr>
        <xdr:cNvSpPr txBox="1"/>
      </xdr:nvSpPr>
      <xdr:spPr>
        <a:xfrm>
          <a:off x="161100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334" name="n_4aveValue【市民会館】&#10;有形固定資産減価償却率">
          <a:extLst>
            <a:ext uri="{FF2B5EF4-FFF2-40B4-BE49-F238E27FC236}">
              <a16:creationId xmlns:a16="http://schemas.microsoft.com/office/drawing/2014/main" id="{E85F687E-4A11-408E-BB22-1EC3249A4B5A}"/>
            </a:ext>
          </a:extLst>
        </xdr:cNvPr>
        <xdr:cNvSpPr txBox="1"/>
      </xdr:nvSpPr>
      <xdr:spPr>
        <a:xfrm>
          <a:off x="836304" y="1737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51179</xdr:rowOff>
    </xdr:from>
    <xdr:ext cx="405111" cy="259045"/>
    <xdr:sp macro="" textlink="">
      <xdr:nvSpPr>
        <xdr:cNvPr id="335" name="n_1mainValue【市民会館】&#10;有形固定資産減価償却率">
          <a:extLst>
            <a:ext uri="{FF2B5EF4-FFF2-40B4-BE49-F238E27FC236}">
              <a16:creationId xmlns:a16="http://schemas.microsoft.com/office/drawing/2014/main" id="{E326BD01-5154-49BD-88B6-3C27BF55AF9C}"/>
            </a:ext>
          </a:extLst>
        </xdr:cNvPr>
        <xdr:cNvSpPr txBox="1"/>
      </xdr:nvSpPr>
      <xdr:spPr>
        <a:xfrm>
          <a:off x="3170564" y="1782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336" name="n_2mainValue【市民会館】&#10;有形固定資産減価償却率">
          <a:extLst>
            <a:ext uri="{FF2B5EF4-FFF2-40B4-BE49-F238E27FC236}">
              <a16:creationId xmlns:a16="http://schemas.microsoft.com/office/drawing/2014/main" id="{F24F5B38-0B03-4EF4-ABF7-030EE215EC9C}"/>
            </a:ext>
          </a:extLst>
        </xdr:cNvPr>
        <xdr:cNvSpPr txBox="1"/>
      </xdr:nvSpPr>
      <xdr:spPr>
        <a:xfrm>
          <a:off x="238570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121393</xdr:rowOff>
    </xdr:from>
    <xdr:ext cx="405111" cy="259045"/>
    <xdr:sp macro="" textlink="">
      <xdr:nvSpPr>
        <xdr:cNvPr id="337" name="n_3mainValue【市民会館】&#10;有形固定資産減価償却率">
          <a:extLst>
            <a:ext uri="{FF2B5EF4-FFF2-40B4-BE49-F238E27FC236}">
              <a16:creationId xmlns:a16="http://schemas.microsoft.com/office/drawing/2014/main" id="{092B4FE7-B69C-43AF-BC4E-C817E5229633}"/>
            </a:ext>
          </a:extLst>
        </xdr:cNvPr>
        <xdr:cNvSpPr txBox="1"/>
      </xdr:nvSpPr>
      <xdr:spPr>
        <a:xfrm>
          <a:off x="161100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87103</xdr:rowOff>
    </xdr:from>
    <xdr:ext cx="405111" cy="259045"/>
    <xdr:sp macro="" textlink="">
      <xdr:nvSpPr>
        <xdr:cNvPr id="338" name="n_4mainValue【市民会館】&#10;有形固定資産減価償却率">
          <a:extLst>
            <a:ext uri="{FF2B5EF4-FFF2-40B4-BE49-F238E27FC236}">
              <a16:creationId xmlns:a16="http://schemas.microsoft.com/office/drawing/2014/main" id="{BD64C9D9-BDCD-4CAD-B77B-64B73A974209}"/>
            </a:ext>
          </a:extLst>
        </xdr:cNvPr>
        <xdr:cNvSpPr txBox="1"/>
      </xdr:nvSpPr>
      <xdr:spPr>
        <a:xfrm>
          <a:off x="836304" y="1768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D40D0AF7-DF13-4C34-BB30-5FBF81C4CBB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70ED6378-E148-4267-AF7B-D9A77550907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73A490E0-1313-4069-89FA-79095182DBE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F7DEF30E-7CE3-478C-8B41-CAE7295AAB8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C4CEBFB-8705-4E39-9F30-3CC8BC0B24B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DDF4912C-925A-4068-A98D-E8B0D59C9A7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16BBE367-2B92-4C9D-AD34-AEF704DD6FE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71456C33-AD96-444E-A6A3-3323D11497D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DD5033A7-30FA-4746-8894-70DB78C9701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23590DD6-4BF1-4809-9FF9-0E6380F9535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a:extLst>
            <a:ext uri="{FF2B5EF4-FFF2-40B4-BE49-F238E27FC236}">
              <a16:creationId xmlns:a16="http://schemas.microsoft.com/office/drawing/2014/main" id="{08A19111-12AE-4466-B3E3-6D3B00C55E4D}"/>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a:extLst>
            <a:ext uri="{FF2B5EF4-FFF2-40B4-BE49-F238E27FC236}">
              <a16:creationId xmlns:a16="http://schemas.microsoft.com/office/drawing/2014/main" id="{4B474558-129F-4C3F-9A65-99FEB6C03BF5}"/>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a:extLst>
            <a:ext uri="{FF2B5EF4-FFF2-40B4-BE49-F238E27FC236}">
              <a16:creationId xmlns:a16="http://schemas.microsoft.com/office/drawing/2014/main" id="{A5D1A27F-2EF5-4465-9187-F1BBF2AC8531}"/>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a:extLst>
            <a:ext uri="{FF2B5EF4-FFF2-40B4-BE49-F238E27FC236}">
              <a16:creationId xmlns:a16="http://schemas.microsoft.com/office/drawing/2014/main" id="{6FE1BAEB-6AAC-4BDE-8524-92880F0529D1}"/>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a:extLst>
            <a:ext uri="{FF2B5EF4-FFF2-40B4-BE49-F238E27FC236}">
              <a16:creationId xmlns:a16="http://schemas.microsoft.com/office/drawing/2014/main" id="{8989BFFD-BA36-4EC8-98C1-77CE87464551}"/>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a:extLst>
            <a:ext uri="{FF2B5EF4-FFF2-40B4-BE49-F238E27FC236}">
              <a16:creationId xmlns:a16="http://schemas.microsoft.com/office/drawing/2014/main" id="{EBE02346-E691-4E2A-B720-8BF5D1E59D68}"/>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a:extLst>
            <a:ext uri="{FF2B5EF4-FFF2-40B4-BE49-F238E27FC236}">
              <a16:creationId xmlns:a16="http://schemas.microsoft.com/office/drawing/2014/main" id="{7D16D87A-3ED1-4957-BC6B-19C9741AD994}"/>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a:extLst>
            <a:ext uri="{FF2B5EF4-FFF2-40B4-BE49-F238E27FC236}">
              <a16:creationId xmlns:a16="http://schemas.microsoft.com/office/drawing/2014/main" id="{21CB8A68-6D3C-4FA7-864F-A8FE23F7A81C}"/>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C6E99C2C-3D1D-49F4-8AB9-E7197D18C9E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DBE71BC6-65D7-4D91-A246-059CF757149A}"/>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A060274F-B622-433A-AD32-C8154098FB1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360" name="直線コネクタ 359">
          <a:extLst>
            <a:ext uri="{FF2B5EF4-FFF2-40B4-BE49-F238E27FC236}">
              <a16:creationId xmlns:a16="http://schemas.microsoft.com/office/drawing/2014/main" id="{5DE3DB8C-CE4F-48D0-B06F-6EB3FB89F068}"/>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1" name="【市民会館】&#10;一人当たり面積最小値テキスト">
          <a:extLst>
            <a:ext uri="{FF2B5EF4-FFF2-40B4-BE49-F238E27FC236}">
              <a16:creationId xmlns:a16="http://schemas.microsoft.com/office/drawing/2014/main" id="{673C18E5-F9DE-4555-A635-D569C2C2F366}"/>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2" name="直線コネクタ 361">
          <a:extLst>
            <a:ext uri="{FF2B5EF4-FFF2-40B4-BE49-F238E27FC236}">
              <a16:creationId xmlns:a16="http://schemas.microsoft.com/office/drawing/2014/main" id="{1A31FF12-A832-45F8-A4AF-8D3BF4555FC2}"/>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363" name="【市民会館】&#10;一人当たり面積最大値テキスト">
          <a:extLst>
            <a:ext uri="{FF2B5EF4-FFF2-40B4-BE49-F238E27FC236}">
              <a16:creationId xmlns:a16="http://schemas.microsoft.com/office/drawing/2014/main" id="{A0322AF2-C2C5-4AB8-B494-697D3C3B4841}"/>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364" name="直線コネクタ 363">
          <a:extLst>
            <a:ext uri="{FF2B5EF4-FFF2-40B4-BE49-F238E27FC236}">
              <a16:creationId xmlns:a16="http://schemas.microsoft.com/office/drawing/2014/main" id="{62B1F162-1C9F-4F85-A99E-C50A2677BE98}"/>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5" name="【市民会館】&#10;一人当たり面積平均値テキスト">
          <a:extLst>
            <a:ext uri="{FF2B5EF4-FFF2-40B4-BE49-F238E27FC236}">
              <a16:creationId xmlns:a16="http://schemas.microsoft.com/office/drawing/2014/main" id="{E129D965-59C8-46FC-9300-519433C3204C}"/>
            </a:ext>
          </a:extLst>
        </xdr:cNvPr>
        <xdr:cNvSpPr txBox="1"/>
      </xdr:nvSpPr>
      <xdr:spPr>
        <a:xfrm>
          <a:off x="9258300" y="17844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6" name="フローチャート: 判断 365">
          <a:extLst>
            <a:ext uri="{FF2B5EF4-FFF2-40B4-BE49-F238E27FC236}">
              <a16:creationId xmlns:a16="http://schemas.microsoft.com/office/drawing/2014/main" id="{040AD801-A813-458A-A530-0F70F7FEDDAE}"/>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367" name="フローチャート: 判断 366">
          <a:extLst>
            <a:ext uri="{FF2B5EF4-FFF2-40B4-BE49-F238E27FC236}">
              <a16:creationId xmlns:a16="http://schemas.microsoft.com/office/drawing/2014/main" id="{2520472C-C018-4050-B6AA-3116CF833693}"/>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368" name="フローチャート: 判断 367">
          <a:extLst>
            <a:ext uri="{FF2B5EF4-FFF2-40B4-BE49-F238E27FC236}">
              <a16:creationId xmlns:a16="http://schemas.microsoft.com/office/drawing/2014/main" id="{4FF3A121-A9C0-47EE-A90F-D68A20D8CDD5}"/>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369" name="フローチャート: 判断 368">
          <a:extLst>
            <a:ext uri="{FF2B5EF4-FFF2-40B4-BE49-F238E27FC236}">
              <a16:creationId xmlns:a16="http://schemas.microsoft.com/office/drawing/2014/main" id="{24E2347F-CA71-4F48-B2D0-31CB1C94D533}"/>
            </a:ext>
          </a:extLst>
        </xdr:cNvPr>
        <xdr:cNvSpPr/>
      </xdr:nvSpPr>
      <xdr:spPr>
        <a:xfrm>
          <a:off x="68732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70" name="フローチャート: 判断 369">
          <a:extLst>
            <a:ext uri="{FF2B5EF4-FFF2-40B4-BE49-F238E27FC236}">
              <a16:creationId xmlns:a16="http://schemas.microsoft.com/office/drawing/2014/main" id="{FB130F54-DB1D-4B32-8244-61764A444213}"/>
            </a:ext>
          </a:extLst>
        </xdr:cNvPr>
        <xdr:cNvSpPr/>
      </xdr:nvSpPr>
      <xdr:spPr>
        <a:xfrm>
          <a:off x="6098540" y="17868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2DDB1759-216B-40ED-870D-64558D8B396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2516491-D4E2-4120-AB75-02F192F7277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A4B5BDE-6EEF-446A-898B-109E73B75E4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5C2D365-0591-49AA-A4E9-BBDC1D42C8F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4052B3EC-0D2D-4FCA-96BB-62266573653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6" name="楕円 375">
          <a:extLst>
            <a:ext uri="{FF2B5EF4-FFF2-40B4-BE49-F238E27FC236}">
              <a16:creationId xmlns:a16="http://schemas.microsoft.com/office/drawing/2014/main" id="{9682C368-D837-4CDD-ADD5-56EB19481F92}"/>
            </a:ext>
          </a:extLst>
        </xdr:cNvPr>
        <xdr:cNvSpPr/>
      </xdr:nvSpPr>
      <xdr:spPr>
        <a:xfrm>
          <a:off x="9192260" y="176070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27703</xdr:rowOff>
    </xdr:from>
    <xdr:ext cx="469744" cy="259045"/>
    <xdr:sp macro="" textlink="">
      <xdr:nvSpPr>
        <xdr:cNvPr id="377" name="【市民会館】&#10;一人当たり面積該当値テキスト">
          <a:extLst>
            <a:ext uri="{FF2B5EF4-FFF2-40B4-BE49-F238E27FC236}">
              <a16:creationId xmlns:a16="http://schemas.microsoft.com/office/drawing/2014/main" id="{0D2B9B50-3C17-4B01-9506-9480E9A5DCAC}"/>
            </a:ext>
          </a:extLst>
        </xdr:cNvPr>
        <xdr:cNvSpPr txBox="1"/>
      </xdr:nvSpPr>
      <xdr:spPr>
        <a:xfrm>
          <a:off x="9258300" y="1746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9398</xdr:rowOff>
    </xdr:from>
    <xdr:to>
      <xdr:col>50</xdr:col>
      <xdr:colOff>165100</xdr:colOff>
      <xdr:row>105</xdr:row>
      <xdr:rowOff>110998</xdr:rowOff>
    </xdr:to>
    <xdr:sp macro="" textlink="">
      <xdr:nvSpPr>
        <xdr:cNvPr id="378" name="楕円 377">
          <a:extLst>
            <a:ext uri="{FF2B5EF4-FFF2-40B4-BE49-F238E27FC236}">
              <a16:creationId xmlns:a16="http://schemas.microsoft.com/office/drawing/2014/main" id="{DB2B0DE9-AAB1-4777-8165-58F9734913FF}"/>
            </a:ext>
          </a:extLst>
        </xdr:cNvPr>
        <xdr:cNvSpPr/>
      </xdr:nvSpPr>
      <xdr:spPr>
        <a:xfrm>
          <a:off x="844550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55626</xdr:rowOff>
    </xdr:from>
    <xdr:to>
      <xdr:col>55</xdr:col>
      <xdr:colOff>0</xdr:colOff>
      <xdr:row>105</xdr:row>
      <xdr:rowOff>60198</xdr:rowOff>
    </xdr:to>
    <xdr:cxnSp macro="">
      <xdr:nvCxnSpPr>
        <xdr:cNvPr id="379" name="直線コネクタ 378">
          <a:extLst>
            <a:ext uri="{FF2B5EF4-FFF2-40B4-BE49-F238E27FC236}">
              <a16:creationId xmlns:a16="http://schemas.microsoft.com/office/drawing/2014/main" id="{761BBB28-5F3A-4743-B43A-08E6CA52E2CE}"/>
            </a:ext>
          </a:extLst>
        </xdr:cNvPr>
        <xdr:cNvCxnSpPr/>
      </xdr:nvCxnSpPr>
      <xdr:spPr>
        <a:xfrm flipV="1">
          <a:off x="8496300" y="17657826"/>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9398</xdr:rowOff>
    </xdr:from>
    <xdr:to>
      <xdr:col>46</xdr:col>
      <xdr:colOff>38100</xdr:colOff>
      <xdr:row>105</xdr:row>
      <xdr:rowOff>110998</xdr:rowOff>
    </xdr:to>
    <xdr:sp macro="" textlink="">
      <xdr:nvSpPr>
        <xdr:cNvPr id="380" name="楕円 379">
          <a:extLst>
            <a:ext uri="{FF2B5EF4-FFF2-40B4-BE49-F238E27FC236}">
              <a16:creationId xmlns:a16="http://schemas.microsoft.com/office/drawing/2014/main" id="{DCB07A24-F9FC-48E1-B420-BA69B5145D7A}"/>
            </a:ext>
          </a:extLst>
        </xdr:cNvPr>
        <xdr:cNvSpPr/>
      </xdr:nvSpPr>
      <xdr:spPr>
        <a:xfrm>
          <a:off x="7670800" y="176115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60198</xdr:rowOff>
    </xdr:from>
    <xdr:to>
      <xdr:col>50</xdr:col>
      <xdr:colOff>114300</xdr:colOff>
      <xdr:row>105</xdr:row>
      <xdr:rowOff>60198</xdr:rowOff>
    </xdr:to>
    <xdr:cxnSp macro="">
      <xdr:nvCxnSpPr>
        <xdr:cNvPr id="381" name="直線コネクタ 380">
          <a:extLst>
            <a:ext uri="{FF2B5EF4-FFF2-40B4-BE49-F238E27FC236}">
              <a16:creationId xmlns:a16="http://schemas.microsoft.com/office/drawing/2014/main" id="{EE9A162E-EF69-4949-8C62-433BEECC3FF4}"/>
            </a:ext>
          </a:extLst>
        </xdr:cNvPr>
        <xdr:cNvCxnSpPr/>
      </xdr:nvCxnSpPr>
      <xdr:spPr>
        <a:xfrm>
          <a:off x="7713980" y="176623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64263</xdr:rowOff>
    </xdr:from>
    <xdr:to>
      <xdr:col>41</xdr:col>
      <xdr:colOff>101600</xdr:colOff>
      <xdr:row>105</xdr:row>
      <xdr:rowOff>165863</xdr:rowOff>
    </xdr:to>
    <xdr:sp macro="" textlink="">
      <xdr:nvSpPr>
        <xdr:cNvPr id="382" name="楕円 381">
          <a:extLst>
            <a:ext uri="{FF2B5EF4-FFF2-40B4-BE49-F238E27FC236}">
              <a16:creationId xmlns:a16="http://schemas.microsoft.com/office/drawing/2014/main" id="{B60241A7-FF48-4503-BA4D-E03EA4B9128D}"/>
            </a:ext>
          </a:extLst>
        </xdr:cNvPr>
        <xdr:cNvSpPr/>
      </xdr:nvSpPr>
      <xdr:spPr>
        <a:xfrm>
          <a:off x="687324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60198</xdr:rowOff>
    </xdr:from>
    <xdr:to>
      <xdr:col>45</xdr:col>
      <xdr:colOff>177800</xdr:colOff>
      <xdr:row>105</xdr:row>
      <xdr:rowOff>115063</xdr:rowOff>
    </xdr:to>
    <xdr:cxnSp macro="">
      <xdr:nvCxnSpPr>
        <xdr:cNvPr id="383" name="直線コネクタ 382">
          <a:extLst>
            <a:ext uri="{FF2B5EF4-FFF2-40B4-BE49-F238E27FC236}">
              <a16:creationId xmlns:a16="http://schemas.microsoft.com/office/drawing/2014/main" id="{2E64C15B-3488-4028-B4CD-9B2637B80BD2}"/>
            </a:ext>
          </a:extLst>
        </xdr:cNvPr>
        <xdr:cNvCxnSpPr/>
      </xdr:nvCxnSpPr>
      <xdr:spPr>
        <a:xfrm flipV="1">
          <a:off x="6924040" y="17662398"/>
          <a:ext cx="78994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68835</xdr:rowOff>
    </xdr:from>
    <xdr:to>
      <xdr:col>36</xdr:col>
      <xdr:colOff>165100</xdr:colOff>
      <xdr:row>105</xdr:row>
      <xdr:rowOff>170435</xdr:rowOff>
    </xdr:to>
    <xdr:sp macro="" textlink="">
      <xdr:nvSpPr>
        <xdr:cNvPr id="384" name="楕円 383">
          <a:extLst>
            <a:ext uri="{FF2B5EF4-FFF2-40B4-BE49-F238E27FC236}">
              <a16:creationId xmlns:a16="http://schemas.microsoft.com/office/drawing/2014/main" id="{4CEBFC73-EFDD-4C9B-99E2-7F11EEFEAAA3}"/>
            </a:ext>
          </a:extLst>
        </xdr:cNvPr>
        <xdr:cNvSpPr/>
      </xdr:nvSpPr>
      <xdr:spPr>
        <a:xfrm>
          <a:off x="6098540" y="176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115063</xdr:rowOff>
    </xdr:from>
    <xdr:to>
      <xdr:col>41</xdr:col>
      <xdr:colOff>50800</xdr:colOff>
      <xdr:row>105</xdr:row>
      <xdr:rowOff>119635</xdr:rowOff>
    </xdr:to>
    <xdr:cxnSp macro="">
      <xdr:nvCxnSpPr>
        <xdr:cNvPr id="385" name="直線コネクタ 384">
          <a:extLst>
            <a:ext uri="{FF2B5EF4-FFF2-40B4-BE49-F238E27FC236}">
              <a16:creationId xmlns:a16="http://schemas.microsoft.com/office/drawing/2014/main" id="{218D0080-B41E-471F-A44B-94D3A03122DA}"/>
            </a:ext>
          </a:extLst>
        </xdr:cNvPr>
        <xdr:cNvCxnSpPr/>
      </xdr:nvCxnSpPr>
      <xdr:spPr>
        <a:xfrm flipV="1">
          <a:off x="6149340" y="17717263"/>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386" name="n_1aveValue【市民会館】&#10;一人当たり面積">
          <a:extLst>
            <a:ext uri="{FF2B5EF4-FFF2-40B4-BE49-F238E27FC236}">
              <a16:creationId xmlns:a16="http://schemas.microsoft.com/office/drawing/2014/main" id="{8BC90EDC-E59C-4C39-9C43-0A70F065C7E8}"/>
            </a:ext>
          </a:extLst>
        </xdr:cNvPr>
        <xdr:cNvSpPr txBox="1"/>
      </xdr:nvSpPr>
      <xdr:spPr>
        <a:xfrm>
          <a:off x="827158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387" name="n_2aveValue【市民会館】&#10;一人当たり面積">
          <a:extLst>
            <a:ext uri="{FF2B5EF4-FFF2-40B4-BE49-F238E27FC236}">
              <a16:creationId xmlns:a16="http://schemas.microsoft.com/office/drawing/2014/main" id="{C77140BE-A845-4282-A833-E445F2F99F56}"/>
            </a:ext>
          </a:extLst>
        </xdr:cNvPr>
        <xdr:cNvSpPr txBox="1"/>
      </xdr:nvSpPr>
      <xdr:spPr>
        <a:xfrm>
          <a:off x="750958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388" name="n_3aveValue【市民会館】&#10;一人当たり面積">
          <a:extLst>
            <a:ext uri="{FF2B5EF4-FFF2-40B4-BE49-F238E27FC236}">
              <a16:creationId xmlns:a16="http://schemas.microsoft.com/office/drawing/2014/main" id="{68E410ED-BD3F-4FC9-B6F3-2A41D27126C4}"/>
            </a:ext>
          </a:extLst>
        </xdr:cNvPr>
        <xdr:cNvSpPr txBox="1"/>
      </xdr:nvSpPr>
      <xdr:spPr>
        <a:xfrm>
          <a:off x="671202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389" name="n_4aveValue【市民会館】&#10;一人当たり面積">
          <a:extLst>
            <a:ext uri="{FF2B5EF4-FFF2-40B4-BE49-F238E27FC236}">
              <a16:creationId xmlns:a16="http://schemas.microsoft.com/office/drawing/2014/main" id="{B421E3B9-072C-4C8F-B996-C85BCF628719}"/>
            </a:ext>
          </a:extLst>
        </xdr:cNvPr>
        <xdr:cNvSpPr txBox="1"/>
      </xdr:nvSpPr>
      <xdr:spPr>
        <a:xfrm>
          <a:off x="5937327" y="179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127525</xdr:rowOff>
    </xdr:from>
    <xdr:ext cx="469744" cy="259045"/>
    <xdr:sp macro="" textlink="">
      <xdr:nvSpPr>
        <xdr:cNvPr id="390" name="n_1mainValue【市民会館】&#10;一人当たり面積">
          <a:extLst>
            <a:ext uri="{FF2B5EF4-FFF2-40B4-BE49-F238E27FC236}">
              <a16:creationId xmlns:a16="http://schemas.microsoft.com/office/drawing/2014/main" id="{10B93A18-ACDD-4AB2-8514-9B539EB3FBCB}"/>
            </a:ext>
          </a:extLst>
        </xdr:cNvPr>
        <xdr:cNvSpPr txBox="1"/>
      </xdr:nvSpPr>
      <xdr:spPr>
        <a:xfrm>
          <a:off x="8271587" y="173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127525</xdr:rowOff>
    </xdr:from>
    <xdr:ext cx="469744" cy="259045"/>
    <xdr:sp macro="" textlink="">
      <xdr:nvSpPr>
        <xdr:cNvPr id="391" name="n_2mainValue【市民会館】&#10;一人当たり面積">
          <a:extLst>
            <a:ext uri="{FF2B5EF4-FFF2-40B4-BE49-F238E27FC236}">
              <a16:creationId xmlns:a16="http://schemas.microsoft.com/office/drawing/2014/main" id="{620F1555-20EC-47BE-867D-27A0BB637E40}"/>
            </a:ext>
          </a:extLst>
        </xdr:cNvPr>
        <xdr:cNvSpPr txBox="1"/>
      </xdr:nvSpPr>
      <xdr:spPr>
        <a:xfrm>
          <a:off x="7509587" y="173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392" name="n_3mainValue【市民会館】&#10;一人当たり面積">
          <a:extLst>
            <a:ext uri="{FF2B5EF4-FFF2-40B4-BE49-F238E27FC236}">
              <a16:creationId xmlns:a16="http://schemas.microsoft.com/office/drawing/2014/main" id="{64CBCA85-8B8A-4E0D-8610-C34259C643F3}"/>
            </a:ext>
          </a:extLst>
        </xdr:cNvPr>
        <xdr:cNvSpPr txBox="1"/>
      </xdr:nvSpPr>
      <xdr:spPr>
        <a:xfrm>
          <a:off x="671202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15512</xdr:rowOff>
    </xdr:from>
    <xdr:ext cx="469744" cy="259045"/>
    <xdr:sp macro="" textlink="">
      <xdr:nvSpPr>
        <xdr:cNvPr id="393" name="n_4mainValue【市民会館】&#10;一人当たり面積">
          <a:extLst>
            <a:ext uri="{FF2B5EF4-FFF2-40B4-BE49-F238E27FC236}">
              <a16:creationId xmlns:a16="http://schemas.microsoft.com/office/drawing/2014/main" id="{EF6C4071-BEF9-4B79-AF69-3AF76C69DD73}"/>
            </a:ext>
          </a:extLst>
        </xdr:cNvPr>
        <xdr:cNvSpPr txBox="1"/>
      </xdr:nvSpPr>
      <xdr:spPr>
        <a:xfrm>
          <a:off x="5937327" y="174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4E4FD32A-78AF-4E05-B9CB-8BBDEAC6FEA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C983D4A6-185A-498F-978F-3CCD117C8B3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E9872321-3776-4211-899A-2AE0449B35C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EC225D74-8227-42C2-9B65-B8B4C1399AC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AD384330-D097-4F4A-A41E-AF9A9C41D47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289E7D23-53CD-4CE8-B30E-BDF524B7A72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648C35E7-A828-439B-B90B-619EA1735E7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4A19BE86-AA88-4BCD-A25E-D37FC7D40E1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4D722975-5F06-460A-A443-B192A615832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856E60D-6B91-4F42-9970-323E29E70B2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92A187D5-C6D2-451A-BDCE-6A0C0675E5B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D3CEE15D-CF1D-40A3-8C77-94DA4BEF96B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21DF45B9-B811-4C07-88BD-A05D9DB6E69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EDAA7DC8-AA36-46FB-841C-3B30B042CE3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22EB4B13-A9FC-42E4-950F-064E274E9AD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C1959B09-D60F-4BDE-9B79-B1805419632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426CEF02-7CF2-41C5-9601-016FBB81716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9D81D7F2-D2EB-485F-81DA-96F1BFA903B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DBDCD88F-0A56-4EC1-8D1F-EFB23D4B2A0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A1D7F67E-A6A6-4039-9394-DD184A7C8A1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BCAB0746-710E-4178-BD41-DF4E61BF170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98CE13D9-9092-401D-BB09-E4795DB9391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B0C909BA-E762-4981-8773-3098E457283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32FB2A25-3EF1-4CAC-8D6D-F732C4CAA05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8" name="直線コネクタ 417">
          <a:extLst>
            <a:ext uri="{FF2B5EF4-FFF2-40B4-BE49-F238E27FC236}">
              <a16:creationId xmlns:a16="http://schemas.microsoft.com/office/drawing/2014/main" id="{C64C17D5-51FF-4C7B-9FEF-42CE82D658CD}"/>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402F313A-8B97-4E93-A67F-A44D99E49E84}"/>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20" name="直線コネクタ 419">
          <a:extLst>
            <a:ext uri="{FF2B5EF4-FFF2-40B4-BE49-F238E27FC236}">
              <a16:creationId xmlns:a16="http://schemas.microsoft.com/office/drawing/2014/main" id="{3C173A8C-6768-4F3D-B93C-E2D38D6B524C}"/>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A39704E4-24E9-43BD-9B9E-EA7024B49CBB}"/>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22" name="直線コネクタ 421">
          <a:extLst>
            <a:ext uri="{FF2B5EF4-FFF2-40B4-BE49-F238E27FC236}">
              <a16:creationId xmlns:a16="http://schemas.microsoft.com/office/drawing/2014/main" id="{10D94B46-7BC3-4A12-80C0-5EBE40DB11E7}"/>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9D66FB78-8A44-430A-9ED2-76EEFE9DEE79}"/>
            </a:ext>
          </a:extLst>
        </xdr:cNvPr>
        <xdr:cNvSpPr txBox="1"/>
      </xdr:nvSpPr>
      <xdr:spPr>
        <a:xfrm>
          <a:off x="144145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4" name="フローチャート: 判断 423">
          <a:extLst>
            <a:ext uri="{FF2B5EF4-FFF2-40B4-BE49-F238E27FC236}">
              <a16:creationId xmlns:a16="http://schemas.microsoft.com/office/drawing/2014/main" id="{42B67144-215F-42EF-90FC-BED86C99FAE4}"/>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5" name="フローチャート: 判断 424">
          <a:extLst>
            <a:ext uri="{FF2B5EF4-FFF2-40B4-BE49-F238E27FC236}">
              <a16:creationId xmlns:a16="http://schemas.microsoft.com/office/drawing/2014/main" id="{9FA003AA-C8A5-47C8-AE8C-F310994BE3C3}"/>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a:extLst>
            <a:ext uri="{FF2B5EF4-FFF2-40B4-BE49-F238E27FC236}">
              <a16:creationId xmlns:a16="http://schemas.microsoft.com/office/drawing/2014/main" id="{EA72E8BA-8890-41B5-8AB7-559A7579F5EF}"/>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27" name="フローチャート: 判断 426">
          <a:extLst>
            <a:ext uri="{FF2B5EF4-FFF2-40B4-BE49-F238E27FC236}">
              <a16:creationId xmlns:a16="http://schemas.microsoft.com/office/drawing/2014/main" id="{EA6B180E-C8B7-4FA8-BA8C-133AA0FA7F4B}"/>
            </a:ext>
          </a:extLst>
        </xdr:cNvPr>
        <xdr:cNvSpPr/>
      </xdr:nvSpPr>
      <xdr:spPr>
        <a:xfrm>
          <a:off x="1202944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28" name="フローチャート: 判断 427">
          <a:extLst>
            <a:ext uri="{FF2B5EF4-FFF2-40B4-BE49-F238E27FC236}">
              <a16:creationId xmlns:a16="http://schemas.microsoft.com/office/drawing/2014/main" id="{BA29CE70-CEA8-4163-85F5-A4AEADF2C3E2}"/>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62458A1-BF1F-4A7E-9ABB-F221F061558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93CB41F-BE34-4F16-9A45-2F643A46725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6844FFB-CD1A-44FA-8EAB-E03FEE481E1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D1743C9-769F-4982-AD2D-A44594EC91B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09ACBA6-A7B3-4FE3-B65C-041745CE3FB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34" name="楕円 433">
          <a:extLst>
            <a:ext uri="{FF2B5EF4-FFF2-40B4-BE49-F238E27FC236}">
              <a16:creationId xmlns:a16="http://schemas.microsoft.com/office/drawing/2014/main" id="{C58FC8E0-4B16-40DE-A25A-5D9FF2E8917B}"/>
            </a:ext>
          </a:extLst>
        </xdr:cNvPr>
        <xdr:cNvSpPr/>
      </xdr:nvSpPr>
      <xdr:spPr>
        <a:xfrm>
          <a:off x="14325600" y="63500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170197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D310B2A0-F8EA-4C9C-BE86-DEB8BADBB78B}"/>
            </a:ext>
          </a:extLst>
        </xdr:cNvPr>
        <xdr:cNvSpPr txBox="1"/>
      </xdr:nvSpPr>
      <xdr:spPr>
        <a:xfrm>
          <a:off x="14414500"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76835</xdr:rowOff>
    </xdr:from>
    <xdr:to>
      <xdr:col>81</xdr:col>
      <xdr:colOff>101600</xdr:colOff>
      <xdr:row>38</xdr:row>
      <xdr:rowOff>6985</xdr:rowOff>
    </xdr:to>
    <xdr:sp macro="" textlink="">
      <xdr:nvSpPr>
        <xdr:cNvPr id="436" name="楕円 435">
          <a:extLst>
            <a:ext uri="{FF2B5EF4-FFF2-40B4-BE49-F238E27FC236}">
              <a16:creationId xmlns:a16="http://schemas.microsoft.com/office/drawing/2014/main" id="{09EF571F-2D00-4669-969A-7F03B8155AB0}"/>
            </a:ext>
          </a:extLst>
        </xdr:cNvPr>
        <xdr:cNvSpPr/>
      </xdr:nvSpPr>
      <xdr:spPr>
        <a:xfrm>
          <a:off x="13578840" y="6279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127635</xdr:rowOff>
    </xdr:from>
    <xdr:to>
      <xdr:col>85</xdr:col>
      <xdr:colOff>127000</xdr:colOff>
      <xdr:row>38</xdr:row>
      <xdr:rowOff>26670</xdr:rowOff>
    </xdr:to>
    <xdr:cxnSp macro="">
      <xdr:nvCxnSpPr>
        <xdr:cNvPr id="437" name="直線コネクタ 436">
          <a:extLst>
            <a:ext uri="{FF2B5EF4-FFF2-40B4-BE49-F238E27FC236}">
              <a16:creationId xmlns:a16="http://schemas.microsoft.com/office/drawing/2014/main" id="{9464EC99-BB70-4131-817C-41127F7E7605}"/>
            </a:ext>
          </a:extLst>
        </xdr:cNvPr>
        <xdr:cNvCxnSpPr/>
      </xdr:nvCxnSpPr>
      <xdr:spPr>
        <a:xfrm>
          <a:off x="13629640" y="6330315"/>
          <a:ext cx="7467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438" name="楕円 437">
          <a:extLst>
            <a:ext uri="{FF2B5EF4-FFF2-40B4-BE49-F238E27FC236}">
              <a16:creationId xmlns:a16="http://schemas.microsoft.com/office/drawing/2014/main" id="{1AC08481-D697-441D-8221-C88779697C6F}"/>
            </a:ext>
          </a:extLst>
        </xdr:cNvPr>
        <xdr:cNvSpPr/>
      </xdr:nvSpPr>
      <xdr:spPr>
        <a:xfrm>
          <a:off x="1280414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127635</xdr:rowOff>
    </xdr:to>
    <xdr:cxnSp macro="">
      <xdr:nvCxnSpPr>
        <xdr:cNvPr id="439" name="直線コネクタ 438">
          <a:extLst>
            <a:ext uri="{FF2B5EF4-FFF2-40B4-BE49-F238E27FC236}">
              <a16:creationId xmlns:a16="http://schemas.microsoft.com/office/drawing/2014/main" id="{EFDD8F08-AE34-462F-9D49-E1B048EFA83A}"/>
            </a:ext>
          </a:extLst>
        </xdr:cNvPr>
        <xdr:cNvCxnSpPr/>
      </xdr:nvCxnSpPr>
      <xdr:spPr>
        <a:xfrm>
          <a:off x="12854940" y="6257925"/>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61595</xdr:rowOff>
    </xdr:from>
    <xdr:to>
      <xdr:col>72</xdr:col>
      <xdr:colOff>38100</xdr:colOff>
      <xdr:row>38</xdr:row>
      <xdr:rowOff>163195</xdr:rowOff>
    </xdr:to>
    <xdr:sp macro="" textlink="">
      <xdr:nvSpPr>
        <xdr:cNvPr id="440" name="楕円 439">
          <a:extLst>
            <a:ext uri="{FF2B5EF4-FFF2-40B4-BE49-F238E27FC236}">
              <a16:creationId xmlns:a16="http://schemas.microsoft.com/office/drawing/2014/main" id="{872175D6-A0BA-4FBD-A023-91564D617F0E}"/>
            </a:ext>
          </a:extLst>
        </xdr:cNvPr>
        <xdr:cNvSpPr/>
      </xdr:nvSpPr>
      <xdr:spPr>
        <a:xfrm>
          <a:off x="12029440" y="6431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55245</xdr:rowOff>
    </xdr:from>
    <xdr:to>
      <xdr:col>76</xdr:col>
      <xdr:colOff>114300</xdr:colOff>
      <xdr:row>38</xdr:row>
      <xdr:rowOff>112395</xdr:rowOff>
    </xdr:to>
    <xdr:cxnSp macro="">
      <xdr:nvCxnSpPr>
        <xdr:cNvPr id="441" name="直線コネクタ 440">
          <a:extLst>
            <a:ext uri="{FF2B5EF4-FFF2-40B4-BE49-F238E27FC236}">
              <a16:creationId xmlns:a16="http://schemas.microsoft.com/office/drawing/2014/main" id="{7B630051-EF56-4C97-84AF-AB99B6350A16}"/>
            </a:ext>
          </a:extLst>
        </xdr:cNvPr>
        <xdr:cNvCxnSpPr/>
      </xdr:nvCxnSpPr>
      <xdr:spPr>
        <a:xfrm flipV="1">
          <a:off x="12072620" y="6257925"/>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xdr:rowOff>
    </xdr:from>
    <xdr:to>
      <xdr:col>67</xdr:col>
      <xdr:colOff>101600</xdr:colOff>
      <xdr:row>38</xdr:row>
      <xdr:rowOff>104140</xdr:rowOff>
    </xdr:to>
    <xdr:sp macro="" textlink="">
      <xdr:nvSpPr>
        <xdr:cNvPr id="442" name="楕円 441">
          <a:extLst>
            <a:ext uri="{FF2B5EF4-FFF2-40B4-BE49-F238E27FC236}">
              <a16:creationId xmlns:a16="http://schemas.microsoft.com/office/drawing/2014/main" id="{ECD5703C-10C4-4094-BCB6-73D935D8603E}"/>
            </a:ext>
          </a:extLst>
        </xdr:cNvPr>
        <xdr:cNvSpPr/>
      </xdr:nvSpPr>
      <xdr:spPr>
        <a:xfrm>
          <a:off x="1123188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53340</xdr:rowOff>
    </xdr:from>
    <xdr:to>
      <xdr:col>71</xdr:col>
      <xdr:colOff>177800</xdr:colOff>
      <xdr:row>38</xdr:row>
      <xdr:rowOff>112395</xdr:rowOff>
    </xdr:to>
    <xdr:cxnSp macro="">
      <xdr:nvCxnSpPr>
        <xdr:cNvPr id="443" name="直線コネクタ 442">
          <a:extLst>
            <a:ext uri="{FF2B5EF4-FFF2-40B4-BE49-F238E27FC236}">
              <a16:creationId xmlns:a16="http://schemas.microsoft.com/office/drawing/2014/main" id="{4F9EBE85-FB9D-4CBE-BB3A-0446683C5D34}"/>
            </a:ext>
          </a:extLst>
        </xdr:cNvPr>
        <xdr:cNvCxnSpPr/>
      </xdr:nvCxnSpPr>
      <xdr:spPr>
        <a:xfrm>
          <a:off x="11282680" y="6423660"/>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E5FE4AD1-637B-44E3-9992-C4C88AE27316}"/>
            </a:ext>
          </a:extLst>
        </xdr:cNvPr>
        <xdr:cNvSpPr txBox="1"/>
      </xdr:nvSpPr>
      <xdr:spPr>
        <a:xfrm>
          <a:off x="134372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B3764D08-F508-40DE-A637-35099026295F}"/>
            </a:ext>
          </a:extLst>
        </xdr:cNvPr>
        <xdr:cNvSpPr txBox="1"/>
      </xdr:nvSpPr>
      <xdr:spPr>
        <a:xfrm>
          <a:off x="126752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73C08ED9-C2AF-4A3E-B9B3-194626C269C7}"/>
            </a:ext>
          </a:extLst>
        </xdr:cNvPr>
        <xdr:cNvSpPr txBox="1"/>
      </xdr:nvSpPr>
      <xdr:spPr>
        <a:xfrm>
          <a:off x="119005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90735242-3EBF-4DBC-9BDF-2B568366D860}"/>
            </a:ext>
          </a:extLst>
        </xdr:cNvPr>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23512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DF5E89CE-7851-4E2F-B5D8-94ED13BD53A9}"/>
            </a:ext>
          </a:extLst>
        </xdr:cNvPr>
        <xdr:cNvSpPr txBox="1"/>
      </xdr:nvSpPr>
      <xdr:spPr>
        <a:xfrm>
          <a:off x="134372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1A35B6FC-802D-4F0F-961F-3096B8BA6D1B}"/>
            </a:ext>
          </a:extLst>
        </xdr:cNvPr>
        <xdr:cNvSpPr txBox="1"/>
      </xdr:nvSpPr>
      <xdr:spPr>
        <a:xfrm>
          <a:off x="126752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F6F1849F-BA8B-402B-8A22-11F14C9DE154}"/>
            </a:ext>
          </a:extLst>
        </xdr:cNvPr>
        <xdr:cNvSpPr txBox="1"/>
      </xdr:nvSpPr>
      <xdr:spPr>
        <a:xfrm>
          <a:off x="119005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E0DE6ECA-86D6-40A2-A5F6-3867CD1AA066}"/>
            </a:ext>
          </a:extLst>
        </xdr:cNvPr>
        <xdr:cNvSpPr txBox="1"/>
      </xdr:nvSpPr>
      <xdr:spPr>
        <a:xfrm>
          <a:off x="1110298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88753748-9411-4124-9D55-CC241B8165E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4B16C8DF-2643-4C2F-B795-B3479BDF1BB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D795EA71-8C78-4CD5-9480-672D2C3F971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C235039-F8D6-40DF-9C2F-833A12CDC94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A999F533-474A-4D5D-BD82-C5517E36607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4BD905F6-DCF2-4562-8B6F-DAF79506E07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D871E0F6-C44B-4E73-A046-E0084A4A083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7747992-A00E-4F88-88A0-F636F974912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F5C50AE7-44FB-4904-85E8-5B06971C9CF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6BB7940E-9533-4A5A-81B0-34CDDE8139F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4CF144CD-D03F-4CCA-B8E7-90D0668E700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E526FC5D-A516-4AE0-873E-8425F1D9408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28842643-CA23-44A8-ABCE-5883997C4B5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776D5E74-F14A-4C08-A3C9-C6C70BC6F54B}"/>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C8EA3528-FBCF-4894-886B-46A2795ED7C8}"/>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16851B0A-DAD3-4C37-AE12-7E88ACEEF4F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87CD7A60-3D27-491E-93C1-25BF240F090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E8F88716-BE84-4219-A0C5-39A9C1027D82}"/>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1C3C0DDC-0EB6-467F-912E-BBC4E6A0CB8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F6AA7C54-4855-4F6F-A8AE-00A18CA46B66}"/>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1DD388A6-F2E0-452B-9A9D-083C3B763E7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a:extLst>
            <a:ext uri="{FF2B5EF4-FFF2-40B4-BE49-F238E27FC236}">
              <a16:creationId xmlns:a16="http://schemas.microsoft.com/office/drawing/2014/main" id="{7701277D-F726-4629-96C7-E7182DA2AC52}"/>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D3317F-9579-4212-BC3F-2F830FEA057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5" name="直線コネクタ 474">
          <a:extLst>
            <a:ext uri="{FF2B5EF4-FFF2-40B4-BE49-F238E27FC236}">
              <a16:creationId xmlns:a16="http://schemas.microsoft.com/office/drawing/2014/main" id="{F84EB537-4F26-4D25-A35C-D763EDBE9A86}"/>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8C8F6F84-9CC1-4878-BAF9-455B1F2AD8A8}"/>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7" name="直線コネクタ 476">
          <a:extLst>
            <a:ext uri="{FF2B5EF4-FFF2-40B4-BE49-F238E27FC236}">
              <a16:creationId xmlns:a16="http://schemas.microsoft.com/office/drawing/2014/main" id="{5BCDF4C8-1972-4D54-8367-0A3A376F3ADE}"/>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AB9B6FCC-C2FA-462B-AF2F-0731B8F28690}"/>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9" name="直線コネクタ 478">
          <a:extLst>
            <a:ext uri="{FF2B5EF4-FFF2-40B4-BE49-F238E27FC236}">
              <a16:creationId xmlns:a16="http://schemas.microsoft.com/office/drawing/2014/main" id="{0755A5E0-68B4-4AC8-9093-16AFF9E61F98}"/>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CEE39CAE-64FF-4D6C-BE57-1F34239E5CB2}"/>
            </a:ext>
          </a:extLst>
        </xdr:cNvPr>
        <xdr:cNvSpPr txBox="1"/>
      </xdr:nvSpPr>
      <xdr:spPr>
        <a:xfrm>
          <a:off x="19547840" y="6724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81" name="フローチャート: 判断 480">
          <a:extLst>
            <a:ext uri="{FF2B5EF4-FFF2-40B4-BE49-F238E27FC236}">
              <a16:creationId xmlns:a16="http://schemas.microsoft.com/office/drawing/2014/main" id="{A6D07CB5-01A0-4F16-ACF0-7AA5A4D31B69}"/>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82" name="フローチャート: 判断 481">
          <a:extLst>
            <a:ext uri="{FF2B5EF4-FFF2-40B4-BE49-F238E27FC236}">
              <a16:creationId xmlns:a16="http://schemas.microsoft.com/office/drawing/2014/main" id="{5A97317F-DFE2-4349-BE5D-3745070E9667}"/>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83" name="フローチャート: 判断 482">
          <a:extLst>
            <a:ext uri="{FF2B5EF4-FFF2-40B4-BE49-F238E27FC236}">
              <a16:creationId xmlns:a16="http://schemas.microsoft.com/office/drawing/2014/main" id="{8704DCA4-56C0-432D-99E7-6A584AF75998}"/>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84" name="フローチャート: 判断 483">
          <a:extLst>
            <a:ext uri="{FF2B5EF4-FFF2-40B4-BE49-F238E27FC236}">
              <a16:creationId xmlns:a16="http://schemas.microsoft.com/office/drawing/2014/main" id="{C057040D-34ED-478C-9097-01BD2DA1FF72}"/>
            </a:ext>
          </a:extLst>
        </xdr:cNvPr>
        <xdr:cNvSpPr/>
      </xdr:nvSpPr>
      <xdr:spPr>
        <a:xfrm>
          <a:off x="1716278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85" name="フローチャート: 判断 484">
          <a:extLst>
            <a:ext uri="{FF2B5EF4-FFF2-40B4-BE49-F238E27FC236}">
              <a16:creationId xmlns:a16="http://schemas.microsoft.com/office/drawing/2014/main" id="{907BA9AC-000A-4638-80B5-33C65BD534CF}"/>
            </a:ext>
          </a:extLst>
        </xdr:cNvPr>
        <xdr:cNvSpPr/>
      </xdr:nvSpPr>
      <xdr:spPr>
        <a:xfrm>
          <a:off x="16388080" y="689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95D82C1-E208-4B1D-A12A-6FE1D030BDD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9D64A62-B8BB-48DC-8166-145B7B1F940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4F50908-D7BD-4A79-B1D3-016DF962C5D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100C89F-2D8B-42CE-82DF-FA0058384E9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EA831A5-E3DE-485E-95F8-4635C116BBE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54469</xdr:rowOff>
    </xdr:from>
    <xdr:to>
      <xdr:col>116</xdr:col>
      <xdr:colOff>114300</xdr:colOff>
      <xdr:row>41</xdr:row>
      <xdr:rowOff>156069</xdr:rowOff>
    </xdr:to>
    <xdr:sp macro="" textlink="">
      <xdr:nvSpPr>
        <xdr:cNvPr id="491" name="楕円 490">
          <a:extLst>
            <a:ext uri="{FF2B5EF4-FFF2-40B4-BE49-F238E27FC236}">
              <a16:creationId xmlns:a16="http://schemas.microsoft.com/office/drawing/2014/main" id="{1A4BEC59-8504-4FA0-80FC-812C51AF53EF}"/>
            </a:ext>
          </a:extLst>
        </xdr:cNvPr>
        <xdr:cNvSpPr/>
      </xdr:nvSpPr>
      <xdr:spPr>
        <a:xfrm>
          <a:off x="19458940" y="69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146356</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63281597-F86D-4BA0-AFFA-43B53CE3245A}"/>
            </a:ext>
          </a:extLst>
        </xdr:cNvPr>
        <xdr:cNvSpPr txBox="1"/>
      </xdr:nvSpPr>
      <xdr:spPr>
        <a:xfrm>
          <a:off x="19547840" y="68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54985</xdr:rowOff>
    </xdr:from>
    <xdr:to>
      <xdr:col>112</xdr:col>
      <xdr:colOff>38100</xdr:colOff>
      <xdr:row>41</xdr:row>
      <xdr:rowOff>156585</xdr:rowOff>
    </xdr:to>
    <xdr:sp macro="" textlink="">
      <xdr:nvSpPr>
        <xdr:cNvPr id="493" name="楕円 492">
          <a:extLst>
            <a:ext uri="{FF2B5EF4-FFF2-40B4-BE49-F238E27FC236}">
              <a16:creationId xmlns:a16="http://schemas.microsoft.com/office/drawing/2014/main" id="{602045A3-56E4-493D-85FF-5FF377FB18ED}"/>
            </a:ext>
          </a:extLst>
        </xdr:cNvPr>
        <xdr:cNvSpPr/>
      </xdr:nvSpPr>
      <xdr:spPr>
        <a:xfrm>
          <a:off x="18735040" y="6928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105269</xdr:rowOff>
    </xdr:from>
    <xdr:to>
      <xdr:col>116</xdr:col>
      <xdr:colOff>63500</xdr:colOff>
      <xdr:row>41</xdr:row>
      <xdr:rowOff>105785</xdr:rowOff>
    </xdr:to>
    <xdr:cxnSp macro="">
      <xdr:nvCxnSpPr>
        <xdr:cNvPr id="494" name="直線コネクタ 493">
          <a:extLst>
            <a:ext uri="{FF2B5EF4-FFF2-40B4-BE49-F238E27FC236}">
              <a16:creationId xmlns:a16="http://schemas.microsoft.com/office/drawing/2014/main" id="{9C11D594-BEE9-40F0-A696-9198BBC580BE}"/>
            </a:ext>
          </a:extLst>
        </xdr:cNvPr>
        <xdr:cNvCxnSpPr/>
      </xdr:nvCxnSpPr>
      <xdr:spPr>
        <a:xfrm flipV="1">
          <a:off x="18778220" y="6978509"/>
          <a:ext cx="73152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55358</xdr:rowOff>
    </xdr:from>
    <xdr:to>
      <xdr:col>107</xdr:col>
      <xdr:colOff>101600</xdr:colOff>
      <xdr:row>41</xdr:row>
      <xdr:rowOff>156958</xdr:rowOff>
    </xdr:to>
    <xdr:sp macro="" textlink="">
      <xdr:nvSpPr>
        <xdr:cNvPr id="495" name="楕円 494">
          <a:extLst>
            <a:ext uri="{FF2B5EF4-FFF2-40B4-BE49-F238E27FC236}">
              <a16:creationId xmlns:a16="http://schemas.microsoft.com/office/drawing/2014/main" id="{F9B021F6-D9E0-46CE-926B-5D316A72101F}"/>
            </a:ext>
          </a:extLst>
        </xdr:cNvPr>
        <xdr:cNvSpPr/>
      </xdr:nvSpPr>
      <xdr:spPr>
        <a:xfrm>
          <a:off x="17937480" y="692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105785</xdr:rowOff>
    </xdr:from>
    <xdr:to>
      <xdr:col>111</xdr:col>
      <xdr:colOff>177800</xdr:colOff>
      <xdr:row>41</xdr:row>
      <xdr:rowOff>106158</xdr:rowOff>
    </xdr:to>
    <xdr:cxnSp macro="">
      <xdr:nvCxnSpPr>
        <xdr:cNvPr id="496" name="直線コネクタ 495">
          <a:extLst>
            <a:ext uri="{FF2B5EF4-FFF2-40B4-BE49-F238E27FC236}">
              <a16:creationId xmlns:a16="http://schemas.microsoft.com/office/drawing/2014/main" id="{C1362BB4-4CA4-4D03-A27B-B9DA5B104C6F}"/>
            </a:ext>
          </a:extLst>
        </xdr:cNvPr>
        <xdr:cNvCxnSpPr/>
      </xdr:nvCxnSpPr>
      <xdr:spPr>
        <a:xfrm flipV="1">
          <a:off x="17988280" y="6979025"/>
          <a:ext cx="78994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78032</xdr:rowOff>
    </xdr:from>
    <xdr:to>
      <xdr:col>102</xdr:col>
      <xdr:colOff>165100</xdr:colOff>
      <xdr:row>42</xdr:row>
      <xdr:rowOff>8182</xdr:rowOff>
    </xdr:to>
    <xdr:sp macro="" textlink="">
      <xdr:nvSpPr>
        <xdr:cNvPr id="497" name="楕円 496">
          <a:extLst>
            <a:ext uri="{FF2B5EF4-FFF2-40B4-BE49-F238E27FC236}">
              <a16:creationId xmlns:a16="http://schemas.microsoft.com/office/drawing/2014/main" id="{E77E0C73-5BCE-4F54-8976-2148F23A0750}"/>
            </a:ext>
          </a:extLst>
        </xdr:cNvPr>
        <xdr:cNvSpPr/>
      </xdr:nvSpPr>
      <xdr:spPr>
        <a:xfrm>
          <a:off x="17162780" y="69512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106158</xdr:rowOff>
    </xdr:from>
    <xdr:to>
      <xdr:col>107</xdr:col>
      <xdr:colOff>50800</xdr:colOff>
      <xdr:row>41</xdr:row>
      <xdr:rowOff>128832</xdr:rowOff>
    </xdr:to>
    <xdr:cxnSp macro="">
      <xdr:nvCxnSpPr>
        <xdr:cNvPr id="498" name="直線コネクタ 497">
          <a:extLst>
            <a:ext uri="{FF2B5EF4-FFF2-40B4-BE49-F238E27FC236}">
              <a16:creationId xmlns:a16="http://schemas.microsoft.com/office/drawing/2014/main" id="{ADC2282F-8634-47A8-911D-411D400207EC}"/>
            </a:ext>
          </a:extLst>
        </xdr:cNvPr>
        <xdr:cNvCxnSpPr/>
      </xdr:nvCxnSpPr>
      <xdr:spPr>
        <a:xfrm flipV="1">
          <a:off x="17213580" y="6979398"/>
          <a:ext cx="774700" cy="2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78513</xdr:rowOff>
    </xdr:from>
    <xdr:to>
      <xdr:col>98</xdr:col>
      <xdr:colOff>38100</xdr:colOff>
      <xdr:row>42</xdr:row>
      <xdr:rowOff>8663</xdr:rowOff>
    </xdr:to>
    <xdr:sp macro="" textlink="">
      <xdr:nvSpPr>
        <xdr:cNvPr id="499" name="楕円 498">
          <a:extLst>
            <a:ext uri="{FF2B5EF4-FFF2-40B4-BE49-F238E27FC236}">
              <a16:creationId xmlns:a16="http://schemas.microsoft.com/office/drawing/2014/main" id="{A5559EE4-87C0-48FA-8B31-879DE936F4B5}"/>
            </a:ext>
          </a:extLst>
        </xdr:cNvPr>
        <xdr:cNvSpPr/>
      </xdr:nvSpPr>
      <xdr:spPr>
        <a:xfrm>
          <a:off x="16388080" y="6951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128832</xdr:rowOff>
    </xdr:from>
    <xdr:to>
      <xdr:col>102</xdr:col>
      <xdr:colOff>114300</xdr:colOff>
      <xdr:row>41</xdr:row>
      <xdr:rowOff>129313</xdr:rowOff>
    </xdr:to>
    <xdr:cxnSp macro="">
      <xdr:nvCxnSpPr>
        <xdr:cNvPr id="500" name="直線コネクタ 499">
          <a:extLst>
            <a:ext uri="{FF2B5EF4-FFF2-40B4-BE49-F238E27FC236}">
              <a16:creationId xmlns:a16="http://schemas.microsoft.com/office/drawing/2014/main" id="{B7E17242-B851-4477-B607-2457837AC78A}"/>
            </a:ext>
          </a:extLst>
        </xdr:cNvPr>
        <xdr:cNvCxnSpPr/>
      </xdr:nvCxnSpPr>
      <xdr:spPr>
        <a:xfrm flipV="1">
          <a:off x="16431260" y="7002072"/>
          <a:ext cx="78232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47115FF4-0535-4D69-84CF-4E1B3395909B}"/>
            </a:ext>
          </a:extLst>
        </xdr:cNvPr>
        <xdr:cNvSpPr txBox="1"/>
      </xdr:nvSpPr>
      <xdr:spPr>
        <a:xfrm>
          <a:off x="18528811" y="66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1D554E96-C3D2-4EFB-9274-36AB9762ADB5}"/>
            </a:ext>
          </a:extLst>
        </xdr:cNvPr>
        <xdr:cNvSpPr txBox="1"/>
      </xdr:nvSpPr>
      <xdr:spPr>
        <a:xfrm>
          <a:off x="17766811" y="66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AF90DA99-D40E-4D26-B899-CF2E289EACC9}"/>
            </a:ext>
          </a:extLst>
        </xdr:cNvPr>
        <xdr:cNvSpPr txBox="1"/>
      </xdr:nvSpPr>
      <xdr:spPr>
        <a:xfrm>
          <a:off x="16969251" y="66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C22B1304-BC7E-4972-9726-48B116EEEA7F}"/>
            </a:ext>
          </a:extLst>
        </xdr:cNvPr>
        <xdr:cNvSpPr txBox="1"/>
      </xdr:nvSpPr>
      <xdr:spPr>
        <a:xfrm>
          <a:off x="16194551" y="6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147712</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C569AD0A-097A-43C9-8274-1E1E888A93AC}"/>
            </a:ext>
          </a:extLst>
        </xdr:cNvPr>
        <xdr:cNvSpPr txBox="1"/>
      </xdr:nvSpPr>
      <xdr:spPr>
        <a:xfrm>
          <a:off x="18528811" y="70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148085</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BBAF82B-72AD-4EDB-8E5C-5039D1BDD75E}"/>
            </a:ext>
          </a:extLst>
        </xdr:cNvPr>
        <xdr:cNvSpPr txBox="1"/>
      </xdr:nvSpPr>
      <xdr:spPr>
        <a:xfrm>
          <a:off x="17766811" y="7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170759</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F17A5BF1-B8E6-474B-A079-27DA89050EA3}"/>
            </a:ext>
          </a:extLst>
        </xdr:cNvPr>
        <xdr:cNvSpPr txBox="1"/>
      </xdr:nvSpPr>
      <xdr:spPr>
        <a:xfrm>
          <a:off x="16969251" y="70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171240</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2FD353EA-16E5-4684-80A6-E67BCF159E80}"/>
            </a:ext>
          </a:extLst>
        </xdr:cNvPr>
        <xdr:cNvSpPr txBox="1"/>
      </xdr:nvSpPr>
      <xdr:spPr>
        <a:xfrm>
          <a:off x="16194551" y="70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29AFCFBB-FA31-4A02-ADE1-041EBC74CAD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BC3FB29B-3D5D-47CC-92DE-80C179DE19A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B3417CF0-83E4-4629-8165-31326B36112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BA8D3971-1782-40AE-ADE8-9A568BD41F6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1BABC269-0DA4-4401-8B42-C0835FEF79D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865B835-C6F8-4A67-AEC3-F171DB158A8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4D3289CB-D0D5-48C6-A166-3CB2D3F95AE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41D8CF54-F449-4FCC-8C9D-84BFB2C9359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52720965-4938-4A9D-A17E-3CD7CE512C5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9D1CEB2C-98A6-4FE3-8746-6315E0D0F7D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8B40A255-6863-4065-8670-700D724C49C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375502E5-4D85-47B9-A81D-2ADE86F541C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5EFD2BF3-7028-4E97-B88B-056F6FD8B37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3761B0DD-05B2-4FAB-B433-A084D17E42F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C39F2FEF-8BAF-47CA-AFF4-CDC34C52059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DC9EAD9A-2E65-4BE4-B87C-F079EE775A6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7BEAFC77-9545-4277-A335-772877483FE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06D495C1-CF3A-4DED-900D-9049144D01B9}"/>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711B71D1-02BA-43D5-9F97-DB0DFBCDF2F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2E4811E3-43D0-4D8B-9795-EA978F7D786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DF289797-E66E-4EA9-8A53-43069B41D99B}"/>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6B204842-0DD7-46D8-803A-A7F0246F912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DA2AC416-6300-488C-BC82-A496A31469E5}"/>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908E6416-A5D8-4CA0-8B1F-C0412A4283F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4E8CC07-7A29-4624-B946-7445952CDF5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85996474-44AD-496C-B158-D947261DFBAB}"/>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E03B58A3-9120-4C77-8AA3-4F5B2685DC1D}"/>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D07CC8AF-48E1-4AFE-A0DD-3BCEDB198F77}"/>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E020E3F2-2443-43B7-8D7C-D6FD5BDA7019}"/>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8" name="直線コネクタ 537">
          <a:extLst>
            <a:ext uri="{FF2B5EF4-FFF2-40B4-BE49-F238E27FC236}">
              <a16:creationId xmlns:a16="http://schemas.microsoft.com/office/drawing/2014/main" id="{822E2422-38FA-4F65-ACB6-8A810C3AD975}"/>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5B69231F-E626-41D5-B656-43A31D68FEA8}"/>
            </a:ext>
          </a:extLst>
        </xdr:cNvPr>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40" name="フローチャート: 判断 539">
          <a:extLst>
            <a:ext uri="{FF2B5EF4-FFF2-40B4-BE49-F238E27FC236}">
              <a16:creationId xmlns:a16="http://schemas.microsoft.com/office/drawing/2014/main" id="{249C9095-A1F1-4FC2-B884-49846F91B9FB}"/>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41" name="フローチャート: 判断 540">
          <a:extLst>
            <a:ext uri="{FF2B5EF4-FFF2-40B4-BE49-F238E27FC236}">
              <a16:creationId xmlns:a16="http://schemas.microsoft.com/office/drawing/2014/main" id="{34102F8F-8D21-456D-9285-CC4F28D9A3DC}"/>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42" name="フローチャート: 判断 541">
          <a:extLst>
            <a:ext uri="{FF2B5EF4-FFF2-40B4-BE49-F238E27FC236}">
              <a16:creationId xmlns:a16="http://schemas.microsoft.com/office/drawing/2014/main" id="{BC42FB2F-C9D7-4E25-8FEE-3D413C2C19F3}"/>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43" name="フローチャート: 判断 542">
          <a:extLst>
            <a:ext uri="{FF2B5EF4-FFF2-40B4-BE49-F238E27FC236}">
              <a16:creationId xmlns:a16="http://schemas.microsoft.com/office/drawing/2014/main" id="{5795D9FB-D74F-4388-8ABE-8506ABD68343}"/>
            </a:ext>
          </a:extLst>
        </xdr:cNvPr>
        <xdr:cNvSpPr/>
      </xdr:nvSpPr>
      <xdr:spPr>
        <a:xfrm>
          <a:off x="12029440" y="990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44" name="フローチャート: 判断 543">
          <a:extLst>
            <a:ext uri="{FF2B5EF4-FFF2-40B4-BE49-F238E27FC236}">
              <a16:creationId xmlns:a16="http://schemas.microsoft.com/office/drawing/2014/main" id="{79BE3694-9BA3-46A5-B207-FEFD1C5DD373}"/>
            </a:ext>
          </a:extLst>
        </xdr:cNvPr>
        <xdr:cNvSpPr/>
      </xdr:nvSpPr>
      <xdr:spPr>
        <a:xfrm>
          <a:off x="1123188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B3E004D-F99D-4637-9894-EE614A01863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AEB8707-C38F-4915-94B2-B0D873FDD71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2027D15-E350-4EE1-837E-3D1682318C6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8ECF040-01C3-4A10-9307-98FAB4F6989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40A0BC4-450F-462D-B29C-DE33DB9D252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50" name="楕円 549">
          <a:extLst>
            <a:ext uri="{FF2B5EF4-FFF2-40B4-BE49-F238E27FC236}">
              <a16:creationId xmlns:a16="http://schemas.microsoft.com/office/drawing/2014/main" id="{17C88A0F-84AB-4493-A1B4-CF8DE557B558}"/>
            </a:ext>
          </a:extLst>
        </xdr:cNvPr>
        <xdr:cNvSpPr/>
      </xdr:nvSpPr>
      <xdr:spPr>
        <a:xfrm>
          <a:off x="14325600" y="100957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15801</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9F13BE19-282D-4A04-A8A2-4B538A6B36FD}"/>
            </a:ext>
          </a:extLst>
        </xdr:cNvPr>
        <xdr:cNvSpPr txBox="1"/>
      </xdr:nvSpPr>
      <xdr:spPr>
        <a:xfrm>
          <a:off x="14414500"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164737</xdr:rowOff>
    </xdr:from>
    <xdr:to>
      <xdr:col>81</xdr:col>
      <xdr:colOff>101600</xdr:colOff>
      <xdr:row>60</xdr:row>
      <xdr:rowOff>94887</xdr:rowOff>
    </xdr:to>
    <xdr:sp macro="" textlink="">
      <xdr:nvSpPr>
        <xdr:cNvPr id="552" name="楕円 551">
          <a:extLst>
            <a:ext uri="{FF2B5EF4-FFF2-40B4-BE49-F238E27FC236}">
              <a16:creationId xmlns:a16="http://schemas.microsoft.com/office/drawing/2014/main" id="{023A56D8-F85E-407E-A5D1-D2F6154EE322}"/>
            </a:ext>
          </a:extLst>
        </xdr:cNvPr>
        <xdr:cNvSpPr/>
      </xdr:nvSpPr>
      <xdr:spPr>
        <a:xfrm>
          <a:off x="13578840" y="10055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44087</xdr:rowOff>
    </xdr:from>
    <xdr:to>
      <xdr:col>85</xdr:col>
      <xdr:colOff>127000</xdr:colOff>
      <xdr:row>60</xdr:row>
      <xdr:rowOff>88174</xdr:rowOff>
    </xdr:to>
    <xdr:cxnSp macro="">
      <xdr:nvCxnSpPr>
        <xdr:cNvPr id="553" name="直線コネクタ 552">
          <a:extLst>
            <a:ext uri="{FF2B5EF4-FFF2-40B4-BE49-F238E27FC236}">
              <a16:creationId xmlns:a16="http://schemas.microsoft.com/office/drawing/2014/main" id="{B8F6DEE1-DC1B-4862-ADC4-3DFF435C28AA}"/>
            </a:ext>
          </a:extLst>
        </xdr:cNvPr>
        <xdr:cNvCxnSpPr/>
      </xdr:nvCxnSpPr>
      <xdr:spPr>
        <a:xfrm>
          <a:off x="13629640" y="10102487"/>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119017</xdr:rowOff>
    </xdr:from>
    <xdr:to>
      <xdr:col>76</xdr:col>
      <xdr:colOff>165100</xdr:colOff>
      <xdr:row>60</xdr:row>
      <xdr:rowOff>49167</xdr:rowOff>
    </xdr:to>
    <xdr:sp macro="" textlink="">
      <xdr:nvSpPr>
        <xdr:cNvPr id="554" name="楕円 553">
          <a:extLst>
            <a:ext uri="{FF2B5EF4-FFF2-40B4-BE49-F238E27FC236}">
              <a16:creationId xmlns:a16="http://schemas.microsoft.com/office/drawing/2014/main" id="{6D5173E7-7779-404F-A165-C3C88A412508}"/>
            </a:ext>
          </a:extLst>
        </xdr:cNvPr>
        <xdr:cNvSpPr/>
      </xdr:nvSpPr>
      <xdr:spPr>
        <a:xfrm>
          <a:off x="12804140" y="100097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169817</xdr:rowOff>
    </xdr:from>
    <xdr:to>
      <xdr:col>81</xdr:col>
      <xdr:colOff>50800</xdr:colOff>
      <xdr:row>60</xdr:row>
      <xdr:rowOff>44087</xdr:rowOff>
    </xdr:to>
    <xdr:cxnSp macro="">
      <xdr:nvCxnSpPr>
        <xdr:cNvPr id="555" name="直線コネクタ 554">
          <a:extLst>
            <a:ext uri="{FF2B5EF4-FFF2-40B4-BE49-F238E27FC236}">
              <a16:creationId xmlns:a16="http://schemas.microsoft.com/office/drawing/2014/main" id="{0663B7A7-5B10-480D-9E3B-91E1EDC785F4}"/>
            </a:ext>
          </a:extLst>
        </xdr:cNvPr>
        <xdr:cNvCxnSpPr/>
      </xdr:nvCxnSpPr>
      <xdr:spPr>
        <a:xfrm>
          <a:off x="12854940" y="10060577"/>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73297</xdr:rowOff>
    </xdr:from>
    <xdr:to>
      <xdr:col>72</xdr:col>
      <xdr:colOff>38100</xdr:colOff>
      <xdr:row>60</xdr:row>
      <xdr:rowOff>3447</xdr:rowOff>
    </xdr:to>
    <xdr:sp macro="" textlink="">
      <xdr:nvSpPr>
        <xdr:cNvPr id="556" name="楕円 555">
          <a:extLst>
            <a:ext uri="{FF2B5EF4-FFF2-40B4-BE49-F238E27FC236}">
              <a16:creationId xmlns:a16="http://schemas.microsoft.com/office/drawing/2014/main" id="{0EB24B65-B603-43CC-B272-016537BDCF84}"/>
            </a:ext>
          </a:extLst>
        </xdr:cNvPr>
        <xdr:cNvSpPr/>
      </xdr:nvSpPr>
      <xdr:spPr>
        <a:xfrm>
          <a:off x="12029440" y="99640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124097</xdr:rowOff>
    </xdr:from>
    <xdr:to>
      <xdr:col>76</xdr:col>
      <xdr:colOff>114300</xdr:colOff>
      <xdr:row>59</xdr:row>
      <xdr:rowOff>169817</xdr:rowOff>
    </xdr:to>
    <xdr:cxnSp macro="">
      <xdr:nvCxnSpPr>
        <xdr:cNvPr id="557" name="直線コネクタ 556">
          <a:extLst>
            <a:ext uri="{FF2B5EF4-FFF2-40B4-BE49-F238E27FC236}">
              <a16:creationId xmlns:a16="http://schemas.microsoft.com/office/drawing/2014/main" id="{1B9E1C17-816A-49A3-BEC9-341CA699623B}"/>
            </a:ext>
          </a:extLst>
        </xdr:cNvPr>
        <xdr:cNvCxnSpPr/>
      </xdr:nvCxnSpPr>
      <xdr:spPr>
        <a:xfrm>
          <a:off x="12072620" y="10014857"/>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58" name="楕円 557">
          <a:extLst>
            <a:ext uri="{FF2B5EF4-FFF2-40B4-BE49-F238E27FC236}">
              <a16:creationId xmlns:a16="http://schemas.microsoft.com/office/drawing/2014/main" id="{10BA257F-6F17-4B1C-97C8-23D5C36B3B65}"/>
            </a:ext>
          </a:extLst>
        </xdr:cNvPr>
        <xdr:cNvSpPr/>
      </xdr:nvSpPr>
      <xdr:spPr>
        <a:xfrm>
          <a:off x="1123188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124097</xdr:rowOff>
    </xdr:to>
    <xdr:cxnSp macro="">
      <xdr:nvCxnSpPr>
        <xdr:cNvPr id="559" name="直線コネクタ 558">
          <a:extLst>
            <a:ext uri="{FF2B5EF4-FFF2-40B4-BE49-F238E27FC236}">
              <a16:creationId xmlns:a16="http://schemas.microsoft.com/office/drawing/2014/main" id="{0525B262-FF0A-4AFA-BF95-12F43FCE4B8A}"/>
            </a:ext>
          </a:extLst>
        </xdr:cNvPr>
        <xdr:cNvCxnSpPr/>
      </xdr:nvCxnSpPr>
      <xdr:spPr>
        <a:xfrm>
          <a:off x="11282680" y="9970770"/>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46B03927-5D32-48EB-ABC5-EBC66CC1759E}"/>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D0146A82-39D4-4A88-87D8-6AA72A2F7E11}"/>
            </a:ext>
          </a:extLst>
        </xdr:cNvPr>
        <xdr:cNvSpPr txBox="1"/>
      </xdr:nvSpPr>
      <xdr:spPr>
        <a:xfrm>
          <a:off x="12675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F8B810C9-4059-4FC8-A2A5-7851DEACB438}"/>
            </a:ext>
          </a:extLst>
        </xdr:cNvPr>
        <xdr:cNvSpPr txBox="1"/>
      </xdr:nvSpPr>
      <xdr:spPr>
        <a:xfrm>
          <a:off x="1190054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DA37746B-A44C-4764-86D8-03F1B4F2205F}"/>
            </a:ext>
          </a:extLst>
        </xdr:cNvPr>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86014</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4B59F6-936E-4256-BAAC-9B6A5FB1E94C}"/>
            </a:ext>
          </a:extLst>
        </xdr:cNvPr>
        <xdr:cNvSpPr txBox="1"/>
      </xdr:nvSpPr>
      <xdr:spPr>
        <a:xfrm>
          <a:off x="13437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40294</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C10B925-9617-4335-803D-0654E8A356EA}"/>
            </a:ext>
          </a:extLst>
        </xdr:cNvPr>
        <xdr:cNvSpPr txBox="1"/>
      </xdr:nvSpPr>
      <xdr:spPr>
        <a:xfrm>
          <a:off x="12675244" y="10098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58567947-8A7E-4685-81E4-33448C73DB94}"/>
            </a:ext>
          </a:extLst>
        </xdr:cNvPr>
        <xdr:cNvSpPr txBox="1"/>
      </xdr:nvSpPr>
      <xdr:spPr>
        <a:xfrm>
          <a:off x="11900544" y="1005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9392C54F-1FD3-447C-9D70-F8584880B264}"/>
            </a:ext>
          </a:extLst>
        </xdr:cNvPr>
        <xdr:cNvSpPr txBox="1"/>
      </xdr:nvSpPr>
      <xdr:spPr>
        <a:xfrm>
          <a:off x="1110298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226987CA-8E7D-4451-8E86-7DE581DEC48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74D7825-6F2E-4A62-B61C-D08140C3FE3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EF6661D-34F1-4B13-8CC9-69BE9D1C92C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2DEE7E3-2FBE-4773-9976-8461DF63EF9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DDA4AEF5-DF89-4C77-A78F-F46E2C1A3B6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0D449E9-ADC4-4273-AE33-08729D004F1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ECC24E6-435B-4B05-8CD7-E8F71684A8F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951059F7-9B53-4C9B-8A79-E3F00AE839F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B9E95A6D-1BA0-441E-8970-144489529A8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2E6A820-40D8-4BAB-B7D0-55C8434B827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84A7AB9E-ED2B-4FA4-ABE2-4F25C546B49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458F74DF-9AA4-4366-8165-D41E9D9195FC}"/>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D0E14DB0-E8CD-4CDC-9561-230FF039C55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E29086BC-F079-48E2-9D70-C3E09A3ACE6B}"/>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A3A577F8-FADD-49CF-BE6B-24E9C4EE6BAA}"/>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9F464F9A-653A-469A-8776-C0EDFB3E67AC}"/>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2D2CFF85-6051-4D00-9B59-18D640B17D2A}"/>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01A25299-BEB5-4424-9FB5-6FE0FC749C2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EDAF72BE-7F8E-4843-90D6-2288BB86E2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23B7ABC4-C1EE-4E81-BAB9-70EE37D1D61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3804F474-BFDC-4052-9741-318D63DFEC0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9" name="直線コネクタ 588">
          <a:extLst>
            <a:ext uri="{FF2B5EF4-FFF2-40B4-BE49-F238E27FC236}">
              <a16:creationId xmlns:a16="http://schemas.microsoft.com/office/drawing/2014/main" id="{69DE8643-3ED3-49F9-BD63-1531CF870968}"/>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91FCCE70-E6A8-4EB4-8B9B-2696354B0891}"/>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91" name="直線コネクタ 590">
          <a:extLst>
            <a:ext uri="{FF2B5EF4-FFF2-40B4-BE49-F238E27FC236}">
              <a16:creationId xmlns:a16="http://schemas.microsoft.com/office/drawing/2014/main" id="{7FB98619-AAC7-4823-9574-CF64131208E6}"/>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0DCDB4A3-C758-4119-A9EA-309F1676A7E6}"/>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93" name="直線コネクタ 592">
          <a:extLst>
            <a:ext uri="{FF2B5EF4-FFF2-40B4-BE49-F238E27FC236}">
              <a16:creationId xmlns:a16="http://schemas.microsoft.com/office/drawing/2014/main" id="{1DB4CAC2-6CA3-4628-803E-D85EB95AE9D1}"/>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8C2761F3-0AAB-47CB-8583-5DC06BE0587F}"/>
            </a:ext>
          </a:extLst>
        </xdr:cNvPr>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5" name="フローチャート: 判断 594">
          <a:extLst>
            <a:ext uri="{FF2B5EF4-FFF2-40B4-BE49-F238E27FC236}">
              <a16:creationId xmlns:a16="http://schemas.microsoft.com/office/drawing/2014/main" id="{2CE5D628-C7ED-4F02-AF04-FDBB2FC486A5}"/>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6" name="フローチャート: 判断 595">
          <a:extLst>
            <a:ext uri="{FF2B5EF4-FFF2-40B4-BE49-F238E27FC236}">
              <a16:creationId xmlns:a16="http://schemas.microsoft.com/office/drawing/2014/main" id="{847353AA-A2D2-41F5-82A6-0A134F3F2528}"/>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7" name="フローチャート: 判断 596">
          <a:extLst>
            <a:ext uri="{FF2B5EF4-FFF2-40B4-BE49-F238E27FC236}">
              <a16:creationId xmlns:a16="http://schemas.microsoft.com/office/drawing/2014/main" id="{C31891EC-170B-4F43-B4E2-D21B7DD5AD09}"/>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98" name="フローチャート: 判断 597">
          <a:extLst>
            <a:ext uri="{FF2B5EF4-FFF2-40B4-BE49-F238E27FC236}">
              <a16:creationId xmlns:a16="http://schemas.microsoft.com/office/drawing/2014/main" id="{30AB3C96-056E-476B-87D9-A0B87C7BD492}"/>
            </a:ext>
          </a:extLst>
        </xdr:cNvPr>
        <xdr:cNvSpPr/>
      </xdr:nvSpPr>
      <xdr:spPr>
        <a:xfrm>
          <a:off x="171627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9" name="フローチャート: 判断 598">
          <a:extLst>
            <a:ext uri="{FF2B5EF4-FFF2-40B4-BE49-F238E27FC236}">
              <a16:creationId xmlns:a16="http://schemas.microsoft.com/office/drawing/2014/main" id="{DEE1E063-69AC-4F5F-92BA-15F2D080367E}"/>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A1CE5B0-1D45-4A36-8A3A-ADDDCB2331D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8AFB851-A929-4A61-9A2C-6DC2718A434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B40B8CD-4734-45B6-88A3-73963C1360A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A26ADF1-9F83-4620-B371-7B9AB0837E1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040B368-7EE2-4471-B9EE-F62BA2FE55E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70358</xdr:rowOff>
    </xdr:from>
    <xdr:to>
      <xdr:col>116</xdr:col>
      <xdr:colOff>114300</xdr:colOff>
      <xdr:row>64</xdr:row>
      <xdr:rowOff>508</xdr:rowOff>
    </xdr:to>
    <xdr:sp macro="" textlink="">
      <xdr:nvSpPr>
        <xdr:cNvPr id="605" name="楕円 604">
          <a:extLst>
            <a:ext uri="{FF2B5EF4-FFF2-40B4-BE49-F238E27FC236}">
              <a16:creationId xmlns:a16="http://schemas.microsoft.com/office/drawing/2014/main" id="{F9533EC0-8803-43CC-BE3F-D2D9614D2218}"/>
            </a:ext>
          </a:extLst>
        </xdr:cNvPr>
        <xdr:cNvSpPr/>
      </xdr:nvSpPr>
      <xdr:spPr>
        <a:xfrm>
          <a:off x="19458940" y="10631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156735</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31478430-49D8-4E07-A010-B2CEAD28F03D}"/>
            </a:ext>
          </a:extLst>
        </xdr:cNvPr>
        <xdr:cNvSpPr txBox="1"/>
      </xdr:nvSpPr>
      <xdr:spPr>
        <a:xfrm>
          <a:off x="19547840" y="1055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70358</xdr:rowOff>
    </xdr:from>
    <xdr:to>
      <xdr:col>112</xdr:col>
      <xdr:colOff>38100</xdr:colOff>
      <xdr:row>64</xdr:row>
      <xdr:rowOff>508</xdr:rowOff>
    </xdr:to>
    <xdr:sp macro="" textlink="">
      <xdr:nvSpPr>
        <xdr:cNvPr id="607" name="楕円 606">
          <a:extLst>
            <a:ext uri="{FF2B5EF4-FFF2-40B4-BE49-F238E27FC236}">
              <a16:creationId xmlns:a16="http://schemas.microsoft.com/office/drawing/2014/main" id="{181B63C6-F868-467D-A0D5-D25615908ACC}"/>
            </a:ext>
          </a:extLst>
        </xdr:cNvPr>
        <xdr:cNvSpPr/>
      </xdr:nvSpPr>
      <xdr:spPr>
        <a:xfrm>
          <a:off x="18735040" y="106316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121158</xdr:rowOff>
    </xdr:from>
    <xdr:to>
      <xdr:col>116</xdr:col>
      <xdr:colOff>63500</xdr:colOff>
      <xdr:row>63</xdr:row>
      <xdr:rowOff>121158</xdr:rowOff>
    </xdr:to>
    <xdr:cxnSp macro="">
      <xdr:nvCxnSpPr>
        <xdr:cNvPr id="608" name="直線コネクタ 607">
          <a:extLst>
            <a:ext uri="{FF2B5EF4-FFF2-40B4-BE49-F238E27FC236}">
              <a16:creationId xmlns:a16="http://schemas.microsoft.com/office/drawing/2014/main" id="{0B5AF841-FA86-4169-9916-49B432B85DAF}"/>
            </a:ext>
          </a:extLst>
        </xdr:cNvPr>
        <xdr:cNvCxnSpPr/>
      </xdr:nvCxnSpPr>
      <xdr:spPr>
        <a:xfrm>
          <a:off x="18778220" y="1068247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70358</xdr:rowOff>
    </xdr:from>
    <xdr:to>
      <xdr:col>107</xdr:col>
      <xdr:colOff>101600</xdr:colOff>
      <xdr:row>64</xdr:row>
      <xdr:rowOff>508</xdr:rowOff>
    </xdr:to>
    <xdr:sp macro="" textlink="">
      <xdr:nvSpPr>
        <xdr:cNvPr id="609" name="楕円 608">
          <a:extLst>
            <a:ext uri="{FF2B5EF4-FFF2-40B4-BE49-F238E27FC236}">
              <a16:creationId xmlns:a16="http://schemas.microsoft.com/office/drawing/2014/main" id="{CE7789BD-2BE0-495B-9906-B22568F4DF57}"/>
            </a:ext>
          </a:extLst>
        </xdr:cNvPr>
        <xdr:cNvSpPr/>
      </xdr:nvSpPr>
      <xdr:spPr>
        <a:xfrm>
          <a:off x="17937480" y="10631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121158</xdr:rowOff>
    </xdr:from>
    <xdr:to>
      <xdr:col>111</xdr:col>
      <xdr:colOff>177800</xdr:colOff>
      <xdr:row>63</xdr:row>
      <xdr:rowOff>121158</xdr:rowOff>
    </xdr:to>
    <xdr:cxnSp macro="">
      <xdr:nvCxnSpPr>
        <xdr:cNvPr id="610" name="直線コネクタ 609">
          <a:extLst>
            <a:ext uri="{FF2B5EF4-FFF2-40B4-BE49-F238E27FC236}">
              <a16:creationId xmlns:a16="http://schemas.microsoft.com/office/drawing/2014/main" id="{A9F802B1-5B82-4D8D-8DD4-0103252019BF}"/>
            </a:ext>
          </a:extLst>
        </xdr:cNvPr>
        <xdr:cNvCxnSpPr/>
      </xdr:nvCxnSpPr>
      <xdr:spPr>
        <a:xfrm>
          <a:off x="17988280" y="1068247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70358</xdr:rowOff>
    </xdr:from>
    <xdr:to>
      <xdr:col>102</xdr:col>
      <xdr:colOff>165100</xdr:colOff>
      <xdr:row>64</xdr:row>
      <xdr:rowOff>508</xdr:rowOff>
    </xdr:to>
    <xdr:sp macro="" textlink="">
      <xdr:nvSpPr>
        <xdr:cNvPr id="611" name="楕円 610">
          <a:extLst>
            <a:ext uri="{FF2B5EF4-FFF2-40B4-BE49-F238E27FC236}">
              <a16:creationId xmlns:a16="http://schemas.microsoft.com/office/drawing/2014/main" id="{07531C74-4A26-4D1B-B095-1B77587E15D2}"/>
            </a:ext>
          </a:extLst>
        </xdr:cNvPr>
        <xdr:cNvSpPr/>
      </xdr:nvSpPr>
      <xdr:spPr>
        <a:xfrm>
          <a:off x="17162780" y="10631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121158</xdr:rowOff>
    </xdr:from>
    <xdr:to>
      <xdr:col>107</xdr:col>
      <xdr:colOff>50800</xdr:colOff>
      <xdr:row>63</xdr:row>
      <xdr:rowOff>121158</xdr:rowOff>
    </xdr:to>
    <xdr:cxnSp macro="">
      <xdr:nvCxnSpPr>
        <xdr:cNvPr id="612" name="直線コネクタ 611">
          <a:extLst>
            <a:ext uri="{FF2B5EF4-FFF2-40B4-BE49-F238E27FC236}">
              <a16:creationId xmlns:a16="http://schemas.microsoft.com/office/drawing/2014/main" id="{21683B6C-60C2-47CF-9447-D132655EFD86}"/>
            </a:ext>
          </a:extLst>
        </xdr:cNvPr>
        <xdr:cNvCxnSpPr/>
      </xdr:nvCxnSpPr>
      <xdr:spPr>
        <a:xfrm>
          <a:off x="17213580" y="1068247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70358</xdr:rowOff>
    </xdr:from>
    <xdr:to>
      <xdr:col>98</xdr:col>
      <xdr:colOff>38100</xdr:colOff>
      <xdr:row>64</xdr:row>
      <xdr:rowOff>508</xdr:rowOff>
    </xdr:to>
    <xdr:sp macro="" textlink="">
      <xdr:nvSpPr>
        <xdr:cNvPr id="613" name="楕円 612">
          <a:extLst>
            <a:ext uri="{FF2B5EF4-FFF2-40B4-BE49-F238E27FC236}">
              <a16:creationId xmlns:a16="http://schemas.microsoft.com/office/drawing/2014/main" id="{E6121582-B1F5-43FD-9181-08BD58E687D2}"/>
            </a:ext>
          </a:extLst>
        </xdr:cNvPr>
        <xdr:cNvSpPr/>
      </xdr:nvSpPr>
      <xdr:spPr>
        <a:xfrm>
          <a:off x="16388080" y="106316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121158</xdr:rowOff>
    </xdr:from>
    <xdr:to>
      <xdr:col>102</xdr:col>
      <xdr:colOff>114300</xdr:colOff>
      <xdr:row>63</xdr:row>
      <xdr:rowOff>121158</xdr:rowOff>
    </xdr:to>
    <xdr:cxnSp macro="">
      <xdr:nvCxnSpPr>
        <xdr:cNvPr id="614" name="直線コネクタ 613">
          <a:extLst>
            <a:ext uri="{FF2B5EF4-FFF2-40B4-BE49-F238E27FC236}">
              <a16:creationId xmlns:a16="http://schemas.microsoft.com/office/drawing/2014/main" id="{82142400-45A4-4F2C-A7B0-D0035E4E126A}"/>
            </a:ext>
          </a:extLst>
        </xdr:cNvPr>
        <xdr:cNvCxnSpPr/>
      </xdr:nvCxnSpPr>
      <xdr:spPr>
        <a:xfrm>
          <a:off x="16431260" y="1068247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5" name="n_1aveValue【保健センター・保健所】&#10;一人当たり面積">
          <a:extLst>
            <a:ext uri="{FF2B5EF4-FFF2-40B4-BE49-F238E27FC236}">
              <a16:creationId xmlns:a16="http://schemas.microsoft.com/office/drawing/2014/main" id="{981536DE-CECC-4FA6-8C65-1F2B99F3112F}"/>
            </a:ext>
          </a:extLst>
        </xdr:cNvPr>
        <xdr:cNvSpPr txBox="1"/>
      </xdr:nvSpPr>
      <xdr:spPr>
        <a:xfrm>
          <a:off x="185611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6" name="n_2aveValue【保健センター・保健所】&#10;一人当たり面積">
          <a:extLst>
            <a:ext uri="{FF2B5EF4-FFF2-40B4-BE49-F238E27FC236}">
              <a16:creationId xmlns:a16="http://schemas.microsoft.com/office/drawing/2014/main" id="{8FB3FEB8-AE1B-4165-9F6B-DB2B3AB17231}"/>
            </a:ext>
          </a:extLst>
        </xdr:cNvPr>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617" name="n_3aveValue【保健センター・保健所】&#10;一人当たり面積">
          <a:extLst>
            <a:ext uri="{FF2B5EF4-FFF2-40B4-BE49-F238E27FC236}">
              <a16:creationId xmlns:a16="http://schemas.microsoft.com/office/drawing/2014/main" id="{92F8CF30-67FD-418E-8513-E64E0552D2DE}"/>
            </a:ext>
          </a:extLst>
        </xdr:cNvPr>
        <xdr:cNvSpPr txBox="1"/>
      </xdr:nvSpPr>
      <xdr:spPr>
        <a:xfrm>
          <a:off x="170015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8" name="n_4aveValue【保健センター・保健所】&#10;一人当たり面積">
          <a:extLst>
            <a:ext uri="{FF2B5EF4-FFF2-40B4-BE49-F238E27FC236}">
              <a16:creationId xmlns:a16="http://schemas.microsoft.com/office/drawing/2014/main" id="{722098CC-2B10-4D0C-B74B-A0F461CBC28E}"/>
            </a:ext>
          </a:extLst>
        </xdr:cNvPr>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163085</xdr:rowOff>
    </xdr:from>
    <xdr:ext cx="469744" cy="259045"/>
    <xdr:sp macro="" textlink="">
      <xdr:nvSpPr>
        <xdr:cNvPr id="619" name="n_1mainValue【保健センター・保健所】&#10;一人当たり面積">
          <a:extLst>
            <a:ext uri="{FF2B5EF4-FFF2-40B4-BE49-F238E27FC236}">
              <a16:creationId xmlns:a16="http://schemas.microsoft.com/office/drawing/2014/main" id="{320F3690-4DF3-4BFD-8EA3-E2D410FC228D}"/>
            </a:ext>
          </a:extLst>
        </xdr:cNvPr>
        <xdr:cNvSpPr txBox="1"/>
      </xdr:nvSpPr>
      <xdr:spPr>
        <a:xfrm>
          <a:off x="185611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163085</xdr:rowOff>
    </xdr:from>
    <xdr:ext cx="469744" cy="259045"/>
    <xdr:sp macro="" textlink="">
      <xdr:nvSpPr>
        <xdr:cNvPr id="620" name="n_2mainValue【保健センター・保健所】&#10;一人当たり面積">
          <a:extLst>
            <a:ext uri="{FF2B5EF4-FFF2-40B4-BE49-F238E27FC236}">
              <a16:creationId xmlns:a16="http://schemas.microsoft.com/office/drawing/2014/main" id="{6B57CD7F-5C39-4F49-8ABD-5BA23196B7FF}"/>
            </a:ext>
          </a:extLst>
        </xdr:cNvPr>
        <xdr:cNvSpPr txBox="1"/>
      </xdr:nvSpPr>
      <xdr:spPr>
        <a:xfrm>
          <a:off x="1777626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163085</xdr:rowOff>
    </xdr:from>
    <xdr:ext cx="469744" cy="259045"/>
    <xdr:sp macro="" textlink="">
      <xdr:nvSpPr>
        <xdr:cNvPr id="621" name="n_3mainValue【保健センター・保健所】&#10;一人当たり面積">
          <a:extLst>
            <a:ext uri="{FF2B5EF4-FFF2-40B4-BE49-F238E27FC236}">
              <a16:creationId xmlns:a16="http://schemas.microsoft.com/office/drawing/2014/main" id="{4E5B2436-21A6-4A51-99F0-F50E7A524E25}"/>
            </a:ext>
          </a:extLst>
        </xdr:cNvPr>
        <xdr:cNvSpPr txBox="1"/>
      </xdr:nvSpPr>
      <xdr:spPr>
        <a:xfrm>
          <a:off x="1700156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163085</xdr:rowOff>
    </xdr:from>
    <xdr:ext cx="469744" cy="259045"/>
    <xdr:sp macro="" textlink="">
      <xdr:nvSpPr>
        <xdr:cNvPr id="622" name="n_4mainValue【保健センター・保健所】&#10;一人当たり面積">
          <a:extLst>
            <a:ext uri="{FF2B5EF4-FFF2-40B4-BE49-F238E27FC236}">
              <a16:creationId xmlns:a16="http://schemas.microsoft.com/office/drawing/2014/main" id="{0A2326C2-6A21-4FE0-A7DC-27143217E770}"/>
            </a:ext>
          </a:extLst>
        </xdr:cNvPr>
        <xdr:cNvSpPr txBox="1"/>
      </xdr:nvSpPr>
      <xdr:spPr>
        <a:xfrm>
          <a:off x="1622686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9DB5FE5C-2F7C-4553-9A3F-6677F8DAA99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EB639E74-C76E-4804-90EF-A377058C356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256E6005-5F27-45A1-A6DC-FD9FD5BABA5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E69D0ABA-36D1-4D87-B2B5-A898119EEB6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7B2B826D-3575-4FC7-A060-ED75FF793EA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BEA4DEFD-06D8-4392-A55A-34B5A9A5815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7FC0DD4C-9209-4F94-9DF9-3ED2713BE4A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34034D24-7A2C-4D04-AB4E-C7E7A0DDAF2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6B2F5ABC-F22D-45BA-B1D7-6BE529EE34A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B5DACEFE-4D04-478D-B2E3-8E3DFF67BDB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46514A7B-C4B2-4212-98AD-CB800C2825F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B183C03B-0D03-4A8A-BB09-6E524C78C7E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E976CE95-F8B9-4351-BBA6-174F1E97990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F8DF3E89-BF74-4B66-B737-0BADA10A741D}"/>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401D81F-C56F-41AA-8321-DE3205262697}"/>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A8785759-428B-4A9E-9969-62B6484ADB84}"/>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8BEECB6E-9226-457F-B7DE-E34318996D1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FC52CC4E-6EEE-4E16-A88B-3BF4DAA3A21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1C7DAFBC-EDEB-427F-A170-461B7AF8EF7D}"/>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45AEAAEC-57AE-4814-98DA-0D3261B1B903}"/>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63EF8DCB-599B-4B77-BA95-DF6910C6026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7F491F4A-F7E3-44C2-8D16-3400B1BB2E2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2C2D14BE-C047-4BB2-BC7B-3A3C6E1B1DCD}"/>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C49F0E95-8260-4E14-B4F0-F37E9AFF6E7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230D39DA-BB23-4AC9-9582-87062464811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A1C16630-F43A-4EA3-83BC-60060C61097C}"/>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D1992AC7-8E9C-4370-833E-41CB99FB3538}"/>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822942D3-9B21-4D23-9180-583641BA9798}"/>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D14A324A-7415-439A-AD23-4B375F837653}"/>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52" name="直線コネクタ 651">
          <a:extLst>
            <a:ext uri="{FF2B5EF4-FFF2-40B4-BE49-F238E27FC236}">
              <a16:creationId xmlns:a16="http://schemas.microsoft.com/office/drawing/2014/main" id="{4A1E6E3B-6F1B-4F12-BAFE-D2165019A7EA}"/>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60E02B81-5D01-4327-89CE-AD907D6DDB75}"/>
            </a:ext>
          </a:extLst>
        </xdr:cNvPr>
        <xdr:cNvSpPr txBox="1"/>
      </xdr:nvSpPr>
      <xdr:spPr>
        <a:xfrm>
          <a:off x="14414500" y="13857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4" name="フローチャート: 判断 653">
          <a:extLst>
            <a:ext uri="{FF2B5EF4-FFF2-40B4-BE49-F238E27FC236}">
              <a16:creationId xmlns:a16="http://schemas.microsoft.com/office/drawing/2014/main" id="{68964E0D-E6BA-4D02-A51A-59BC82E7D14F}"/>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5" name="フローチャート: 判断 654">
          <a:extLst>
            <a:ext uri="{FF2B5EF4-FFF2-40B4-BE49-F238E27FC236}">
              <a16:creationId xmlns:a16="http://schemas.microsoft.com/office/drawing/2014/main" id="{0C482617-0182-43B6-91BC-7E0C39330BD5}"/>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6" name="フローチャート: 判断 655">
          <a:extLst>
            <a:ext uri="{FF2B5EF4-FFF2-40B4-BE49-F238E27FC236}">
              <a16:creationId xmlns:a16="http://schemas.microsoft.com/office/drawing/2014/main" id="{3411E90A-D685-4F84-BF97-1C6C1E41108E}"/>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7" name="フローチャート: 判断 656">
          <a:extLst>
            <a:ext uri="{FF2B5EF4-FFF2-40B4-BE49-F238E27FC236}">
              <a16:creationId xmlns:a16="http://schemas.microsoft.com/office/drawing/2014/main" id="{FB12B683-99CF-4227-894F-B0FFC02AF726}"/>
            </a:ext>
          </a:extLst>
        </xdr:cNvPr>
        <xdr:cNvSpPr/>
      </xdr:nvSpPr>
      <xdr:spPr>
        <a:xfrm>
          <a:off x="1202944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8" name="フローチャート: 判断 657">
          <a:extLst>
            <a:ext uri="{FF2B5EF4-FFF2-40B4-BE49-F238E27FC236}">
              <a16:creationId xmlns:a16="http://schemas.microsoft.com/office/drawing/2014/main" id="{45A28C8A-EED2-499D-A327-58203F37A77B}"/>
            </a:ext>
          </a:extLst>
        </xdr:cNvPr>
        <xdr:cNvSpPr/>
      </xdr:nvSpPr>
      <xdr:spPr>
        <a:xfrm>
          <a:off x="1123188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4F83211-FCDD-4D8A-8279-05E4B963440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A80F503-1C0A-492A-B74F-69B3F0D44D3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94EC6E7-F98E-4869-8590-27ACCC174A2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005B53E-DFB6-41E0-BCA2-5404FA0C824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2D459A5-97BA-4D1B-A8BC-8B079992255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60779</xdr:rowOff>
    </xdr:from>
    <xdr:to>
      <xdr:col>85</xdr:col>
      <xdr:colOff>177800</xdr:colOff>
      <xdr:row>84</xdr:row>
      <xdr:rowOff>162379</xdr:rowOff>
    </xdr:to>
    <xdr:sp macro="" textlink="">
      <xdr:nvSpPr>
        <xdr:cNvPr id="664" name="楕円 663">
          <a:extLst>
            <a:ext uri="{FF2B5EF4-FFF2-40B4-BE49-F238E27FC236}">
              <a16:creationId xmlns:a16="http://schemas.microsoft.com/office/drawing/2014/main" id="{86C4F107-C690-4A2B-BFAB-520620F787A0}"/>
            </a:ext>
          </a:extLst>
        </xdr:cNvPr>
        <xdr:cNvSpPr/>
      </xdr:nvSpPr>
      <xdr:spPr>
        <a:xfrm>
          <a:off x="14325600" y="141425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39206</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FD03D253-982F-4CE4-956B-4661DCE3DA18}"/>
            </a:ext>
          </a:extLst>
        </xdr:cNvPr>
        <xdr:cNvSpPr txBox="1"/>
      </xdr:nvSpPr>
      <xdr:spPr>
        <a:xfrm>
          <a:off x="14414500" y="1412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42818</xdr:rowOff>
    </xdr:from>
    <xdr:to>
      <xdr:col>81</xdr:col>
      <xdr:colOff>101600</xdr:colOff>
      <xdr:row>84</xdr:row>
      <xdr:rowOff>144418</xdr:rowOff>
    </xdr:to>
    <xdr:sp macro="" textlink="">
      <xdr:nvSpPr>
        <xdr:cNvPr id="666" name="楕円 665">
          <a:extLst>
            <a:ext uri="{FF2B5EF4-FFF2-40B4-BE49-F238E27FC236}">
              <a16:creationId xmlns:a16="http://schemas.microsoft.com/office/drawing/2014/main" id="{EFE25879-D2A1-4F8F-B208-8B85A343D303}"/>
            </a:ext>
          </a:extLst>
        </xdr:cNvPr>
        <xdr:cNvSpPr/>
      </xdr:nvSpPr>
      <xdr:spPr>
        <a:xfrm>
          <a:off x="13578840" y="1412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93618</xdr:rowOff>
    </xdr:from>
    <xdr:to>
      <xdr:col>85</xdr:col>
      <xdr:colOff>127000</xdr:colOff>
      <xdr:row>84</xdr:row>
      <xdr:rowOff>111579</xdr:rowOff>
    </xdr:to>
    <xdr:cxnSp macro="">
      <xdr:nvCxnSpPr>
        <xdr:cNvPr id="667" name="直線コネクタ 666">
          <a:extLst>
            <a:ext uri="{FF2B5EF4-FFF2-40B4-BE49-F238E27FC236}">
              <a16:creationId xmlns:a16="http://schemas.microsoft.com/office/drawing/2014/main" id="{D8EACF51-3CCF-431A-80BE-F180F4F71AAF}"/>
            </a:ext>
          </a:extLst>
        </xdr:cNvPr>
        <xdr:cNvCxnSpPr/>
      </xdr:nvCxnSpPr>
      <xdr:spPr>
        <a:xfrm>
          <a:off x="13629640" y="14175378"/>
          <a:ext cx="74676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xdr:rowOff>
    </xdr:from>
    <xdr:to>
      <xdr:col>76</xdr:col>
      <xdr:colOff>165100</xdr:colOff>
      <xdr:row>84</xdr:row>
      <xdr:rowOff>103595</xdr:rowOff>
    </xdr:to>
    <xdr:sp macro="" textlink="">
      <xdr:nvSpPr>
        <xdr:cNvPr id="668" name="楕円 667">
          <a:extLst>
            <a:ext uri="{FF2B5EF4-FFF2-40B4-BE49-F238E27FC236}">
              <a16:creationId xmlns:a16="http://schemas.microsoft.com/office/drawing/2014/main" id="{9B53C4DB-A352-4755-B1A9-B98F6EF71996}"/>
            </a:ext>
          </a:extLst>
        </xdr:cNvPr>
        <xdr:cNvSpPr/>
      </xdr:nvSpPr>
      <xdr:spPr>
        <a:xfrm>
          <a:off x="12804140" y="140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52795</xdr:rowOff>
    </xdr:from>
    <xdr:to>
      <xdr:col>81</xdr:col>
      <xdr:colOff>50800</xdr:colOff>
      <xdr:row>84</xdr:row>
      <xdr:rowOff>93618</xdr:rowOff>
    </xdr:to>
    <xdr:cxnSp macro="">
      <xdr:nvCxnSpPr>
        <xdr:cNvPr id="669" name="直線コネクタ 668">
          <a:extLst>
            <a:ext uri="{FF2B5EF4-FFF2-40B4-BE49-F238E27FC236}">
              <a16:creationId xmlns:a16="http://schemas.microsoft.com/office/drawing/2014/main" id="{14016D8C-F17C-4355-925D-3948ADC5ACF7}"/>
            </a:ext>
          </a:extLst>
        </xdr:cNvPr>
        <xdr:cNvCxnSpPr/>
      </xdr:nvCxnSpPr>
      <xdr:spPr>
        <a:xfrm>
          <a:off x="12854940" y="14134555"/>
          <a:ext cx="7747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134257</xdr:rowOff>
    </xdr:from>
    <xdr:to>
      <xdr:col>72</xdr:col>
      <xdr:colOff>38100</xdr:colOff>
      <xdr:row>84</xdr:row>
      <xdr:rowOff>64407</xdr:rowOff>
    </xdr:to>
    <xdr:sp macro="" textlink="">
      <xdr:nvSpPr>
        <xdr:cNvPr id="670" name="楕円 669">
          <a:extLst>
            <a:ext uri="{FF2B5EF4-FFF2-40B4-BE49-F238E27FC236}">
              <a16:creationId xmlns:a16="http://schemas.microsoft.com/office/drawing/2014/main" id="{8201F8FF-B949-495F-891F-3817885985E7}"/>
            </a:ext>
          </a:extLst>
        </xdr:cNvPr>
        <xdr:cNvSpPr/>
      </xdr:nvSpPr>
      <xdr:spPr>
        <a:xfrm>
          <a:off x="12029440" y="140483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13607</xdr:rowOff>
    </xdr:from>
    <xdr:to>
      <xdr:col>76</xdr:col>
      <xdr:colOff>114300</xdr:colOff>
      <xdr:row>84</xdr:row>
      <xdr:rowOff>52795</xdr:rowOff>
    </xdr:to>
    <xdr:cxnSp macro="">
      <xdr:nvCxnSpPr>
        <xdr:cNvPr id="671" name="直線コネクタ 670">
          <a:extLst>
            <a:ext uri="{FF2B5EF4-FFF2-40B4-BE49-F238E27FC236}">
              <a16:creationId xmlns:a16="http://schemas.microsoft.com/office/drawing/2014/main" id="{2DFE72F7-C31C-4361-A349-ED4DD94389A0}"/>
            </a:ext>
          </a:extLst>
        </xdr:cNvPr>
        <xdr:cNvCxnSpPr/>
      </xdr:nvCxnSpPr>
      <xdr:spPr>
        <a:xfrm>
          <a:off x="12072620" y="14095367"/>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103232</xdr:rowOff>
    </xdr:from>
    <xdr:to>
      <xdr:col>67</xdr:col>
      <xdr:colOff>101600</xdr:colOff>
      <xdr:row>84</xdr:row>
      <xdr:rowOff>33382</xdr:rowOff>
    </xdr:to>
    <xdr:sp macro="" textlink="">
      <xdr:nvSpPr>
        <xdr:cNvPr id="672" name="楕円 671">
          <a:extLst>
            <a:ext uri="{FF2B5EF4-FFF2-40B4-BE49-F238E27FC236}">
              <a16:creationId xmlns:a16="http://schemas.microsoft.com/office/drawing/2014/main" id="{8E6A40EE-255A-4FB0-A018-163DEACA130B}"/>
            </a:ext>
          </a:extLst>
        </xdr:cNvPr>
        <xdr:cNvSpPr/>
      </xdr:nvSpPr>
      <xdr:spPr>
        <a:xfrm>
          <a:off x="11231880" y="14017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154032</xdr:rowOff>
    </xdr:from>
    <xdr:to>
      <xdr:col>71</xdr:col>
      <xdr:colOff>177800</xdr:colOff>
      <xdr:row>84</xdr:row>
      <xdr:rowOff>13607</xdr:rowOff>
    </xdr:to>
    <xdr:cxnSp macro="">
      <xdr:nvCxnSpPr>
        <xdr:cNvPr id="673" name="直線コネクタ 672">
          <a:extLst>
            <a:ext uri="{FF2B5EF4-FFF2-40B4-BE49-F238E27FC236}">
              <a16:creationId xmlns:a16="http://schemas.microsoft.com/office/drawing/2014/main" id="{EE52DF03-67D8-4157-A397-A63DCB628CC5}"/>
            </a:ext>
          </a:extLst>
        </xdr:cNvPr>
        <xdr:cNvCxnSpPr/>
      </xdr:nvCxnSpPr>
      <xdr:spPr>
        <a:xfrm>
          <a:off x="11282680" y="14068152"/>
          <a:ext cx="78994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674" name="n_1aveValue【消防施設】&#10;有形固定資産減価償却率">
          <a:extLst>
            <a:ext uri="{FF2B5EF4-FFF2-40B4-BE49-F238E27FC236}">
              <a16:creationId xmlns:a16="http://schemas.microsoft.com/office/drawing/2014/main" id="{832D4736-A2F6-464E-A2F3-D3329CB2D61F}"/>
            </a:ext>
          </a:extLst>
        </xdr:cNvPr>
        <xdr:cNvSpPr txBox="1"/>
      </xdr:nvSpPr>
      <xdr:spPr>
        <a:xfrm>
          <a:off x="13437244"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675" name="n_2aveValue【消防施設】&#10;有形固定資産減価償却率">
          <a:extLst>
            <a:ext uri="{FF2B5EF4-FFF2-40B4-BE49-F238E27FC236}">
              <a16:creationId xmlns:a16="http://schemas.microsoft.com/office/drawing/2014/main" id="{9258FA1B-861C-4890-AAB6-262A93C9501C}"/>
            </a:ext>
          </a:extLst>
        </xdr:cNvPr>
        <xdr:cNvSpPr txBox="1"/>
      </xdr:nvSpPr>
      <xdr:spPr>
        <a:xfrm>
          <a:off x="12675244" y="1374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676" name="n_3aveValue【消防施設】&#10;有形固定資産減価償却率">
          <a:extLst>
            <a:ext uri="{FF2B5EF4-FFF2-40B4-BE49-F238E27FC236}">
              <a16:creationId xmlns:a16="http://schemas.microsoft.com/office/drawing/2014/main" id="{2ABC2803-A744-4BC8-946D-5AC328D42195}"/>
            </a:ext>
          </a:extLst>
        </xdr:cNvPr>
        <xdr:cNvSpPr txBox="1"/>
      </xdr:nvSpPr>
      <xdr:spPr>
        <a:xfrm>
          <a:off x="11900544" y="137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677" name="n_4aveValue【消防施設】&#10;有形固定資産減価償却率">
          <a:extLst>
            <a:ext uri="{FF2B5EF4-FFF2-40B4-BE49-F238E27FC236}">
              <a16:creationId xmlns:a16="http://schemas.microsoft.com/office/drawing/2014/main" id="{C462B250-4BA1-4CDD-970E-3796F874D4D4}"/>
            </a:ext>
          </a:extLst>
        </xdr:cNvPr>
        <xdr:cNvSpPr txBox="1"/>
      </xdr:nvSpPr>
      <xdr:spPr>
        <a:xfrm>
          <a:off x="11102984" y="1377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135545</xdr:rowOff>
    </xdr:from>
    <xdr:ext cx="405111" cy="259045"/>
    <xdr:sp macro="" textlink="">
      <xdr:nvSpPr>
        <xdr:cNvPr id="678" name="n_1mainValue【消防施設】&#10;有形固定資産減価償却率">
          <a:extLst>
            <a:ext uri="{FF2B5EF4-FFF2-40B4-BE49-F238E27FC236}">
              <a16:creationId xmlns:a16="http://schemas.microsoft.com/office/drawing/2014/main" id="{C4A40080-5FFE-4B19-AB31-67D3206AE779}"/>
            </a:ext>
          </a:extLst>
        </xdr:cNvPr>
        <xdr:cNvSpPr txBox="1"/>
      </xdr:nvSpPr>
      <xdr:spPr>
        <a:xfrm>
          <a:off x="13437244" y="1421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94722</xdr:rowOff>
    </xdr:from>
    <xdr:ext cx="405111" cy="259045"/>
    <xdr:sp macro="" textlink="">
      <xdr:nvSpPr>
        <xdr:cNvPr id="679" name="n_2mainValue【消防施設】&#10;有形固定資産減価償却率">
          <a:extLst>
            <a:ext uri="{FF2B5EF4-FFF2-40B4-BE49-F238E27FC236}">
              <a16:creationId xmlns:a16="http://schemas.microsoft.com/office/drawing/2014/main" id="{6CBAF511-E598-4A5E-BEFA-96D869C0ECB1}"/>
            </a:ext>
          </a:extLst>
        </xdr:cNvPr>
        <xdr:cNvSpPr txBox="1"/>
      </xdr:nvSpPr>
      <xdr:spPr>
        <a:xfrm>
          <a:off x="12675244" y="1417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55534</xdr:rowOff>
    </xdr:from>
    <xdr:ext cx="405111" cy="259045"/>
    <xdr:sp macro="" textlink="">
      <xdr:nvSpPr>
        <xdr:cNvPr id="680" name="n_3mainValue【消防施設】&#10;有形固定資産減価償却率">
          <a:extLst>
            <a:ext uri="{FF2B5EF4-FFF2-40B4-BE49-F238E27FC236}">
              <a16:creationId xmlns:a16="http://schemas.microsoft.com/office/drawing/2014/main" id="{1D8B63E1-7308-4609-B3B3-C98393337C45}"/>
            </a:ext>
          </a:extLst>
        </xdr:cNvPr>
        <xdr:cNvSpPr txBox="1"/>
      </xdr:nvSpPr>
      <xdr:spPr>
        <a:xfrm>
          <a:off x="11900544" y="1413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24509</xdr:rowOff>
    </xdr:from>
    <xdr:ext cx="405111" cy="259045"/>
    <xdr:sp macro="" textlink="">
      <xdr:nvSpPr>
        <xdr:cNvPr id="681" name="n_4mainValue【消防施設】&#10;有形固定資産減価償却率">
          <a:extLst>
            <a:ext uri="{FF2B5EF4-FFF2-40B4-BE49-F238E27FC236}">
              <a16:creationId xmlns:a16="http://schemas.microsoft.com/office/drawing/2014/main" id="{F877F1FC-6901-427C-AB5D-50CAFDE27754}"/>
            </a:ext>
          </a:extLst>
        </xdr:cNvPr>
        <xdr:cNvSpPr txBox="1"/>
      </xdr:nvSpPr>
      <xdr:spPr>
        <a:xfrm>
          <a:off x="11102984" y="1410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1EAB1B1B-A122-416E-8B2D-584FC423C2F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1F8104B1-C240-4338-8D90-DFA1E08C856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6503D3DC-02E5-4CA0-A60C-74B02801699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9B8B5CE0-7A7A-4D3C-8505-56035EC2599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825F1F5D-C03F-4872-A027-1378857E4B2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193559E7-6006-4541-8FF7-3AF18975217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5EC17BDC-8DAB-4598-A440-B730F7A794D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C3A2671-3CC7-41FA-998C-9AC65A6DD63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A153943B-4254-4E4E-9E2C-474927E31CF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45851AC7-3347-4E82-BD76-82D99E70AF4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36A5ACD0-C480-4CE3-9E8A-C1FC055C718E}"/>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8710F9E7-3C83-49DE-86A7-745DCF41FF75}"/>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27DCF9E6-D82E-4D07-B5A3-46FE26A373B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3523582E-19FA-4966-9BEC-2F83C6ACF7FE}"/>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394B871A-16B1-4007-AB3E-C5C712969D7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9F4E7325-7114-4FD4-9FC7-93B3A5B77337}"/>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696C09FE-919B-49AC-8738-63BB304D637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1BF87750-3E6D-40B2-BC78-44785E22265B}"/>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14AF485A-19E8-4D3A-A31A-EC1C6D35766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C0BD6234-0549-4B99-990E-CAD40F357BF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3D3E9D1D-C085-47C4-A00C-DB8DB20D58D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03" name="直線コネクタ 702">
          <a:extLst>
            <a:ext uri="{FF2B5EF4-FFF2-40B4-BE49-F238E27FC236}">
              <a16:creationId xmlns:a16="http://schemas.microsoft.com/office/drawing/2014/main" id="{4EF472CC-8149-4480-8536-3E302511AE79}"/>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4" name="【消防施設】&#10;一人当たり面積最小値テキスト">
          <a:extLst>
            <a:ext uri="{FF2B5EF4-FFF2-40B4-BE49-F238E27FC236}">
              <a16:creationId xmlns:a16="http://schemas.microsoft.com/office/drawing/2014/main" id="{C0EB5282-473E-43C5-9EA9-CF43A7C1314C}"/>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5" name="直線コネクタ 704">
          <a:extLst>
            <a:ext uri="{FF2B5EF4-FFF2-40B4-BE49-F238E27FC236}">
              <a16:creationId xmlns:a16="http://schemas.microsoft.com/office/drawing/2014/main" id="{9F42B15C-D97F-4606-B5DD-74D9D91AF317}"/>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6" name="【消防施設】&#10;一人当たり面積最大値テキスト">
          <a:extLst>
            <a:ext uri="{FF2B5EF4-FFF2-40B4-BE49-F238E27FC236}">
              <a16:creationId xmlns:a16="http://schemas.microsoft.com/office/drawing/2014/main" id="{0A6B3395-F836-498F-8F4E-3802370D66F7}"/>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7" name="直線コネクタ 706">
          <a:extLst>
            <a:ext uri="{FF2B5EF4-FFF2-40B4-BE49-F238E27FC236}">
              <a16:creationId xmlns:a16="http://schemas.microsoft.com/office/drawing/2014/main" id="{847203A0-6C48-4667-8BA7-7CBFE5F42144}"/>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08" name="【消防施設】&#10;一人当たり面積平均値テキスト">
          <a:extLst>
            <a:ext uri="{FF2B5EF4-FFF2-40B4-BE49-F238E27FC236}">
              <a16:creationId xmlns:a16="http://schemas.microsoft.com/office/drawing/2014/main" id="{3D814720-0C18-4B4B-8858-A3454AEC8512}"/>
            </a:ext>
          </a:extLst>
        </xdr:cNvPr>
        <xdr:cNvSpPr txBox="1"/>
      </xdr:nvSpPr>
      <xdr:spPr>
        <a:xfrm>
          <a:off x="19547840" y="1408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9" name="フローチャート: 判断 708">
          <a:extLst>
            <a:ext uri="{FF2B5EF4-FFF2-40B4-BE49-F238E27FC236}">
              <a16:creationId xmlns:a16="http://schemas.microsoft.com/office/drawing/2014/main" id="{04E2EC0B-C655-4BF8-B588-B747AB925B22}"/>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10" name="フローチャート: 判断 709">
          <a:extLst>
            <a:ext uri="{FF2B5EF4-FFF2-40B4-BE49-F238E27FC236}">
              <a16:creationId xmlns:a16="http://schemas.microsoft.com/office/drawing/2014/main" id="{88D87A0C-907A-475D-B859-C5772E95FCD5}"/>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11" name="フローチャート: 判断 710">
          <a:extLst>
            <a:ext uri="{FF2B5EF4-FFF2-40B4-BE49-F238E27FC236}">
              <a16:creationId xmlns:a16="http://schemas.microsoft.com/office/drawing/2014/main" id="{B84B48AC-26B9-47CC-8438-044C4BCE8892}"/>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12" name="フローチャート: 判断 711">
          <a:extLst>
            <a:ext uri="{FF2B5EF4-FFF2-40B4-BE49-F238E27FC236}">
              <a16:creationId xmlns:a16="http://schemas.microsoft.com/office/drawing/2014/main" id="{3E46822A-B67F-4008-86FC-12A0851BABA5}"/>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3" name="フローチャート: 判断 712">
          <a:extLst>
            <a:ext uri="{FF2B5EF4-FFF2-40B4-BE49-F238E27FC236}">
              <a16:creationId xmlns:a16="http://schemas.microsoft.com/office/drawing/2014/main" id="{22D2A5F9-6420-490C-A84D-9802FADE5900}"/>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CF66A63-93C8-4483-B8E1-B9ED124BEDC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3095093B-2509-4657-9413-D95AA6A0E79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D93F823-7DD1-47AF-AFAF-CD3F910C4AB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5F36AB8-B43F-4783-A663-5AB6142D7F1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12CE6CB-C4FF-4930-8D91-66D2B135558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110744</xdr:rowOff>
    </xdr:from>
    <xdr:to>
      <xdr:col>116</xdr:col>
      <xdr:colOff>114300</xdr:colOff>
      <xdr:row>83</xdr:row>
      <xdr:rowOff>40894</xdr:rowOff>
    </xdr:to>
    <xdr:sp macro="" textlink="">
      <xdr:nvSpPr>
        <xdr:cNvPr id="719" name="楕円 718">
          <a:extLst>
            <a:ext uri="{FF2B5EF4-FFF2-40B4-BE49-F238E27FC236}">
              <a16:creationId xmlns:a16="http://schemas.microsoft.com/office/drawing/2014/main" id="{70D3CF92-D4CD-47EF-A7B7-5A2DC16BDF59}"/>
            </a:ext>
          </a:extLst>
        </xdr:cNvPr>
        <xdr:cNvSpPr/>
      </xdr:nvSpPr>
      <xdr:spPr>
        <a:xfrm>
          <a:off x="19458940" y="13857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133621</xdr:rowOff>
    </xdr:from>
    <xdr:ext cx="469744" cy="259045"/>
    <xdr:sp macro="" textlink="">
      <xdr:nvSpPr>
        <xdr:cNvPr id="720" name="【消防施設】&#10;一人当たり面積該当値テキスト">
          <a:extLst>
            <a:ext uri="{FF2B5EF4-FFF2-40B4-BE49-F238E27FC236}">
              <a16:creationId xmlns:a16="http://schemas.microsoft.com/office/drawing/2014/main" id="{1C9F744E-7BD2-4546-A6F6-0D2715AE5903}"/>
            </a:ext>
          </a:extLst>
        </xdr:cNvPr>
        <xdr:cNvSpPr txBox="1"/>
      </xdr:nvSpPr>
      <xdr:spPr>
        <a:xfrm>
          <a:off x="19547840" y="137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133604</xdr:rowOff>
    </xdr:from>
    <xdr:to>
      <xdr:col>112</xdr:col>
      <xdr:colOff>38100</xdr:colOff>
      <xdr:row>83</xdr:row>
      <xdr:rowOff>63754</xdr:rowOff>
    </xdr:to>
    <xdr:sp macro="" textlink="">
      <xdr:nvSpPr>
        <xdr:cNvPr id="721" name="楕円 720">
          <a:extLst>
            <a:ext uri="{FF2B5EF4-FFF2-40B4-BE49-F238E27FC236}">
              <a16:creationId xmlns:a16="http://schemas.microsoft.com/office/drawing/2014/main" id="{2E54E7DF-8009-4B19-93C3-4166DC18AF8A}"/>
            </a:ext>
          </a:extLst>
        </xdr:cNvPr>
        <xdr:cNvSpPr/>
      </xdr:nvSpPr>
      <xdr:spPr>
        <a:xfrm>
          <a:off x="18735040" y="138800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161544</xdr:rowOff>
    </xdr:from>
    <xdr:to>
      <xdr:col>116</xdr:col>
      <xdr:colOff>63500</xdr:colOff>
      <xdr:row>83</xdr:row>
      <xdr:rowOff>12954</xdr:rowOff>
    </xdr:to>
    <xdr:cxnSp macro="">
      <xdr:nvCxnSpPr>
        <xdr:cNvPr id="722" name="直線コネクタ 721">
          <a:extLst>
            <a:ext uri="{FF2B5EF4-FFF2-40B4-BE49-F238E27FC236}">
              <a16:creationId xmlns:a16="http://schemas.microsoft.com/office/drawing/2014/main" id="{73B0762F-FE06-4B3A-89AF-EB550582894A}"/>
            </a:ext>
          </a:extLst>
        </xdr:cNvPr>
        <xdr:cNvCxnSpPr/>
      </xdr:nvCxnSpPr>
      <xdr:spPr>
        <a:xfrm flipV="1">
          <a:off x="18778220" y="13908024"/>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133604</xdr:rowOff>
    </xdr:from>
    <xdr:to>
      <xdr:col>107</xdr:col>
      <xdr:colOff>101600</xdr:colOff>
      <xdr:row>83</xdr:row>
      <xdr:rowOff>63754</xdr:rowOff>
    </xdr:to>
    <xdr:sp macro="" textlink="">
      <xdr:nvSpPr>
        <xdr:cNvPr id="723" name="楕円 722">
          <a:extLst>
            <a:ext uri="{FF2B5EF4-FFF2-40B4-BE49-F238E27FC236}">
              <a16:creationId xmlns:a16="http://schemas.microsoft.com/office/drawing/2014/main" id="{ED481864-8ADE-4EE8-B192-6807A95B45D3}"/>
            </a:ext>
          </a:extLst>
        </xdr:cNvPr>
        <xdr:cNvSpPr/>
      </xdr:nvSpPr>
      <xdr:spPr>
        <a:xfrm>
          <a:off x="17937480" y="138800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12954</xdr:rowOff>
    </xdr:from>
    <xdr:to>
      <xdr:col>111</xdr:col>
      <xdr:colOff>177800</xdr:colOff>
      <xdr:row>83</xdr:row>
      <xdr:rowOff>12954</xdr:rowOff>
    </xdr:to>
    <xdr:cxnSp macro="">
      <xdr:nvCxnSpPr>
        <xdr:cNvPr id="724" name="直線コネクタ 723">
          <a:extLst>
            <a:ext uri="{FF2B5EF4-FFF2-40B4-BE49-F238E27FC236}">
              <a16:creationId xmlns:a16="http://schemas.microsoft.com/office/drawing/2014/main" id="{31F32E31-B432-482F-B072-22A53030AF7D}"/>
            </a:ext>
          </a:extLst>
        </xdr:cNvPr>
        <xdr:cNvCxnSpPr/>
      </xdr:nvCxnSpPr>
      <xdr:spPr>
        <a:xfrm>
          <a:off x="17988280" y="139270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138176</xdr:rowOff>
    </xdr:from>
    <xdr:to>
      <xdr:col>102</xdr:col>
      <xdr:colOff>165100</xdr:colOff>
      <xdr:row>83</xdr:row>
      <xdr:rowOff>68326</xdr:rowOff>
    </xdr:to>
    <xdr:sp macro="" textlink="">
      <xdr:nvSpPr>
        <xdr:cNvPr id="725" name="楕円 724">
          <a:extLst>
            <a:ext uri="{FF2B5EF4-FFF2-40B4-BE49-F238E27FC236}">
              <a16:creationId xmlns:a16="http://schemas.microsoft.com/office/drawing/2014/main" id="{AB9F9E32-F9A3-461A-BB6B-2E8AF81CBAF9}"/>
            </a:ext>
          </a:extLst>
        </xdr:cNvPr>
        <xdr:cNvSpPr/>
      </xdr:nvSpPr>
      <xdr:spPr>
        <a:xfrm>
          <a:off x="17162780" y="13884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12954</xdr:rowOff>
    </xdr:from>
    <xdr:to>
      <xdr:col>107</xdr:col>
      <xdr:colOff>50800</xdr:colOff>
      <xdr:row>83</xdr:row>
      <xdr:rowOff>17526</xdr:rowOff>
    </xdr:to>
    <xdr:cxnSp macro="">
      <xdr:nvCxnSpPr>
        <xdr:cNvPr id="726" name="直線コネクタ 725">
          <a:extLst>
            <a:ext uri="{FF2B5EF4-FFF2-40B4-BE49-F238E27FC236}">
              <a16:creationId xmlns:a16="http://schemas.microsoft.com/office/drawing/2014/main" id="{E912A412-9958-4066-A24D-7A383F110435}"/>
            </a:ext>
          </a:extLst>
        </xdr:cNvPr>
        <xdr:cNvCxnSpPr/>
      </xdr:nvCxnSpPr>
      <xdr:spPr>
        <a:xfrm flipV="1">
          <a:off x="17213580" y="1392707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142748</xdr:rowOff>
    </xdr:from>
    <xdr:to>
      <xdr:col>98</xdr:col>
      <xdr:colOff>38100</xdr:colOff>
      <xdr:row>83</xdr:row>
      <xdr:rowOff>72898</xdr:rowOff>
    </xdr:to>
    <xdr:sp macro="" textlink="">
      <xdr:nvSpPr>
        <xdr:cNvPr id="727" name="楕円 726">
          <a:extLst>
            <a:ext uri="{FF2B5EF4-FFF2-40B4-BE49-F238E27FC236}">
              <a16:creationId xmlns:a16="http://schemas.microsoft.com/office/drawing/2014/main" id="{CAE93D0A-C0A8-4074-8F88-CE8D8B9F89B8}"/>
            </a:ext>
          </a:extLst>
        </xdr:cNvPr>
        <xdr:cNvSpPr/>
      </xdr:nvSpPr>
      <xdr:spPr>
        <a:xfrm>
          <a:off x="16388080" y="13889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17526</xdr:rowOff>
    </xdr:from>
    <xdr:to>
      <xdr:col>102</xdr:col>
      <xdr:colOff>114300</xdr:colOff>
      <xdr:row>83</xdr:row>
      <xdr:rowOff>22098</xdr:rowOff>
    </xdr:to>
    <xdr:cxnSp macro="">
      <xdr:nvCxnSpPr>
        <xdr:cNvPr id="728" name="直線コネクタ 727">
          <a:extLst>
            <a:ext uri="{FF2B5EF4-FFF2-40B4-BE49-F238E27FC236}">
              <a16:creationId xmlns:a16="http://schemas.microsoft.com/office/drawing/2014/main" id="{8E889D6B-219A-40CC-A517-3767A0D99971}"/>
            </a:ext>
          </a:extLst>
        </xdr:cNvPr>
        <xdr:cNvCxnSpPr/>
      </xdr:nvCxnSpPr>
      <xdr:spPr>
        <a:xfrm flipV="1">
          <a:off x="16431260" y="1393164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29" name="n_1aveValue【消防施設】&#10;一人当たり面積">
          <a:extLst>
            <a:ext uri="{FF2B5EF4-FFF2-40B4-BE49-F238E27FC236}">
              <a16:creationId xmlns:a16="http://schemas.microsoft.com/office/drawing/2014/main" id="{1A526DDB-8A4A-46ED-9FAE-A57D1AF5B131}"/>
            </a:ext>
          </a:extLst>
        </xdr:cNvPr>
        <xdr:cNvSpPr txBox="1"/>
      </xdr:nvSpPr>
      <xdr:spPr>
        <a:xfrm>
          <a:off x="185611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30" name="n_2aveValue【消防施設】&#10;一人当たり面積">
          <a:extLst>
            <a:ext uri="{FF2B5EF4-FFF2-40B4-BE49-F238E27FC236}">
              <a16:creationId xmlns:a16="http://schemas.microsoft.com/office/drawing/2014/main" id="{9148745D-15AF-4A71-897E-E0C443F776FD}"/>
            </a:ext>
          </a:extLst>
        </xdr:cNvPr>
        <xdr:cNvSpPr txBox="1"/>
      </xdr:nvSpPr>
      <xdr:spPr>
        <a:xfrm>
          <a:off x="1777626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731" name="n_3aveValue【消防施設】&#10;一人当たり面積">
          <a:extLst>
            <a:ext uri="{FF2B5EF4-FFF2-40B4-BE49-F238E27FC236}">
              <a16:creationId xmlns:a16="http://schemas.microsoft.com/office/drawing/2014/main" id="{FBA2C395-57ED-40C4-9A68-9C6404BCB01E}"/>
            </a:ext>
          </a:extLst>
        </xdr:cNvPr>
        <xdr:cNvSpPr txBox="1"/>
      </xdr:nvSpPr>
      <xdr:spPr>
        <a:xfrm>
          <a:off x="170015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32" name="n_4aveValue【消防施設】&#10;一人当たり面積">
          <a:extLst>
            <a:ext uri="{FF2B5EF4-FFF2-40B4-BE49-F238E27FC236}">
              <a16:creationId xmlns:a16="http://schemas.microsoft.com/office/drawing/2014/main" id="{A3531DA0-8CF7-4FE7-8FBB-79BDEE00994D}"/>
            </a:ext>
          </a:extLst>
        </xdr:cNvPr>
        <xdr:cNvSpPr txBox="1"/>
      </xdr:nvSpPr>
      <xdr:spPr>
        <a:xfrm>
          <a:off x="162268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80281</xdr:rowOff>
    </xdr:from>
    <xdr:ext cx="469744" cy="259045"/>
    <xdr:sp macro="" textlink="">
      <xdr:nvSpPr>
        <xdr:cNvPr id="733" name="n_1mainValue【消防施設】&#10;一人当たり面積">
          <a:extLst>
            <a:ext uri="{FF2B5EF4-FFF2-40B4-BE49-F238E27FC236}">
              <a16:creationId xmlns:a16="http://schemas.microsoft.com/office/drawing/2014/main" id="{A1BFEF0C-291D-4969-A5DF-D5F215533DA3}"/>
            </a:ext>
          </a:extLst>
        </xdr:cNvPr>
        <xdr:cNvSpPr txBox="1"/>
      </xdr:nvSpPr>
      <xdr:spPr>
        <a:xfrm>
          <a:off x="18561127" y="1365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80281</xdr:rowOff>
    </xdr:from>
    <xdr:ext cx="469744" cy="259045"/>
    <xdr:sp macro="" textlink="">
      <xdr:nvSpPr>
        <xdr:cNvPr id="734" name="n_2mainValue【消防施設】&#10;一人当たり面積">
          <a:extLst>
            <a:ext uri="{FF2B5EF4-FFF2-40B4-BE49-F238E27FC236}">
              <a16:creationId xmlns:a16="http://schemas.microsoft.com/office/drawing/2014/main" id="{6AF4AD14-F47F-438D-BBA7-6AB0B663D4C6}"/>
            </a:ext>
          </a:extLst>
        </xdr:cNvPr>
        <xdr:cNvSpPr txBox="1"/>
      </xdr:nvSpPr>
      <xdr:spPr>
        <a:xfrm>
          <a:off x="17776267" y="1365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84853</xdr:rowOff>
    </xdr:from>
    <xdr:ext cx="469744" cy="259045"/>
    <xdr:sp macro="" textlink="">
      <xdr:nvSpPr>
        <xdr:cNvPr id="735" name="n_3mainValue【消防施設】&#10;一人当たり面積">
          <a:extLst>
            <a:ext uri="{FF2B5EF4-FFF2-40B4-BE49-F238E27FC236}">
              <a16:creationId xmlns:a16="http://schemas.microsoft.com/office/drawing/2014/main" id="{65B4B59A-C49A-475C-9581-987673423411}"/>
            </a:ext>
          </a:extLst>
        </xdr:cNvPr>
        <xdr:cNvSpPr txBox="1"/>
      </xdr:nvSpPr>
      <xdr:spPr>
        <a:xfrm>
          <a:off x="17001567" y="136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89425</xdr:rowOff>
    </xdr:from>
    <xdr:ext cx="469744" cy="259045"/>
    <xdr:sp macro="" textlink="">
      <xdr:nvSpPr>
        <xdr:cNvPr id="736" name="n_4mainValue【消防施設】&#10;一人当たり面積">
          <a:extLst>
            <a:ext uri="{FF2B5EF4-FFF2-40B4-BE49-F238E27FC236}">
              <a16:creationId xmlns:a16="http://schemas.microsoft.com/office/drawing/2014/main" id="{E3469CBF-5FBE-4EA9-BB8C-776F85C3522B}"/>
            </a:ext>
          </a:extLst>
        </xdr:cNvPr>
        <xdr:cNvSpPr txBox="1"/>
      </xdr:nvSpPr>
      <xdr:spPr>
        <a:xfrm>
          <a:off x="16226867" y="1366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3AA2182F-B016-4108-B2CD-30DB1C4E5FE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E1E3EB2E-71A9-49F2-A9C1-7CA307AB79F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3C717EB5-D004-4C1C-95C0-8BD015A41BC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44BCA621-1EBE-4724-BDEB-6BD59902E67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DE1F1EFB-3BD3-4E42-98AD-3F71F953CD1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B739D130-6C1C-4F2D-A4F2-56AB5715887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CE468F6F-9283-4D91-8F8A-886CB7EC1CA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86A37375-D9AF-46CD-A220-B8738A040CB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77AA6B22-F4D6-4FAC-9C86-938AC2A6082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AF0CDB79-B363-455A-9107-BC2AF79BC07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1769B314-82C7-416B-A2EF-1E61D0318B8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8F6AC9B9-DF69-4FD6-9D7D-724AB7DD8C2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29F915FE-D315-4464-9DFC-8DB2AA5180E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F57DE94F-0F36-4344-A75E-4E3A12CD46C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EC66384B-C8F9-4813-90F3-384AA318C8C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D81C29BD-8231-4D6C-8F3E-13511292352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DFB5B67C-316E-4ED1-9824-43306E2A29D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BA6CC7E7-10FA-455C-ADC4-915D3D1081C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A4E7E1A7-21EA-41A3-AD53-AA7B7F1E402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658557E0-CDB6-4A7D-A7B0-670A6013242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73DCE4D8-4D64-416A-B3FE-8EC16F6C337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2AF129BC-CE40-40D5-92EC-5A1570E6653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E37C499C-3D78-4BB8-89AA-D3A5A86BA7F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7A449D3-D83E-49C4-A004-5D9551DD3A4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52256456-21CF-4285-A6E9-63A3EDFD41C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62" name="直線コネクタ 761">
          <a:extLst>
            <a:ext uri="{FF2B5EF4-FFF2-40B4-BE49-F238E27FC236}">
              <a16:creationId xmlns:a16="http://schemas.microsoft.com/office/drawing/2014/main" id="{FF3ED37D-9AA4-4DE6-8D07-FAE5812122DB}"/>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3" name="【庁舎】&#10;有形固定資産減価償却率最小値テキスト">
          <a:extLst>
            <a:ext uri="{FF2B5EF4-FFF2-40B4-BE49-F238E27FC236}">
              <a16:creationId xmlns:a16="http://schemas.microsoft.com/office/drawing/2014/main" id="{07B7150B-E49C-49A7-B755-28035B2812CE}"/>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4" name="直線コネクタ 763">
          <a:extLst>
            <a:ext uri="{FF2B5EF4-FFF2-40B4-BE49-F238E27FC236}">
              <a16:creationId xmlns:a16="http://schemas.microsoft.com/office/drawing/2014/main" id="{123500F0-FA5E-4E52-AC58-835D3BEA71AF}"/>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5" name="【庁舎】&#10;有形固定資産減価償却率最大値テキスト">
          <a:extLst>
            <a:ext uri="{FF2B5EF4-FFF2-40B4-BE49-F238E27FC236}">
              <a16:creationId xmlns:a16="http://schemas.microsoft.com/office/drawing/2014/main" id="{33BA575B-49DB-4322-B1F1-E5853607DBE8}"/>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6" name="直線コネクタ 765">
          <a:extLst>
            <a:ext uri="{FF2B5EF4-FFF2-40B4-BE49-F238E27FC236}">
              <a16:creationId xmlns:a16="http://schemas.microsoft.com/office/drawing/2014/main" id="{026FADBF-C04A-4003-AB9F-B61B401538A5}"/>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67" name="【庁舎】&#10;有形固定資産減価償却率平均値テキスト">
          <a:extLst>
            <a:ext uri="{FF2B5EF4-FFF2-40B4-BE49-F238E27FC236}">
              <a16:creationId xmlns:a16="http://schemas.microsoft.com/office/drawing/2014/main" id="{7ABDF999-0EF8-49C6-A5AF-4DD31A8E600A}"/>
            </a:ext>
          </a:extLst>
        </xdr:cNvPr>
        <xdr:cNvSpPr txBox="1"/>
      </xdr:nvSpPr>
      <xdr:spPr>
        <a:xfrm>
          <a:off x="14414500" y="17412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8" name="フローチャート: 判断 767">
          <a:extLst>
            <a:ext uri="{FF2B5EF4-FFF2-40B4-BE49-F238E27FC236}">
              <a16:creationId xmlns:a16="http://schemas.microsoft.com/office/drawing/2014/main" id="{A650E6C5-3488-4792-A00B-AFBE5E839D67}"/>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9" name="フローチャート: 判断 768">
          <a:extLst>
            <a:ext uri="{FF2B5EF4-FFF2-40B4-BE49-F238E27FC236}">
              <a16:creationId xmlns:a16="http://schemas.microsoft.com/office/drawing/2014/main" id="{F126CA8C-FF2C-4240-ACC0-59CEFFE89B7E}"/>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70" name="フローチャート: 判断 769">
          <a:extLst>
            <a:ext uri="{FF2B5EF4-FFF2-40B4-BE49-F238E27FC236}">
              <a16:creationId xmlns:a16="http://schemas.microsoft.com/office/drawing/2014/main" id="{AF1E2CF1-1E37-4677-B312-3E46FE0E5838}"/>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71" name="フローチャート: 判断 770">
          <a:extLst>
            <a:ext uri="{FF2B5EF4-FFF2-40B4-BE49-F238E27FC236}">
              <a16:creationId xmlns:a16="http://schemas.microsoft.com/office/drawing/2014/main" id="{C9CF12E5-6B19-4A21-A6B4-EA13DBBC241C}"/>
            </a:ext>
          </a:extLst>
        </xdr:cNvPr>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72" name="フローチャート: 判断 771">
          <a:extLst>
            <a:ext uri="{FF2B5EF4-FFF2-40B4-BE49-F238E27FC236}">
              <a16:creationId xmlns:a16="http://schemas.microsoft.com/office/drawing/2014/main" id="{5554449B-2211-4075-83F7-BB7CD259D074}"/>
            </a:ext>
          </a:extLst>
        </xdr:cNvPr>
        <xdr:cNvSpPr/>
      </xdr:nvSpPr>
      <xdr:spPr>
        <a:xfrm>
          <a:off x="1123188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8DEDD78-B4E3-49FD-8B59-7325778C3E8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882E8CA7-84D1-4079-A152-4AE0EC9045E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AAAF051-EE36-4A32-A23A-DD9C575BFF1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66838A8-0A61-46D5-B1CC-A8940985574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033E833-7C89-4B56-8802-426507B42DA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79284</xdr:rowOff>
    </xdr:from>
    <xdr:to>
      <xdr:col>85</xdr:col>
      <xdr:colOff>177800</xdr:colOff>
      <xdr:row>103</xdr:row>
      <xdr:rowOff>9434</xdr:rowOff>
    </xdr:to>
    <xdr:sp macro="" textlink="">
      <xdr:nvSpPr>
        <xdr:cNvPr id="778" name="楕円 777">
          <a:extLst>
            <a:ext uri="{FF2B5EF4-FFF2-40B4-BE49-F238E27FC236}">
              <a16:creationId xmlns:a16="http://schemas.microsoft.com/office/drawing/2014/main" id="{1AB75CCA-D048-4EE2-B020-02F1EE717A27}"/>
            </a:ext>
          </a:extLst>
        </xdr:cNvPr>
        <xdr:cNvSpPr/>
      </xdr:nvSpPr>
      <xdr:spPr>
        <a:xfrm>
          <a:off x="14325600" y="171785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102161</xdr:rowOff>
    </xdr:from>
    <xdr:ext cx="405111" cy="259045"/>
    <xdr:sp macro="" textlink="">
      <xdr:nvSpPr>
        <xdr:cNvPr id="779" name="【庁舎】&#10;有形固定資産減価償却率該当値テキスト">
          <a:extLst>
            <a:ext uri="{FF2B5EF4-FFF2-40B4-BE49-F238E27FC236}">
              <a16:creationId xmlns:a16="http://schemas.microsoft.com/office/drawing/2014/main" id="{8EB8D783-40AA-4CEE-BBE8-317E08B029E6}"/>
            </a:ext>
          </a:extLst>
        </xdr:cNvPr>
        <xdr:cNvSpPr txBox="1"/>
      </xdr:nvSpPr>
      <xdr:spPr>
        <a:xfrm>
          <a:off x="14414500"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22134</xdr:rowOff>
    </xdr:from>
    <xdr:to>
      <xdr:col>81</xdr:col>
      <xdr:colOff>101600</xdr:colOff>
      <xdr:row>102</xdr:row>
      <xdr:rowOff>123734</xdr:rowOff>
    </xdr:to>
    <xdr:sp macro="" textlink="">
      <xdr:nvSpPr>
        <xdr:cNvPr id="780" name="楕円 779">
          <a:extLst>
            <a:ext uri="{FF2B5EF4-FFF2-40B4-BE49-F238E27FC236}">
              <a16:creationId xmlns:a16="http://schemas.microsoft.com/office/drawing/2014/main" id="{0EB29632-6D5F-494B-88D1-177E33DD1E05}"/>
            </a:ext>
          </a:extLst>
        </xdr:cNvPr>
        <xdr:cNvSpPr/>
      </xdr:nvSpPr>
      <xdr:spPr>
        <a:xfrm>
          <a:off x="1357884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72934</xdr:rowOff>
    </xdr:from>
    <xdr:to>
      <xdr:col>85</xdr:col>
      <xdr:colOff>127000</xdr:colOff>
      <xdr:row>102</xdr:row>
      <xdr:rowOff>130084</xdr:rowOff>
    </xdr:to>
    <xdr:cxnSp macro="">
      <xdr:nvCxnSpPr>
        <xdr:cNvPr id="781" name="直線コネクタ 780">
          <a:extLst>
            <a:ext uri="{FF2B5EF4-FFF2-40B4-BE49-F238E27FC236}">
              <a16:creationId xmlns:a16="http://schemas.microsoft.com/office/drawing/2014/main" id="{B42CD3CF-13D7-4D8C-9484-D7BDDAF242FE}"/>
            </a:ext>
          </a:extLst>
        </xdr:cNvPr>
        <xdr:cNvCxnSpPr/>
      </xdr:nvCxnSpPr>
      <xdr:spPr>
        <a:xfrm>
          <a:off x="13629640" y="17172214"/>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134801</xdr:rowOff>
    </xdr:from>
    <xdr:to>
      <xdr:col>76</xdr:col>
      <xdr:colOff>165100</xdr:colOff>
      <xdr:row>102</xdr:row>
      <xdr:rowOff>64951</xdr:rowOff>
    </xdr:to>
    <xdr:sp macro="" textlink="">
      <xdr:nvSpPr>
        <xdr:cNvPr id="782" name="楕円 781">
          <a:extLst>
            <a:ext uri="{FF2B5EF4-FFF2-40B4-BE49-F238E27FC236}">
              <a16:creationId xmlns:a16="http://schemas.microsoft.com/office/drawing/2014/main" id="{2DA5AE3C-6B3D-48D4-A345-8779585CFC29}"/>
            </a:ext>
          </a:extLst>
        </xdr:cNvPr>
        <xdr:cNvSpPr/>
      </xdr:nvSpPr>
      <xdr:spPr>
        <a:xfrm>
          <a:off x="12804140" y="17066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xdr:rowOff>
    </xdr:from>
    <xdr:to>
      <xdr:col>81</xdr:col>
      <xdr:colOff>50800</xdr:colOff>
      <xdr:row>102</xdr:row>
      <xdr:rowOff>72934</xdr:rowOff>
    </xdr:to>
    <xdr:cxnSp macro="">
      <xdr:nvCxnSpPr>
        <xdr:cNvPr id="783" name="直線コネクタ 782">
          <a:extLst>
            <a:ext uri="{FF2B5EF4-FFF2-40B4-BE49-F238E27FC236}">
              <a16:creationId xmlns:a16="http://schemas.microsoft.com/office/drawing/2014/main" id="{A0BDD9FD-6DD3-4163-BCA9-D2AE36BA3BF8}"/>
            </a:ext>
          </a:extLst>
        </xdr:cNvPr>
        <xdr:cNvCxnSpPr/>
      </xdr:nvCxnSpPr>
      <xdr:spPr>
        <a:xfrm>
          <a:off x="12854940" y="17113431"/>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79284</xdr:rowOff>
    </xdr:from>
    <xdr:to>
      <xdr:col>72</xdr:col>
      <xdr:colOff>38100</xdr:colOff>
      <xdr:row>102</xdr:row>
      <xdr:rowOff>9434</xdr:rowOff>
    </xdr:to>
    <xdr:sp macro="" textlink="">
      <xdr:nvSpPr>
        <xdr:cNvPr id="784" name="楕円 783">
          <a:extLst>
            <a:ext uri="{FF2B5EF4-FFF2-40B4-BE49-F238E27FC236}">
              <a16:creationId xmlns:a16="http://schemas.microsoft.com/office/drawing/2014/main" id="{A1203149-77EE-4B9F-B61A-3FF8CD4282F8}"/>
            </a:ext>
          </a:extLst>
        </xdr:cNvPr>
        <xdr:cNvSpPr/>
      </xdr:nvSpPr>
      <xdr:spPr>
        <a:xfrm>
          <a:off x="12029440" y="17010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130084</xdr:rowOff>
    </xdr:from>
    <xdr:to>
      <xdr:col>76</xdr:col>
      <xdr:colOff>114300</xdr:colOff>
      <xdr:row>102</xdr:row>
      <xdr:rowOff>14151</xdr:rowOff>
    </xdr:to>
    <xdr:cxnSp macro="">
      <xdr:nvCxnSpPr>
        <xdr:cNvPr id="785" name="直線コネクタ 784">
          <a:extLst>
            <a:ext uri="{FF2B5EF4-FFF2-40B4-BE49-F238E27FC236}">
              <a16:creationId xmlns:a16="http://schemas.microsoft.com/office/drawing/2014/main" id="{DE9C7503-01E8-41F3-96E8-B875B92430FC}"/>
            </a:ext>
          </a:extLst>
        </xdr:cNvPr>
        <xdr:cNvCxnSpPr/>
      </xdr:nvCxnSpPr>
      <xdr:spPr>
        <a:xfrm>
          <a:off x="12072620" y="17061724"/>
          <a:ext cx="78232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22134</xdr:rowOff>
    </xdr:from>
    <xdr:to>
      <xdr:col>67</xdr:col>
      <xdr:colOff>101600</xdr:colOff>
      <xdr:row>101</xdr:row>
      <xdr:rowOff>123734</xdr:rowOff>
    </xdr:to>
    <xdr:sp macro="" textlink="">
      <xdr:nvSpPr>
        <xdr:cNvPr id="786" name="楕円 785">
          <a:extLst>
            <a:ext uri="{FF2B5EF4-FFF2-40B4-BE49-F238E27FC236}">
              <a16:creationId xmlns:a16="http://schemas.microsoft.com/office/drawing/2014/main" id="{5A0513EC-9AF4-43BA-BC69-269ECB6F5E8E}"/>
            </a:ext>
          </a:extLst>
        </xdr:cNvPr>
        <xdr:cNvSpPr/>
      </xdr:nvSpPr>
      <xdr:spPr>
        <a:xfrm>
          <a:off x="11231880" y="169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72934</xdr:rowOff>
    </xdr:from>
    <xdr:to>
      <xdr:col>71</xdr:col>
      <xdr:colOff>177800</xdr:colOff>
      <xdr:row>101</xdr:row>
      <xdr:rowOff>130084</xdr:rowOff>
    </xdr:to>
    <xdr:cxnSp macro="">
      <xdr:nvCxnSpPr>
        <xdr:cNvPr id="787" name="直線コネクタ 786">
          <a:extLst>
            <a:ext uri="{FF2B5EF4-FFF2-40B4-BE49-F238E27FC236}">
              <a16:creationId xmlns:a16="http://schemas.microsoft.com/office/drawing/2014/main" id="{5AD838DF-C2B7-49A1-9F53-387E335CEE6D}"/>
            </a:ext>
          </a:extLst>
        </xdr:cNvPr>
        <xdr:cNvCxnSpPr/>
      </xdr:nvCxnSpPr>
      <xdr:spPr>
        <a:xfrm>
          <a:off x="11282680" y="17004574"/>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788" name="n_1aveValue【庁舎】&#10;有形固定資産減価償却率">
          <a:extLst>
            <a:ext uri="{FF2B5EF4-FFF2-40B4-BE49-F238E27FC236}">
              <a16:creationId xmlns:a16="http://schemas.microsoft.com/office/drawing/2014/main" id="{80D4591B-E6F0-4B66-9394-72C1F6D55851}"/>
            </a:ext>
          </a:extLst>
        </xdr:cNvPr>
        <xdr:cNvSpPr txBox="1"/>
      </xdr:nvSpPr>
      <xdr:spPr>
        <a:xfrm>
          <a:off x="1343724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9" name="n_2aveValue【庁舎】&#10;有形固定資産減価償却率">
          <a:extLst>
            <a:ext uri="{FF2B5EF4-FFF2-40B4-BE49-F238E27FC236}">
              <a16:creationId xmlns:a16="http://schemas.microsoft.com/office/drawing/2014/main" id="{92F562A1-7142-40D8-A5A7-B3FDD745CB42}"/>
            </a:ext>
          </a:extLst>
        </xdr:cNvPr>
        <xdr:cNvSpPr txBox="1"/>
      </xdr:nvSpPr>
      <xdr:spPr>
        <a:xfrm>
          <a:off x="1267524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790" name="n_3aveValue【庁舎】&#10;有形固定資産減価償却率">
          <a:extLst>
            <a:ext uri="{FF2B5EF4-FFF2-40B4-BE49-F238E27FC236}">
              <a16:creationId xmlns:a16="http://schemas.microsoft.com/office/drawing/2014/main" id="{CA356A54-22F1-45F4-8A11-51E29F61E700}"/>
            </a:ext>
          </a:extLst>
        </xdr:cNvPr>
        <xdr:cNvSpPr txBox="1"/>
      </xdr:nvSpPr>
      <xdr:spPr>
        <a:xfrm>
          <a:off x="119005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791" name="n_4aveValue【庁舎】&#10;有形固定資産減価償却率">
          <a:extLst>
            <a:ext uri="{FF2B5EF4-FFF2-40B4-BE49-F238E27FC236}">
              <a16:creationId xmlns:a16="http://schemas.microsoft.com/office/drawing/2014/main" id="{C7FD0A76-B5AA-4336-BBA4-687A1D63A5ED}"/>
            </a:ext>
          </a:extLst>
        </xdr:cNvPr>
        <xdr:cNvSpPr txBox="1"/>
      </xdr:nvSpPr>
      <xdr:spPr>
        <a:xfrm>
          <a:off x="1110298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140261</xdr:rowOff>
    </xdr:from>
    <xdr:ext cx="405111" cy="259045"/>
    <xdr:sp macro="" textlink="">
      <xdr:nvSpPr>
        <xdr:cNvPr id="792" name="n_1mainValue【庁舎】&#10;有形固定資産減価償却率">
          <a:extLst>
            <a:ext uri="{FF2B5EF4-FFF2-40B4-BE49-F238E27FC236}">
              <a16:creationId xmlns:a16="http://schemas.microsoft.com/office/drawing/2014/main" id="{A06AE672-0A1E-413A-BFDE-A91F5299C4F4}"/>
            </a:ext>
          </a:extLst>
        </xdr:cNvPr>
        <xdr:cNvSpPr txBox="1"/>
      </xdr:nvSpPr>
      <xdr:spPr>
        <a:xfrm>
          <a:off x="13437244" y="1690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81478</xdr:rowOff>
    </xdr:from>
    <xdr:ext cx="405111" cy="259045"/>
    <xdr:sp macro="" textlink="">
      <xdr:nvSpPr>
        <xdr:cNvPr id="793" name="n_2mainValue【庁舎】&#10;有形固定資産減価償却率">
          <a:extLst>
            <a:ext uri="{FF2B5EF4-FFF2-40B4-BE49-F238E27FC236}">
              <a16:creationId xmlns:a16="http://schemas.microsoft.com/office/drawing/2014/main" id="{158E51E0-8E2F-47FF-ABEF-C77442A02F41}"/>
            </a:ext>
          </a:extLst>
        </xdr:cNvPr>
        <xdr:cNvSpPr txBox="1"/>
      </xdr:nvSpPr>
      <xdr:spPr>
        <a:xfrm>
          <a:off x="12675244" y="1684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25961</xdr:rowOff>
    </xdr:from>
    <xdr:ext cx="405111" cy="259045"/>
    <xdr:sp macro="" textlink="">
      <xdr:nvSpPr>
        <xdr:cNvPr id="794" name="n_3mainValue【庁舎】&#10;有形固定資産減価償却率">
          <a:extLst>
            <a:ext uri="{FF2B5EF4-FFF2-40B4-BE49-F238E27FC236}">
              <a16:creationId xmlns:a16="http://schemas.microsoft.com/office/drawing/2014/main" id="{D0CEE680-EF82-491C-8EC7-F04E5B63700D}"/>
            </a:ext>
          </a:extLst>
        </xdr:cNvPr>
        <xdr:cNvSpPr txBox="1"/>
      </xdr:nvSpPr>
      <xdr:spPr>
        <a:xfrm>
          <a:off x="11900544" y="1678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140261</xdr:rowOff>
    </xdr:from>
    <xdr:ext cx="405111" cy="259045"/>
    <xdr:sp macro="" textlink="">
      <xdr:nvSpPr>
        <xdr:cNvPr id="795" name="n_4mainValue【庁舎】&#10;有形固定資産減価償却率">
          <a:extLst>
            <a:ext uri="{FF2B5EF4-FFF2-40B4-BE49-F238E27FC236}">
              <a16:creationId xmlns:a16="http://schemas.microsoft.com/office/drawing/2014/main" id="{CFBB57F3-6800-4E34-9FA1-9180A4B81494}"/>
            </a:ext>
          </a:extLst>
        </xdr:cNvPr>
        <xdr:cNvSpPr txBox="1"/>
      </xdr:nvSpPr>
      <xdr:spPr>
        <a:xfrm>
          <a:off x="11102984" y="1673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671D856D-D70A-4A46-9208-8FDEF340B83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4EE826AD-09B7-4710-B748-6141ED5238C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E2E216F2-FFD7-4316-9D5A-1FC95318B80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DDA269FC-14A5-4FD2-A64B-2E55888FB75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C2470374-849E-4347-974D-753B488DBE3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E0FCA6F0-CE36-4273-B376-2F6CF9067DC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BA0F55CE-B31C-4A68-BFF6-3F549900810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5EF7F7CD-849E-4F1C-90DB-4EB7BE7234B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575E06BE-8BB4-4C55-B467-413342061FA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BA522026-31E8-4AB2-8BE7-BD6BEC1A78E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8460D4ED-C802-4EEA-A6BD-FAF05A8D209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E9F2B7B2-4E84-437F-BE6C-ECE4E3B9C93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BE765600-DA54-4C6B-B084-B04D9B15BC4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9EADD3BD-5F9B-42E3-9F1D-28DA103AD9A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37E872C-B1D9-4C64-9595-70CF045E6007}"/>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EBBDEF98-AD1F-4248-AC10-2CD3C034F7B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6FF75D62-B13C-481B-A3B7-08746FD2EC0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F6598D1F-2EB8-4E73-8E15-65878DCB8EF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9960606F-DED3-4D0A-AF68-B7DC26B15D99}"/>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AA874A00-ACF9-46FD-BABD-1FFEAE9AC08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F12F4D94-6272-4B03-B9FC-81ADB080F584}"/>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5B74D32-509B-405A-B942-08F587B449A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F31C9C4A-6B5A-47F5-9516-74E46AB1026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831AFFCE-2B4C-4927-80D7-7DA2F7FDCCE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F72A3FF6-3837-474F-BBE0-217D674841A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21" name="直線コネクタ 820">
          <a:extLst>
            <a:ext uri="{FF2B5EF4-FFF2-40B4-BE49-F238E27FC236}">
              <a16:creationId xmlns:a16="http://schemas.microsoft.com/office/drawing/2014/main" id="{E91F418B-D249-419A-B5EE-7BCA87877A23}"/>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22" name="【庁舎】&#10;一人当たり面積最小値テキスト">
          <a:extLst>
            <a:ext uri="{FF2B5EF4-FFF2-40B4-BE49-F238E27FC236}">
              <a16:creationId xmlns:a16="http://schemas.microsoft.com/office/drawing/2014/main" id="{A209DF5D-BB28-45D0-9ACE-744F2D3AFFA1}"/>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23" name="直線コネクタ 822">
          <a:extLst>
            <a:ext uri="{FF2B5EF4-FFF2-40B4-BE49-F238E27FC236}">
              <a16:creationId xmlns:a16="http://schemas.microsoft.com/office/drawing/2014/main" id="{EC49DE6F-EBDE-4534-BA7B-1B046E2E318B}"/>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4" name="【庁舎】&#10;一人当たり面積最大値テキスト">
          <a:extLst>
            <a:ext uri="{FF2B5EF4-FFF2-40B4-BE49-F238E27FC236}">
              <a16:creationId xmlns:a16="http://schemas.microsoft.com/office/drawing/2014/main" id="{BFDC4C15-0362-401E-91CF-CF44435E8B83}"/>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5" name="直線コネクタ 824">
          <a:extLst>
            <a:ext uri="{FF2B5EF4-FFF2-40B4-BE49-F238E27FC236}">
              <a16:creationId xmlns:a16="http://schemas.microsoft.com/office/drawing/2014/main" id="{0A424FCC-8EF6-48D4-B80C-CAB334F99A12}"/>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26" name="【庁舎】&#10;一人当たり面積平均値テキスト">
          <a:extLst>
            <a:ext uri="{FF2B5EF4-FFF2-40B4-BE49-F238E27FC236}">
              <a16:creationId xmlns:a16="http://schemas.microsoft.com/office/drawing/2014/main" id="{93CC69AF-D6B3-4641-8FB1-58BA14F914E8}"/>
            </a:ext>
          </a:extLst>
        </xdr:cNvPr>
        <xdr:cNvSpPr txBox="1"/>
      </xdr:nvSpPr>
      <xdr:spPr>
        <a:xfrm>
          <a:off x="19547840" y="17623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7" name="フローチャート: 判断 826">
          <a:extLst>
            <a:ext uri="{FF2B5EF4-FFF2-40B4-BE49-F238E27FC236}">
              <a16:creationId xmlns:a16="http://schemas.microsoft.com/office/drawing/2014/main" id="{2358801E-4D2B-46A4-ADE3-741BD4A894C9}"/>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8" name="フローチャート: 判断 827">
          <a:extLst>
            <a:ext uri="{FF2B5EF4-FFF2-40B4-BE49-F238E27FC236}">
              <a16:creationId xmlns:a16="http://schemas.microsoft.com/office/drawing/2014/main" id="{B74CC615-C63D-4266-BE14-810A161FD17E}"/>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9" name="フローチャート: 判断 828">
          <a:extLst>
            <a:ext uri="{FF2B5EF4-FFF2-40B4-BE49-F238E27FC236}">
              <a16:creationId xmlns:a16="http://schemas.microsoft.com/office/drawing/2014/main" id="{FBA99C94-7916-4D82-BEFC-D2752BA06D2C}"/>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30" name="フローチャート: 判断 829">
          <a:extLst>
            <a:ext uri="{FF2B5EF4-FFF2-40B4-BE49-F238E27FC236}">
              <a16:creationId xmlns:a16="http://schemas.microsoft.com/office/drawing/2014/main" id="{3C073351-BB28-4589-94DC-F3AFE524F0C1}"/>
            </a:ext>
          </a:extLst>
        </xdr:cNvPr>
        <xdr:cNvSpPr/>
      </xdr:nvSpPr>
      <xdr:spPr>
        <a:xfrm>
          <a:off x="171627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31" name="フローチャート: 判断 830">
          <a:extLst>
            <a:ext uri="{FF2B5EF4-FFF2-40B4-BE49-F238E27FC236}">
              <a16:creationId xmlns:a16="http://schemas.microsoft.com/office/drawing/2014/main" id="{F9CEB330-1A06-41E3-8F9C-0B3635BA42BE}"/>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FE7A62A-94CE-488F-BE34-B8F25CCE7BB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35AE185-308C-4F6B-AB8C-25658F4B3C9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83B4AD8-2011-4038-B438-42B844E6DF9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F52BF19-3CEA-497D-86C9-F4CC2D613C8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86FCF48-85FA-4FCA-9068-BE516D88E77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837" name="楕円 836">
          <a:extLst>
            <a:ext uri="{FF2B5EF4-FFF2-40B4-BE49-F238E27FC236}">
              <a16:creationId xmlns:a16="http://schemas.microsoft.com/office/drawing/2014/main" id="{C19848D1-2F7D-427A-838F-64A545DEE522}"/>
            </a:ext>
          </a:extLst>
        </xdr:cNvPr>
        <xdr:cNvSpPr/>
      </xdr:nvSpPr>
      <xdr:spPr>
        <a:xfrm>
          <a:off x="19458940" y="1752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116857</xdr:rowOff>
    </xdr:from>
    <xdr:ext cx="469744" cy="259045"/>
    <xdr:sp macro="" textlink="">
      <xdr:nvSpPr>
        <xdr:cNvPr id="838" name="【庁舎】&#10;一人当たり面積該当値テキスト">
          <a:extLst>
            <a:ext uri="{FF2B5EF4-FFF2-40B4-BE49-F238E27FC236}">
              <a16:creationId xmlns:a16="http://schemas.microsoft.com/office/drawing/2014/main" id="{A51CD713-38E3-4357-ACD4-80E9C2BA44D7}"/>
            </a:ext>
          </a:extLst>
        </xdr:cNvPr>
        <xdr:cNvSpPr txBox="1"/>
      </xdr:nvSpPr>
      <xdr:spPr>
        <a:xfrm>
          <a:off x="19547840"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100512</xdr:rowOff>
    </xdr:from>
    <xdr:to>
      <xdr:col>112</xdr:col>
      <xdr:colOff>38100</xdr:colOff>
      <xdr:row>105</xdr:row>
      <xdr:rowOff>30662</xdr:rowOff>
    </xdr:to>
    <xdr:sp macro="" textlink="">
      <xdr:nvSpPr>
        <xdr:cNvPr id="839" name="楕円 838">
          <a:extLst>
            <a:ext uri="{FF2B5EF4-FFF2-40B4-BE49-F238E27FC236}">
              <a16:creationId xmlns:a16="http://schemas.microsoft.com/office/drawing/2014/main" id="{D679BC4A-DA83-4814-885C-0B48C36DA1BC}"/>
            </a:ext>
          </a:extLst>
        </xdr:cNvPr>
        <xdr:cNvSpPr/>
      </xdr:nvSpPr>
      <xdr:spPr>
        <a:xfrm>
          <a:off x="18735040" y="17535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151312</xdr:rowOff>
    </xdr:to>
    <xdr:cxnSp macro="">
      <xdr:nvCxnSpPr>
        <xdr:cNvPr id="840" name="直線コネクタ 839">
          <a:extLst>
            <a:ext uri="{FF2B5EF4-FFF2-40B4-BE49-F238E27FC236}">
              <a16:creationId xmlns:a16="http://schemas.microsoft.com/office/drawing/2014/main" id="{92E82793-813E-43D7-9346-31AFFBE2DF8C}"/>
            </a:ext>
          </a:extLst>
        </xdr:cNvPr>
        <xdr:cNvCxnSpPr/>
      </xdr:nvCxnSpPr>
      <xdr:spPr>
        <a:xfrm flipV="1">
          <a:off x="18778220" y="17579340"/>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100512</xdr:rowOff>
    </xdr:from>
    <xdr:to>
      <xdr:col>107</xdr:col>
      <xdr:colOff>101600</xdr:colOff>
      <xdr:row>105</xdr:row>
      <xdr:rowOff>30662</xdr:rowOff>
    </xdr:to>
    <xdr:sp macro="" textlink="">
      <xdr:nvSpPr>
        <xdr:cNvPr id="841" name="楕円 840">
          <a:extLst>
            <a:ext uri="{FF2B5EF4-FFF2-40B4-BE49-F238E27FC236}">
              <a16:creationId xmlns:a16="http://schemas.microsoft.com/office/drawing/2014/main" id="{03284143-C157-420D-8AAD-DB453D0CF331}"/>
            </a:ext>
          </a:extLst>
        </xdr:cNvPr>
        <xdr:cNvSpPr/>
      </xdr:nvSpPr>
      <xdr:spPr>
        <a:xfrm>
          <a:off x="17937480" y="17535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151312</xdr:rowOff>
    </xdr:from>
    <xdr:to>
      <xdr:col>111</xdr:col>
      <xdr:colOff>177800</xdr:colOff>
      <xdr:row>104</xdr:row>
      <xdr:rowOff>151312</xdr:rowOff>
    </xdr:to>
    <xdr:cxnSp macro="">
      <xdr:nvCxnSpPr>
        <xdr:cNvPr id="842" name="直線コネクタ 841">
          <a:extLst>
            <a:ext uri="{FF2B5EF4-FFF2-40B4-BE49-F238E27FC236}">
              <a16:creationId xmlns:a16="http://schemas.microsoft.com/office/drawing/2014/main" id="{3965E461-5E7B-41F0-A474-A99D68305AB7}"/>
            </a:ext>
          </a:extLst>
        </xdr:cNvPr>
        <xdr:cNvCxnSpPr/>
      </xdr:nvCxnSpPr>
      <xdr:spPr>
        <a:xfrm>
          <a:off x="17988280" y="1758587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107043</xdr:rowOff>
    </xdr:from>
    <xdr:to>
      <xdr:col>102</xdr:col>
      <xdr:colOff>165100</xdr:colOff>
      <xdr:row>105</xdr:row>
      <xdr:rowOff>37193</xdr:rowOff>
    </xdr:to>
    <xdr:sp macro="" textlink="">
      <xdr:nvSpPr>
        <xdr:cNvPr id="843" name="楕円 842">
          <a:extLst>
            <a:ext uri="{FF2B5EF4-FFF2-40B4-BE49-F238E27FC236}">
              <a16:creationId xmlns:a16="http://schemas.microsoft.com/office/drawing/2014/main" id="{E17EBADF-8867-4D80-93FD-62937F1DC8D8}"/>
            </a:ext>
          </a:extLst>
        </xdr:cNvPr>
        <xdr:cNvSpPr/>
      </xdr:nvSpPr>
      <xdr:spPr>
        <a:xfrm>
          <a:off x="17162780" y="17541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151312</xdr:rowOff>
    </xdr:from>
    <xdr:to>
      <xdr:col>107</xdr:col>
      <xdr:colOff>50800</xdr:colOff>
      <xdr:row>104</xdr:row>
      <xdr:rowOff>157843</xdr:rowOff>
    </xdr:to>
    <xdr:cxnSp macro="">
      <xdr:nvCxnSpPr>
        <xdr:cNvPr id="844" name="直線コネクタ 843">
          <a:extLst>
            <a:ext uri="{FF2B5EF4-FFF2-40B4-BE49-F238E27FC236}">
              <a16:creationId xmlns:a16="http://schemas.microsoft.com/office/drawing/2014/main" id="{094F9C5D-D582-4270-BFAC-91D6B634FF91}"/>
            </a:ext>
          </a:extLst>
        </xdr:cNvPr>
        <xdr:cNvCxnSpPr/>
      </xdr:nvCxnSpPr>
      <xdr:spPr>
        <a:xfrm flipV="1">
          <a:off x="17213580" y="17585872"/>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110308</xdr:rowOff>
    </xdr:from>
    <xdr:to>
      <xdr:col>98</xdr:col>
      <xdr:colOff>38100</xdr:colOff>
      <xdr:row>105</xdr:row>
      <xdr:rowOff>40458</xdr:rowOff>
    </xdr:to>
    <xdr:sp macro="" textlink="">
      <xdr:nvSpPr>
        <xdr:cNvPr id="845" name="楕円 844">
          <a:extLst>
            <a:ext uri="{FF2B5EF4-FFF2-40B4-BE49-F238E27FC236}">
              <a16:creationId xmlns:a16="http://schemas.microsoft.com/office/drawing/2014/main" id="{EF1084A4-3A57-42E5-A941-773A55CB2526}"/>
            </a:ext>
          </a:extLst>
        </xdr:cNvPr>
        <xdr:cNvSpPr/>
      </xdr:nvSpPr>
      <xdr:spPr>
        <a:xfrm>
          <a:off x="16388080" y="17544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157843</xdr:rowOff>
    </xdr:from>
    <xdr:to>
      <xdr:col>102</xdr:col>
      <xdr:colOff>114300</xdr:colOff>
      <xdr:row>104</xdr:row>
      <xdr:rowOff>161108</xdr:rowOff>
    </xdr:to>
    <xdr:cxnSp macro="">
      <xdr:nvCxnSpPr>
        <xdr:cNvPr id="846" name="直線コネクタ 845">
          <a:extLst>
            <a:ext uri="{FF2B5EF4-FFF2-40B4-BE49-F238E27FC236}">
              <a16:creationId xmlns:a16="http://schemas.microsoft.com/office/drawing/2014/main" id="{601207E1-DA53-4966-BE9C-5FA72BD2DC63}"/>
            </a:ext>
          </a:extLst>
        </xdr:cNvPr>
        <xdr:cNvCxnSpPr/>
      </xdr:nvCxnSpPr>
      <xdr:spPr>
        <a:xfrm flipV="1">
          <a:off x="16431260" y="1759240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47" name="n_1aveValue【庁舎】&#10;一人当たり面積">
          <a:extLst>
            <a:ext uri="{FF2B5EF4-FFF2-40B4-BE49-F238E27FC236}">
              <a16:creationId xmlns:a16="http://schemas.microsoft.com/office/drawing/2014/main" id="{AAC77468-0F90-475D-8533-4A043E26BBA1}"/>
            </a:ext>
          </a:extLst>
        </xdr:cNvPr>
        <xdr:cNvSpPr txBox="1"/>
      </xdr:nvSpPr>
      <xdr:spPr>
        <a:xfrm>
          <a:off x="18561127" y="1776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48" name="n_2aveValue【庁舎】&#10;一人当たり面積">
          <a:extLst>
            <a:ext uri="{FF2B5EF4-FFF2-40B4-BE49-F238E27FC236}">
              <a16:creationId xmlns:a16="http://schemas.microsoft.com/office/drawing/2014/main" id="{0F9F6FDF-D7FE-4EFC-AF75-73C2435742FF}"/>
            </a:ext>
          </a:extLst>
        </xdr:cNvPr>
        <xdr:cNvSpPr txBox="1"/>
      </xdr:nvSpPr>
      <xdr:spPr>
        <a:xfrm>
          <a:off x="17776267" y="177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849" name="n_3aveValue【庁舎】&#10;一人当たり面積">
          <a:extLst>
            <a:ext uri="{FF2B5EF4-FFF2-40B4-BE49-F238E27FC236}">
              <a16:creationId xmlns:a16="http://schemas.microsoft.com/office/drawing/2014/main" id="{7445C40E-C60B-4EFA-9D79-24305182C70D}"/>
            </a:ext>
          </a:extLst>
        </xdr:cNvPr>
        <xdr:cNvSpPr txBox="1"/>
      </xdr:nvSpPr>
      <xdr:spPr>
        <a:xfrm>
          <a:off x="17001567" y="177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50" name="n_4aveValue【庁舎】&#10;一人当たり面積">
          <a:extLst>
            <a:ext uri="{FF2B5EF4-FFF2-40B4-BE49-F238E27FC236}">
              <a16:creationId xmlns:a16="http://schemas.microsoft.com/office/drawing/2014/main" id="{69E95958-B2A6-4115-9629-BDDC5ED6967C}"/>
            </a:ext>
          </a:extLst>
        </xdr:cNvPr>
        <xdr:cNvSpPr txBox="1"/>
      </xdr:nvSpPr>
      <xdr:spPr>
        <a:xfrm>
          <a:off x="16226867"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47189</xdr:rowOff>
    </xdr:from>
    <xdr:ext cx="469744" cy="259045"/>
    <xdr:sp macro="" textlink="">
      <xdr:nvSpPr>
        <xdr:cNvPr id="851" name="n_1mainValue【庁舎】&#10;一人当たり面積">
          <a:extLst>
            <a:ext uri="{FF2B5EF4-FFF2-40B4-BE49-F238E27FC236}">
              <a16:creationId xmlns:a16="http://schemas.microsoft.com/office/drawing/2014/main" id="{4CDBC9DA-A153-4963-AC8A-149FAD0DD081}"/>
            </a:ext>
          </a:extLst>
        </xdr:cNvPr>
        <xdr:cNvSpPr txBox="1"/>
      </xdr:nvSpPr>
      <xdr:spPr>
        <a:xfrm>
          <a:off x="18561127" y="1731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47189</xdr:rowOff>
    </xdr:from>
    <xdr:ext cx="469744" cy="259045"/>
    <xdr:sp macro="" textlink="">
      <xdr:nvSpPr>
        <xdr:cNvPr id="852" name="n_2mainValue【庁舎】&#10;一人当たり面積">
          <a:extLst>
            <a:ext uri="{FF2B5EF4-FFF2-40B4-BE49-F238E27FC236}">
              <a16:creationId xmlns:a16="http://schemas.microsoft.com/office/drawing/2014/main" id="{EE09949F-FA94-4322-83A9-448F45D2A351}"/>
            </a:ext>
          </a:extLst>
        </xdr:cNvPr>
        <xdr:cNvSpPr txBox="1"/>
      </xdr:nvSpPr>
      <xdr:spPr>
        <a:xfrm>
          <a:off x="17776267" y="1731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53720</xdr:rowOff>
    </xdr:from>
    <xdr:ext cx="469744" cy="259045"/>
    <xdr:sp macro="" textlink="">
      <xdr:nvSpPr>
        <xdr:cNvPr id="853" name="n_3mainValue【庁舎】&#10;一人当たり面積">
          <a:extLst>
            <a:ext uri="{FF2B5EF4-FFF2-40B4-BE49-F238E27FC236}">
              <a16:creationId xmlns:a16="http://schemas.microsoft.com/office/drawing/2014/main" id="{ABF47D78-3A87-433C-9951-C0FAA9FF2B0B}"/>
            </a:ext>
          </a:extLst>
        </xdr:cNvPr>
        <xdr:cNvSpPr txBox="1"/>
      </xdr:nvSpPr>
      <xdr:spPr>
        <a:xfrm>
          <a:off x="17001567" y="1732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56985</xdr:rowOff>
    </xdr:from>
    <xdr:ext cx="469744" cy="259045"/>
    <xdr:sp macro="" textlink="">
      <xdr:nvSpPr>
        <xdr:cNvPr id="854" name="n_4mainValue【庁舎】&#10;一人当たり面積">
          <a:extLst>
            <a:ext uri="{FF2B5EF4-FFF2-40B4-BE49-F238E27FC236}">
              <a16:creationId xmlns:a16="http://schemas.microsoft.com/office/drawing/2014/main" id="{12423394-F88F-4F47-83EE-36DB46960BA2}"/>
            </a:ext>
          </a:extLst>
        </xdr:cNvPr>
        <xdr:cNvSpPr txBox="1"/>
      </xdr:nvSpPr>
      <xdr:spPr>
        <a:xfrm>
          <a:off x="16226867" y="1732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27F397F3-E3BF-4677-BAAB-0255780661F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9E6BE3AB-FBF8-4AFF-9255-5D2D267CDCB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ACCEEE26-FB81-4FB3-AB95-7C5D43CA174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上記のうち類似団体と比較して有形固定資産減価償却率が特に低くなっているのは庁舎であり、逆に高くなっているのは図書館、市民会館、消防施設である。</a:t>
          </a:r>
          <a:endParaRPr lang="ja-JP" altLang="ja-JP">
            <a:effectLst/>
          </a:endParaRPr>
        </a:p>
        <a:p>
          <a:r>
            <a:rPr kumimoji="1" lang="ja-JP" altLang="ja-JP" sz="1100">
              <a:solidFill>
                <a:schemeClr val="dk1"/>
              </a:solidFill>
              <a:effectLst/>
              <a:latin typeface="+mn-lt"/>
              <a:ea typeface="+mn-ea"/>
              <a:cs typeface="+mn-cs"/>
            </a:rPr>
            <a:t>　庁舎については、平成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年度に統合庁舎が整備されたことで全体の有形固定資産減価償却率が低くなっている。耐震安全性が確保されていない旧庁舎（新湊、小杉、下）は廃止し、平成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年度に旧小杉庁舎、平成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年度に旧新湊庁舎</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年度に旧下庁舎</a:t>
          </a:r>
          <a:r>
            <a:rPr kumimoji="1" lang="ja-JP" altLang="ja-JP" sz="1100">
              <a:solidFill>
                <a:schemeClr val="dk1"/>
              </a:solidFill>
              <a:effectLst/>
              <a:latin typeface="+mn-lt"/>
              <a:ea typeface="+mn-ea"/>
              <a:cs typeface="+mn-cs"/>
            </a:rPr>
            <a:t>の解体が完了した。</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年度まで有形固定資産減価償却率が最も高かった福祉施設については、令和元年度に足洗老人福祉センター敷地の民間活用に伴い建物が解体されたことで、該当する福祉施設がなくなっている。</a:t>
          </a:r>
          <a:endParaRPr lang="ja-JP" altLang="ja-JP">
            <a:effectLst/>
          </a:endParaRPr>
        </a:p>
        <a:p>
          <a:r>
            <a:rPr kumimoji="1" lang="ja-JP" altLang="ja-JP" sz="1100">
              <a:solidFill>
                <a:schemeClr val="dk1"/>
              </a:solidFill>
              <a:effectLst/>
              <a:latin typeface="+mn-lt"/>
              <a:ea typeface="+mn-ea"/>
              <a:cs typeface="+mn-cs"/>
            </a:rPr>
            <a:t>　また、一人当たり面積で特に大きい施設は体育館・プールである。主要体育館</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施設（新湊総合体育センター、小杉総合体育センター、小杉体育館、大門総合体育館、大島体育館、下村体育館）は建築後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経過しており、今後はコスト面のほか利用状況や市民ニーズを分析するとともに、施設利用方法の見直し、施設の機能集約の検討、利用者の分散方法などを整理し、使い勝手の良い拠点型施設への移行に努め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90,997
87,604
109.44
43,785,209
41,427,820
1,715,705
25,979,871
54,357,620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財政力指数は類似団体平均を下回りながら、横ばいで推移している。</a:t>
          </a:r>
        </a:p>
        <a:p>
          <a:r>
            <a:rPr kumimoji="1" lang="ja-JP" altLang="en-US" sz="1300">
              <a:latin typeface="ＭＳ Ｐゴシック" panose="020B0600070205080204" pitchFamily="50" charset="-128"/>
              <a:ea typeface="ＭＳ Ｐゴシック" panose="020B0600070205080204" pitchFamily="50" charset="-128"/>
            </a:rPr>
            <a:t>　市税の徴収強化や公共施設の使用料等の改定による歳入確保、公共施設等総合管理計画の着実な推進を図るための個別施設計画による公共施設の再編・長寿命化、必要性や効果を十分に検証した投資的経費の執行など、徹底した行財政改革を推進し、健全な財政運営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経常収支比率は前年度と比較して横ばいとなっており、類似団体平均や県平均を下回っている。</a:t>
          </a:r>
        </a:p>
        <a:p>
          <a:r>
            <a:rPr kumimoji="1" lang="ja-JP" altLang="en-US" sz="1300">
              <a:latin typeface="ＭＳ Ｐゴシック" panose="020B0600070205080204" pitchFamily="50" charset="-128"/>
              <a:ea typeface="ＭＳ Ｐゴシック" panose="020B0600070205080204" pitchFamily="50" charset="-128"/>
            </a:rPr>
            <a:t>　今後、人件費や扶助費など義務的経費が高い水準で推移していくことが想定されること、人口減少等により経常一般財源の確保がより一層厳しくなることから、事業の見直し、民間提案制度の活用を進めるとともに、公共施設等総合管理計画よる施設のトータルコストの抑制に努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42164</xdr:rowOff>
    </xdr:from>
    <xdr:to>
      <xdr:col>23</xdr:col>
      <xdr:colOff>133350</xdr:colOff>
      <xdr:row>61</xdr:row>
      <xdr:rowOff>46990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0061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107442</xdr:rowOff>
    </xdr:from>
    <xdr:to>
      <xdr:col>19</xdr:col>
      <xdr:colOff>133350</xdr:colOff>
      <xdr:row>61</xdr:row>
      <xdr:rowOff>42164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9444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107442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8827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35052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8827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162814</xdr:rowOff>
    </xdr:from>
    <xdr:to>
      <xdr:col>19</xdr:col>
      <xdr:colOff>184150</xdr:colOff>
      <xdr:row>61</xdr:row>
      <xdr:rowOff>92964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103141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56642</xdr:rowOff>
    </xdr:from>
    <xdr:to>
      <xdr:col>15</xdr:col>
      <xdr:colOff>133350</xdr:colOff>
      <xdr:row>60</xdr:row>
      <xdr:rowOff>158242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168419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155702</xdr:rowOff>
    </xdr:from>
    <xdr:to>
      <xdr:col>7</xdr:col>
      <xdr:colOff>31750</xdr:colOff>
      <xdr:row>60</xdr:row>
      <xdr:rowOff>85852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96029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人件費については、再任用制度や人事院勧告に伴う給与改定等により、物件費については、物価高等の影響により、増加傾向にある。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による物件費の上昇も想定されることから、引き続き、職員数の適正化、事業の見直し等を進めるとともに、公共施設等総合管理計画を踏まえ類似公共施設の再編、施設機能の複合化を進め、効果的・効率的な施設管理を行い、関係経費の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22256</xdr:rowOff>
    </xdr:from>
    <xdr:to>
      <xdr:col>23</xdr:col>
      <xdr:colOff>133350</xdr:colOff>
      <xdr:row>83</xdr:row>
      <xdr:rowOff>27420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52606"/>
          <a:ext cx="838200" cy="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22256</xdr:rowOff>
    </xdr:from>
    <xdr:to>
      <xdr:col>19</xdr:col>
      <xdr:colOff>133350</xdr:colOff>
      <xdr:row>83</xdr:row>
      <xdr:rowOff>71326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52606"/>
          <a:ext cx="889000" cy="4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155001</xdr:rowOff>
    </xdr:from>
    <xdr:to>
      <xdr:col>15</xdr:col>
      <xdr:colOff>82550</xdr:colOff>
      <xdr:row>83</xdr:row>
      <xdr:rowOff>71326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13901"/>
          <a:ext cx="889000" cy="8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157753</xdr:rowOff>
    </xdr:from>
    <xdr:to>
      <xdr:col>11</xdr:col>
      <xdr:colOff>31750</xdr:colOff>
      <xdr:row>82</xdr:row>
      <xdr:rowOff>155001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45203"/>
          <a:ext cx="889000" cy="16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148070</xdr:rowOff>
    </xdr:from>
    <xdr:to>
      <xdr:col>23</xdr:col>
      <xdr:colOff>184150</xdr:colOff>
      <xdr:row>83</xdr:row>
      <xdr:rowOff>78220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120147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142906</xdr:rowOff>
    </xdr:from>
    <xdr:to>
      <xdr:col>19</xdr:col>
      <xdr:colOff>184150</xdr:colOff>
      <xdr:row>83</xdr:row>
      <xdr:rowOff>73056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57833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88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20526</xdr:rowOff>
    </xdr:from>
    <xdr:to>
      <xdr:col>15</xdr:col>
      <xdr:colOff>133350</xdr:colOff>
      <xdr:row>83</xdr:row>
      <xdr:rowOff>122126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5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106903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3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104201</xdr:rowOff>
    </xdr:from>
    <xdr:to>
      <xdr:col>11</xdr:col>
      <xdr:colOff>82550</xdr:colOff>
      <xdr:row>83</xdr:row>
      <xdr:rowOff>34351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19128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4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106953</xdr:rowOff>
    </xdr:from>
    <xdr:to>
      <xdr:col>7</xdr:col>
      <xdr:colOff>31750</xdr:colOff>
      <xdr:row>82</xdr:row>
      <xdr:rowOff>37103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9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21880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8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全国市平均及び類似団体平均を下回っているのは、これまで職務・職責に応じた適切な給与支給、職員数の適正化によるものである。</a:t>
          </a:r>
        </a:p>
        <a:p>
          <a:r>
            <a:rPr kumimoji="1" lang="ja-JP" altLang="en-US" sz="1300">
              <a:latin typeface="ＭＳ Ｐゴシック" panose="020B0600070205080204" pitchFamily="50" charset="-128"/>
              <a:ea typeface="ＭＳ Ｐゴシック" panose="020B0600070205080204" pitchFamily="50" charset="-128"/>
            </a:rPr>
            <a:t>　今後とも、職務・職責や人事評価に応じた給与制度の適正な運用に努める。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164041</xdr:rowOff>
    </xdr:from>
    <xdr:to>
      <xdr:col>81</xdr:col>
      <xdr:colOff>44450</xdr:colOff>
      <xdr:row>83</xdr:row>
      <xdr:rowOff>113241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22294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84</xdr:row>
      <xdr:rowOff>2116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435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84</xdr:row>
      <xdr:rowOff>2116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2240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113241</xdr:rowOff>
    </xdr:from>
    <xdr:to>
      <xdr:col>81</xdr:col>
      <xdr:colOff>95250</xdr:colOff>
      <xdr:row>83</xdr:row>
      <xdr:rowOff>43391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129768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組織機構のスリム化・効率化や保育園の民営化推進等により、職員数の適正化に取り組んできた結果、類似団体の平均を上回っているものの、全国平均及び富山県平均を下回っている。　</a:t>
          </a:r>
        </a:p>
        <a:p>
          <a:r>
            <a:rPr kumimoji="1" lang="ja-JP" altLang="en-US" sz="1300">
              <a:latin typeface="ＭＳ Ｐゴシック" panose="020B0600070205080204" pitchFamily="50" charset="-128"/>
              <a:ea typeface="ＭＳ Ｐゴシック" panose="020B0600070205080204" pitchFamily="50" charset="-128"/>
            </a:rPr>
            <a:t>　今後も定員適正化計画や行財政改革プランに基づき、事業の見直しによる効率化や民間活力の活用等、適切な定員管理に努める。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113347</xdr:rowOff>
    </xdr:from>
    <xdr:to>
      <xdr:col>81</xdr:col>
      <xdr:colOff>44450</xdr:colOff>
      <xdr:row>61</xdr:row>
      <xdr:rowOff>137478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71797"/>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99271</xdr:rowOff>
    </xdr:from>
    <xdr:to>
      <xdr:col>77</xdr:col>
      <xdr:colOff>44450</xdr:colOff>
      <xdr:row>61</xdr:row>
      <xdr:rowOff>113347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5772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91229</xdr:rowOff>
    </xdr:from>
    <xdr:to>
      <xdr:col>72</xdr:col>
      <xdr:colOff>203200</xdr:colOff>
      <xdr:row>61</xdr:row>
      <xdr:rowOff>99271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4967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91229</xdr:rowOff>
    </xdr:from>
    <xdr:to>
      <xdr:col>68</xdr:col>
      <xdr:colOff>152400</xdr:colOff>
      <xdr:row>61</xdr:row>
      <xdr:rowOff>99271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54967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86678</xdr:rowOff>
    </xdr:from>
    <xdr:to>
      <xdr:col>81</xdr:col>
      <xdr:colOff>95250</xdr:colOff>
      <xdr:row>62</xdr:row>
      <xdr:rowOff>16828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58755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1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62547</xdr:rowOff>
    </xdr:from>
    <xdr:to>
      <xdr:col>77</xdr:col>
      <xdr:colOff>95250</xdr:colOff>
      <xdr:row>61</xdr:row>
      <xdr:rowOff>164147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48471</xdr:rowOff>
    </xdr:from>
    <xdr:to>
      <xdr:col>73</xdr:col>
      <xdr:colOff>44450</xdr:colOff>
      <xdr:row>61</xdr:row>
      <xdr:rowOff>150071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40429</xdr:rowOff>
    </xdr:from>
    <xdr:to>
      <xdr:col>68</xdr:col>
      <xdr:colOff>203200</xdr:colOff>
      <xdr:row>61</xdr:row>
      <xdr:rowOff>142029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126806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以降推進してきた学校施設の耐震化・大規模改造事業等の大型事業に係る市債の償還により、実質公債費比率は類似団体平均を上回っている。合併特例事業債、緊急防災・減災事業債、といった交付税措置率が高いものもあるが、合併特例事業債の発行が終了し、合併特例事業債と比べ交付税措置率が低い市債の償還が増えており、率は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今後も新規起債の抑制を図るとともに、引き続き、計画的な繰上償還を実施し、実質公債費比率の上昇抑制に努める。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129963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3228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121920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2906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89746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290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121920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2906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以降、合併特例事業債などの交付税措置率が高い地方債を活用してきたものの、学校施設の耐震化・大規模改造事業等の大型事業を推進してきたことにより、類似団体と比較して市債残高が大きいことから、将来負担比率は大きくなっている。</a:t>
          </a:r>
        </a:p>
        <a:p>
          <a:r>
            <a:rPr kumimoji="1" lang="ja-JP" altLang="en-US" sz="1300">
              <a:latin typeface="ＭＳ Ｐゴシック" panose="020B0600070205080204" pitchFamily="50" charset="-128"/>
              <a:ea typeface="ＭＳ Ｐゴシック" panose="020B0600070205080204" pitchFamily="50" charset="-128"/>
            </a:rPr>
            <a:t>　しかし、合併特例事業債の発行終了や繰上償還の実施により市債残高が減少に転じ、改善傾向となっている。</a:t>
          </a:r>
        </a:p>
        <a:p>
          <a:r>
            <a:rPr kumimoji="1" lang="ja-JP" altLang="en-US" sz="1300">
              <a:latin typeface="ＭＳ Ｐゴシック" panose="020B0600070205080204" pitchFamily="50" charset="-128"/>
              <a:ea typeface="ＭＳ Ｐゴシック" panose="020B0600070205080204" pitchFamily="50" charset="-128"/>
            </a:rPr>
            <a:t>　引き続き、繰上償還や交付税措置率の高い有利な起債の活用等により、将来負担が少しでも軽減するよう、財政の健全化に努める。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107527</xdr:rowOff>
    </xdr:from>
    <xdr:to>
      <xdr:col>81</xdr:col>
      <xdr:colOff>44450</xdr:colOff>
      <xdr:row>17</xdr:row>
      <xdr:rowOff>168426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022177"/>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168426</xdr:rowOff>
    </xdr:from>
    <xdr:to>
      <xdr:col>77</xdr:col>
      <xdr:colOff>44450</xdr:colOff>
      <xdr:row>18</xdr:row>
      <xdr:rowOff>131415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083076"/>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131415</xdr:rowOff>
    </xdr:from>
    <xdr:to>
      <xdr:col>72</xdr:col>
      <xdr:colOff>203200</xdr:colOff>
      <xdr:row>19</xdr:row>
      <xdr:rowOff>76019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217515"/>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76019</xdr:rowOff>
    </xdr:from>
    <xdr:to>
      <xdr:col>68</xdr:col>
      <xdr:colOff>152400</xdr:colOff>
      <xdr:row>19</xdr:row>
      <xdr:rowOff>86360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33356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56727</xdr:rowOff>
    </xdr:from>
    <xdr:to>
      <xdr:col>81</xdr:col>
      <xdr:colOff>95250</xdr:colOff>
      <xdr:row>17</xdr:row>
      <xdr:rowOff>158327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28804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94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117626</xdr:rowOff>
    </xdr:from>
    <xdr:to>
      <xdr:col>77</xdr:col>
      <xdr:colOff>95250</xdr:colOff>
      <xdr:row>18</xdr:row>
      <xdr:rowOff>47776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0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32553</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11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80615</xdr:rowOff>
    </xdr:from>
    <xdr:to>
      <xdr:col>73</xdr:col>
      <xdr:colOff>44450</xdr:colOff>
      <xdr:row>19</xdr:row>
      <xdr:rowOff>10765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166992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25219</xdr:rowOff>
    </xdr:from>
    <xdr:to>
      <xdr:col>68</xdr:col>
      <xdr:colOff>203200</xdr:colOff>
      <xdr:row>19</xdr:row>
      <xdr:rowOff>126819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2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111596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3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35560</xdr:rowOff>
    </xdr:from>
    <xdr:to>
      <xdr:col>64</xdr:col>
      <xdr:colOff>152400</xdr:colOff>
      <xdr:row>19</xdr:row>
      <xdr:rowOff>137160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121937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37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90,997
87,604
109.44
43,785,209
41,427,820
1,715,705
25,979,871
54,357,620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類似団体平均を大きく下回っているが、人事院勧告に伴う給与改定等により率は上昇傾向となっている。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等の新しい情報通信技術を活用や民間活力の導入による効率的な行政運営を通じて人件費の抑制に努める。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15966</xdr:rowOff>
    </xdr:from>
    <xdr:to>
      <xdr:col>24</xdr:col>
      <xdr:colOff>25400</xdr:colOff>
      <xdr:row>34</xdr:row>
      <xdr:rowOff>55154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452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109039</xdr:rowOff>
    </xdr:from>
    <xdr:to>
      <xdr:col>19</xdr:col>
      <xdr:colOff>187325</xdr:colOff>
      <xdr:row>34</xdr:row>
      <xdr:rowOff>15966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6688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109039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2770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33</xdr:row>
      <xdr:rowOff>76381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277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4354</xdr:rowOff>
    </xdr:from>
    <xdr:to>
      <xdr:col>24</xdr:col>
      <xdr:colOff>76200</xdr:colOff>
      <xdr:row>34</xdr:row>
      <xdr:rowOff>105954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20881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7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136616</xdr:rowOff>
    </xdr:from>
    <xdr:to>
      <xdr:col>20</xdr:col>
      <xdr:colOff>38100</xdr:colOff>
      <xdr:row>34</xdr:row>
      <xdr:rowOff>66766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76943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3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58239</xdr:rowOff>
    </xdr:from>
    <xdr:to>
      <xdr:col>15</xdr:col>
      <xdr:colOff>149225</xdr:colOff>
      <xdr:row>33</xdr:row>
      <xdr:rowOff>159839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170016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8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25581</xdr:rowOff>
    </xdr:from>
    <xdr:to>
      <xdr:col>6</xdr:col>
      <xdr:colOff>171450</xdr:colOff>
      <xdr:row>33</xdr:row>
      <xdr:rowOff>127181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137358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5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類似団体平均とほぼ同水準で推移し、上昇傾向となっている。</a:t>
          </a:r>
        </a:p>
        <a:p>
          <a:r>
            <a:rPr kumimoji="1" lang="ja-JP" altLang="en-US" sz="1300">
              <a:latin typeface="ＭＳ Ｐゴシック" panose="020B0600070205080204" pitchFamily="50" charset="-128"/>
              <a:ea typeface="ＭＳ Ｐゴシック" panose="020B0600070205080204" pitchFamily="50" charset="-128"/>
            </a:rPr>
            <a:t>　引き続き、公共施設等総合管理計画の着実な推進を図るための個別施設計画による公共施設の再編、施設機能の複合化等を進めるとともに、事業の見直しを進め物件費の縮減に努める。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17</xdr:row>
      <xdr:rowOff>33274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747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9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67564</xdr:rowOff>
    </xdr:from>
    <xdr:to>
      <xdr:col>73</xdr:col>
      <xdr:colOff>180975</xdr:colOff>
      <xdr:row>16</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0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67564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92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112285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xdr:rowOff>
    </xdr:from>
    <xdr:to>
      <xdr:col>69</xdr:col>
      <xdr:colOff>142875</xdr:colOff>
      <xdr:row>16</xdr:row>
      <xdr:rowOff>118364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103141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類似団体平均より率は低いが、上昇傾向となっている。</a:t>
          </a:r>
        </a:p>
        <a:p>
          <a:r>
            <a:rPr kumimoji="1" lang="ja-JP" altLang="en-US" sz="1300">
              <a:latin typeface="ＭＳ Ｐゴシック" panose="020B0600070205080204" pitchFamily="50" charset="-128"/>
              <a:ea typeface="ＭＳ Ｐゴシック" panose="020B0600070205080204" pitchFamily="50" charset="-128"/>
            </a:rPr>
            <a:t>　今後も社会保障関係費の増が見込まれるため、市単独事業の見直しや受益者負担の適正化等による財源の確保に努める。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104140</xdr:rowOff>
    </xdr:from>
    <xdr:to>
      <xdr:col>24</xdr:col>
      <xdr:colOff>25400</xdr:colOff>
      <xdr:row>54</xdr:row>
      <xdr:rowOff>142240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62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104140</xdr:rowOff>
    </xdr:from>
    <xdr:to>
      <xdr:col>19</xdr:col>
      <xdr:colOff>187325</xdr:colOff>
      <xdr:row>54</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2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58420</xdr:rowOff>
    </xdr:from>
    <xdr:to>
      <xdr:col>15</xdr:col>
      <xdr:colOff>98425</xdr:colOff>
      <xdr:row>54</xdr:row>
      <xdr:rowOff>104140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16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54</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16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91440</xdr:rowOff>
    </xdr:from>
    <xdr:to>
      <xdr:col>24</xdr:col>
      <xdr:colOff>76200</xdr:colOff>
      <xdr:row>55</xdr:row>
      <xdr:rowOff>21590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107967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53340</xdr:rowOff>
    </xdr:from>
    <xdr:to>
      <xdr:col>20</xdr:col>
      <xdr:colOff>38100</xdr:colOff>
      <xdr:row>54</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165117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53340</xdr:rowOff>
    </xdr:from>
    <xdr:to>
      <xdr:col>15</xdr:col>
      <xdr:colOff>149225</xdr:colOff>
      <xdr:row>54</xdr:row>
      <xdr:rowOff>154940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165117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xdr:rowOff>
    </xdr:from>
    <xdr:to>
      <xdr:col>11</xdr:col>
      <xdr:colOff>60325</xdr:colOff>
      <xdr:row>54</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119397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xdr:rowOff>
    </xdr:from>
    <xdr:to>
      <xdr:col>6</xdr:col>
      <xdr:colOff>171450</xdr:colOff>
      <xdr:row>54</xdr:row>
      <xdr:rowOff>109220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119397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類似団体平均とほぼ同水準となっている。</a:t>
          </a:r>
        </a:p>
        <a:p>
          <a:r>
            <a:rPr kumimoji="1" lang="ja-JP" altLang="en-US" sz="1300">
              <a:latin typeface="ＭＳ Ｐゴシック" panose="020B0600070205080204" pitchFamily="50" charset="-128"/>
              <a:ea typeface="ＭＳ Ｐゴシック" panose="020B0600070205080204" pitchFamily="50" charset="-128"/>
            </a:rPr>
            <a:t>　後期高齢医療事業特別会計及び介護保険事業特別会計への各繰出金が増となっており、今後も高齢化の進行の影響等により、更なる増加が見込まれる。　　　　</a:t>
          </a:r>
        </a:p>
        <a:p>
          <a:r>
            <a:rPr kumimoji="1" lang="ja-JP" altLang="en-US" sz="1300">
              <a:latin typeface="ＭＳ Ｐゴシック" panose="020B0600070205080204" pitchFamily="50" charset="-128"/>
              <a:ea typeface="ＭＳ Ｐゴシック" panose="020B0600070205080204" pitchFamily="50" charset="-128"/>
            </a:rPr>
            <a:t>　健康寿命延伸につながる施策等に積極的に取り組むなど、一般会計繰出金の圧縮につながるよう努める。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56243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46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78015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9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121557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46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補助費等は、類似団体平均とほぼ同水準となっている。公営企業会計への繰出金による影響が大きいことからも、引き続き、独立採算の原則に基づき、繰出基準による適切な繰り出しに努める。</a:t>
          </a:r>
        </a:p>
        <a:p>
          <a:r>
            <a:rPr kumimoji="1" lang="ja-JP" altLang="en-US" sz="1300">
              <a:latin typeface="ＭＳ Ｐゴシック" panose="020B0600070205080204" pitchFamily="50" charset="-128"/>
              <a:ea typeface="ＭＳ Ｐゴシック" panose="020B0600070205080204" pitchFamily="50" charset="-128"/>
            </a:rPr>
            <a:t>　また、市単独の各種補助金については、市の補助金適正化に関するガイドラインに基づき、補助金の適正かつ効果的な運用を図っていく。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134620</xdr:rowOff>
    </xdr:from>
    <xdr:to>
      <xdr:col>82</xdr:col>
      <xdr:colOff>107950</xdr:colOff>
      <xdr:row>38</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49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134620</xdr:rowOff>
    </xdr:from>
    <xdr:to>
      <xdr:col>78</xdr:col>
      <xdr:colOff>69850</xdr:colOff>
      <xdr:row>38</xdr:row>
      <xdr:rowOff>134620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49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43180</xdr:rowOff>
    </xdr:from>
    <xdr:to>
      <xdr:col>73</xdr:col>
      <xdr:colOff>180975</xdr:colOff>
      <xdr:row>38</xdr:row>
      <xdr:rowOff>134620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58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43180</xdr:rowOff>
    </xdr:from>
    <xdr:to>
      <xdr:col>69</xdr:col>
      <xdr:colOff>92075</xdr:colOff>
      <xdr:row>38</xdr:row>
      <xdr:rowOff>111760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5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83820</xdr:rowOff>
    </xdr:from>
    <xdr:to>
      <xdr:col>78</xdr:col>
      <xdr:colOff>120650</xdr:colOff>
      <xdr:row>39</xdr:row>
      <xdr:rowOff>13970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170197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83820</xdr:rowOff>
    </xdr:from>
    <xdr:to>
      <xdr:col>74</xdr:col>
      <xdr:colOff>31750</xdr:colOff>
      <xdr:row>39</xdr:row>
      <xdr:rowOff>13970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170197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163830</xdr:rowOff>
    </xdr:from>
    <xdr:to>
      <xdr:col>69</xdr:col>
      <xdr:colOff>142875</xdr:colOff>
      <xdr:row>38</xdr:row>
      <xdr:rowOff>93980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104157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学校施設の耐震化・大規模改造事業や統合庁舎等の大型事業の市債の償還により、類似団体平均を上回っているが、市債の繰上償還の実施により、率が大幅に改善した。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今後も、市債の繰上償還を検討するとともに、交付税措置率の高い有利な起債や補正予算債の活用等により実質負担の更なる抑制に努める。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229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79</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22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61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14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72389</xdr:rowOff>
    </xdr:from>
    <xdr:to>
      <xdr:col>20</xdr:col>
      <xdr:colOff>38100</xdr:colOff>
      <xdr:row>80</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158766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人件費の削減等の努力により、類似団体平均を大きく下回っている。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今後も行財政改革の推進による財政運営のさらなる効率化を図り、健全な財政運営に努める。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115570</xdr:rowOff>
    </xdr:from>
    <xdr:to>
      <xdr:col>82</xdr:col>
      <xdr:colOff>107950</xdr:colOff>
      <xdr:row>81</xdr:row>
      <xdr:rowOff>88137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74320"/>
          <a:ext cx="0" cy="100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30497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7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115570</xdr:rowOff>
    </xdr:from>
    <xdr:to>
      <xdr:col>82</xdr:col>
      <xdr:colOff>196850</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7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834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29990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403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75</xdr:row>
      <xdr:rowOff>124714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103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147065</xdr:rowOff>
    </xdr:from>
    <xdr:to>
      <xdr:col>78</xdr:col>
      <xdr:colOff>120650</xdr:colOff>
      <xdr:row>78</xdr:row>
      <xdr:rowOff>77215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51562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143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763</xdr:rowOff>
    </xdr:from>
    <xdr:to>
      <xdr:col>74</xdr:col>
      <xdr:colOff>31750</xdr:colOff>
      <xdr:row>77</xdr:row>
      <xdr:rowOff>102363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74</xdr:row>
      <xdr:rowOff>131572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14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73931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3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80772</xdr:rowOff>
    </xdr:from>
    <xdr:to>
      <xdr:col>65</xdr:col>
      <xdr:colOff>53975</xdr:colOff>
      <xdr:row>75</xdr:row>
      <xdr:rowOff>10922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21099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53530</xdr:rowOff>
    </xdr:from>
    <xdr:to>
      <xdr:col>29</xdr:col>
      <xdr:colOff>127000</xdr:colOff>
      <xdr:row>18</xdr:row>
      <xdr:rowOff>89675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7255"/>
          <a:ext cx="647700" cy="3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89675</xdr:rowOff>
    </xdr:from>
    <xdr:to>
      <xdr:col>26</xdr:col>
      <xdr:colOff>50800</xdr:colOff>
      <xdr:row>18</xdr:row>
      <xdr:rowOff>113995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3400"/>
          <a:ext cx="698500" cy="2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110630</xdr:rowOff>
    </xdr:from>
    <xdr:to>
      <xdr:col>22</xdr:col>
      <xdr:colOff>114300</xdr:colOff>
      <xdr:row>18</xdr:row>
      <xdr:rowOff>113995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44355"/>
          <a:ext cx="698500" cy="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110630</xdr:rowOff>
    </xdr:from>
    <xdr:to>
      <xdr:col>18</xdr:col>
      <xdr:colOff>177800</xdr:colOff>
      <xdr:row>18</xdr:row>
      <xdr:rowOff>128499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4355"/>
          <a:ext cx="698500" cy="17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2730</xdr:rowOff>
    </xdr:from>
    <xdr:to>
      <xdr:col>29</xdr:col>
      <xdr:colOff>177800</xdr:colOff>
      <xdr:row>18</xdr:row>
      <xdr:rowOff>104330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82757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38875</xdr:rowOff>
    </xdr:from>
    <xdr:to>
      <xdr:col>26</xdr:col>
      <xdr:colOff>101600</xdr:colOff>
      <xdr:row>18</xdr:row>
      <xdr:rowOff>140475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125252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63195</xdr:rowOff>
    </xdr:from>
    <xdr:to>
      <xdr:col>22</xdr:col>
      <xdr:colOff>165100</xdr:colOff>
      <xdr:row>18</xdr:row>
      <xdr:rowOff>164795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149572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59830</xdr:rowOff>
    </xdr:from>
    <xdr:to>
      <xdr:col>19</xdr:col>
      <xdr:colOff>38100</xdr:colOff>
      <xdr:row>18</xdr:row>
      <xdr:rowOff>161430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3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146207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77699</xdr:rowOff>
    </xdr:from>
    <xdr:to>
      <xdr:col>15</xdr:col>
      <xdr:colOff>101600</xdr:colOff>
      <xdr:row>19</xdr:row>
      <xdr:rowOff>7848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142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164076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264225</xdr:rowOff>
    </xdr:from>
    <xdr:to>
      <xdr:col>29</xdr:col>
      <xdr:colOff>127000</xdr:colOff>
      <xdr:row>35</xdr:row>
      <xdr:rowOff>50615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31675"/>
          <a:ext cx="647700" cy="129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264225</xdr:rowOff>
    </xdr:from>
    <xdr:to>
      <xdr:col>26</xdr:col>
      <xdr:colOff>50800</xdr:colOff>
      <xdr:row>34</xdr:row>
      <xdr:rowOff>333850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31675"/>
          <a:ext cx="698500" cy="69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333850</xdr:rowOff>
    </xdr:from>
    <xdr:to>
      <xdr:col>22</xdr:col>
      <xdr:colOff>114300</xdr:colOff>
      <xdr:row>35</xdr:row>
      <xdr:rowOff>93526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1300"/>
          <a:ext cx="698500" cy="10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62306</xdr:rowOff>
    </xdr:from>
    <xdr:to>
      <xdr:col>18</xdr:col>
      <xdr:colOff>177800</xdr:colOff>
      <xdr:row>35</xdr:row>
      <xdr:rowOff>93526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72656"/>
          <a:ext cx="698500" cy="3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342715</xdr:rowOff>
    </xdr:from>
    <xdr:to>
      <xdr:col>29</xdr:col>
      <xdr:colOff>177800</xdr:colOff>
      <xdr:row>35</xdr:row>
      <xdr:rowOff>101415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10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187792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213425</xdr:rowOff>
    </xdr:from>
    <xdr:to>
      <xdr:col>26</xdr:col>
      <xdr:colOff>101600</xdr:colOff>
      <xdr:row>34</xdr:row>
      <xdr:rowOff>315026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8087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325202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49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283050</xdr:rowOff>
    </xdr:from>
    <xdr:to>
      <xdr:col>22</xdr:col>
      <xdr:colOff>165100</xdr:colOff>
      <xdr:row>35</xdr:row>
      <xdr:rowOff>41750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0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51927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42726</xdr:rowOff>
    </xdr:from>
    <xdr:to>
      <xdr:col>19</xdr:col>
      <xdr:colOff>38100</xdr:colOff>
      <xdr:row>35</xdr:row>
      <xdr:rowOff>144326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5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154503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2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11506</xdr:rowOff>
    </xdr:from>
    <xdr:to>
      <xdr:col>15</xdr:col>
      <xdr:colOff>101600</xdr:colOff>
      <xdr:row>35</xdr:row>
      <xdr:rowOff>113106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2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123283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90,997
87,604
109.44
43,785,209
41,427,820
1,715,705
25,979,871
54,357,620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139719</xdr:rowOff>
    </xdr:from>
    <xdr:to>
      <xdr:col>24</xdr:col>
      <xdr:colOff>63500</xdr:colOff>
      <xdr:row>37</xdr:row>
      <xdr:rowOff>13646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1919"/>
          <a:ext cx="8382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13646</xdr:rowOff>
    </xdr:from>
    <xdr:to>
      <xdr:col>19</xdr:col>
      <xdr:colOff>177800</xdr:colOff>
      <xdr:row>37</xdr:row>
      <xdr:rowOff>63214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7296"/>
          <a:ext cx="889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63214</xdr:rowOff>
    </xdr:from>
    <xdr:to>
      <xdr:col>15</xdr:col>
      <xdr:colOff>50800</xdr:colOff>
      <xdr:row>37</xdr:row>
      <xdr:rowOff>79597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686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79597</xdr:rowOff>
    </xdr:from>
    <xdr:to>
      <xdr:col>10</xdr:col>
      <xdr:colOff>114300</xdr:colOff>
      <xdr:row>37</xdr:row>
      <xdr:rowOff>151168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3247"/>
          <a:ext cx="8890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88919</xdr:rowOff>
    </xdr:from>
    <xdr:to>
      <xdr:col>24</xdr:col>
      <xdr:colOff>114300</xdr:colOff>
      <xdr:row>37</xdr:row>
      <xdr:rowOff>19069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67346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134296</xdr:rowOff>
    </xdr:from>
    <xdr:to>
      <xdr:col>20</xdr:col>
      <xdr:colOff>38100</xdr:colOff>
      <xdr:row>37</xdr:row>
      <xdr:rowOff>64446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55573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9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12414</xdr:rowOff>
    </xdr:from>
    <xdr:to>
      <xdr:col>15</xdr:col>
      <xdr:colOff>101600</xdr:colOff>
      <xdr:row>37</xdr:row>
      <xdr:rowOff>114014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105141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28797</xdr:rowOff>
    </xdr:from>
    <xdr:to>
      <xdr:col>10</xdr:col>
      <xdr:colOff>165100</xdr:colOff>
      <xdr:row>37</xdr:row>
      <xdr:rowOff>130397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121524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100368</xdr:rowOff>
    </xdr:from>
    <xdr:to>
      <xdr:col>6</xdr:col>
      <xdr:colOff>38100</xdr:colOff>
      <xdr:row>38</xdr:row>
      <xdr:rowOff>30518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21645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32093</xdr:rowOff>
    </xdr:from>
    <xdr:to>
      <xdr:col>24</xdr:col>
      <xdr:colOff>63500</xdr:colOff>
      <xdr:row>56</xdr:row>
      <xdr:rowOff>42418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33293"/>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145034</xdr:rowOff>
    </xdr:from>
    <xdr:to>
      <xdr:col>19</xdr:col>
      <xdr:colOff>177800</xdr:colOff>
      <xdr:row>56</xdr:row>
      <xdr:rowOff>32093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74784"/>
          <a:ext cx="889000" cy="5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145034</xdr:rowOff>
    </xdr:from>
    <xdr:to>
      <xdr:col>15</xdr:col>
      <xdr:colOff>50800</xdr:colOff>
      <xdr:row>56</xdr:row>
      <xdr:rowOff>115951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74784"/>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115951</xdr:rowOff>
    </xdr:from>
    <xdr:to>
      <xdr:col>10</xdr:col>
      <xdr:colOff>114300</xdr:colOff>
      <xdr:row>56</xdr:row>
      <xdr:rowOff>167195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7151"/>
          <a:ext cx="889000" cy="5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163068</xdr:rowOff>
    </xdr:from>
    <xdr:to>
      <xdr:col>24</xdr:col>
      <xdr:colOff>114300</xdr:colOff>
      <xdr:row>56</xdr:row>
      <xdr:rowOff>93218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14495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152743</xdr:rowOff>
    </xdr:from>
    <xdr:to>
      <xdr:col>20</xdr:col>
      <xdr:colOff>38100</xdr:colOff>
      <xdr:row>56</xdr:row>
      <xdr:rowOff>82893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99420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5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94234</xdr:rowOff>
    </xdr:from>
    <xdr:to>
      <xdr:col>15</xdr:col>
      <xdr:colOff>101600</xdr:colOff>
      <xdr:row>56</xdr:row>
      <xdr:rowOff>24384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40911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65151</xdr:rowOff>
    </xdr:from>
    <xdr:to>
      <xdr:col>10</xdr:col>
      <xdr:colOff>165100</xdr:colOff>
      <xdr:row>56</xdr:row>
      <xdr:rowOff>166751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4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116395</xdr:rowOff>
    </xdr:from>
    <xdr:to>
      <xdr:col>6</xdr:col>
      <xdr:colOff>38100</xdr:colOff>
      <xdr:row>57</xdr:row>
      <xdr:rowOff>46545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63072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139395</xdr:rowOff>
    </xdr:from>
    <xdr:to>
      <xdr:col>24</xdr:col>
      <xdr:colOff>63500</xdr:colOff>
      <xdr:row>77</xdr:row>
      <xdr:rowOff>24981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69595"/>
          <a:ext cx="8382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48946</xdr:rowOff>
    </xdr:from>
    <xdr:to>
      <xdr:col>19</xdr:col>
      <xdr:colOff>177800</xdr:colOff>
      <xdr:row>76</xdr:row>
      <xdr:rowOff>139395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79146"/>
          <a:ext cx="889000" cy="9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149073</xdr:rowOff>
    </xdr:from>
    <xdr:to>
      <xdr:col>15</xdr:col>
      <xdr:colOff>50800</xdr:colOff>
      <xdr:row>76</xdr:row>
      <xdr:rowOff>48946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07823"/>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149073</xdr:rowOff>
    </xdr:from>
    <xdr:to>
      <xdr:col>10</xdr:col>
      <xdr:colOff>114300</xdr:colOff>
      <xdr:row>77</xdr:row>
      <xdr:rowOff>102857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07823"/>
          <a:ext cx="889000" cy="29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145631</xdr:rowOff>
    </xdr:from>
    <xdr:to>
      <xdr:col>24</xdr:col>
      <xdr:colOff>114300</xdr:colOff>
      <xdr:row>77</xdr:row>
      <xdr:rowOff>75781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168508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2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88595</xdr:rowOff>
    </xdr:from>
    <xdr:to>
      <xdr:col>20</xdr:col>
      <xdr:colOff>38100</xdr:colOff>
      <xdr:row>77</xdr:row>
      <xdr:rowOff>18745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35272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169596</xdr:rowOff>
    </xdr:from>
    <xdr:to>
      <xdr:col>15</xdr:col>
      <xdr:colOff>101600</xdr:colOff>
      <xdr:row>76</xdr:row>
      <xdr:rowOff>99746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116273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0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98272</xdr:rowOff>
    </xdr:from>
    <xdr:to>
      <xdr:col>10</xdr:col>
      <xdr:colOff>165100</xdr:colOff>
      <xdr:row>76</xdr:row>
      <xdr:rowOff>28423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57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44949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52057</xdr:rowOff>
    </xdr:from>
    <xdr:to>
      <xdr:col>6</xdr:col>
      <xdr:colOff>38100</xdr:colOff>
      <xdr:row>77</xdr:row>
      <xdr:rowOff>153657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170184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2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90681</xdr:rowOff>
    </xdr:from>
    <xdr:to>
      <xdr:col>24</xdr:col>
      <xdr:colOff>63500</xdr:colOff>
      <xdr:row>97</xdr:row>
      <xdr:rowOff>160666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21331"/>
          <a:ext cx="838200" cy="6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20273</xdr:rowOff>
    </xdr:from>
    <xdr:to>
      <xdr:col>19</xdr:col>
      <xdr:colOff>177800</xdr:colOff>
      <xdr:row>97</xdr:row>
      <xdr:rowOff>160666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50923"/>
          <a:ext cx="889000" cy="1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20273</xdr:rowOff>
    </xdr:from>
    <xdr:to>
      <xdr:col>15</xdr:col>
      <xdr:colOff>50800</xdr:colOff>
      <xdr:row>98</xdr:row>
      <xdr:rowOff>69149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50923"/>
          <a:ext cx="889000" cy="2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69149</xdr:rowOff>
    </xdr:from>
    <xdr:to>
      <xdr:col>10</xdr:col>
      <xdr:colOff>114300</xdr:colOff>
      <xdr:row>98</xdr:row>
      <xdr:rowOff>125440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71249"/>
          <a:ext cx="889000" cy="5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39881</xdr:rowOff>
    </xdr:from>
    <xdr:to>
      <xdr:col>24</xdr:col>
      <xdr:colOff>114300</xdr:colOff>
      <xdr:row>97</xdr:row>
      <xdr:rowOff>141481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18308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109866</xdr:rowOff>
    </xdr:from>
    <xdr:to>
      <xdr:col>20</xdr:col>
      <xdr:colOff>38100</xdr:colOff>
      <xdr:row>98</xdr:row>
      <xdr:rowOff>40016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31143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140923</xdr:rowOff>
    </xdr:from>
    <xdr:to>
      <xdr:col>15</xdr:col>
      <xdr:colOff>101600</xdr:colOff>
      <xdr:row>97</xdr:row>
      <xdr:rowOff>71073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62200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9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18349</xdr:rowOff>
    </xdr:from>
    <xdr:to>
      <xdr:col>10</xdr:col>
      <xdr:colOff>165100</xdr:colOff>
      <xdr:row>98</xdr:row>
      <xdr:rowOff>119949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2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111076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1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74640</xdr:rowOff>
    </xdr:from>
    <xdr:to>
      <xdr:col>6</xdr:col>
      <xdr:colOff>38100</xdr:colOff>
      <xdr:row>99</xdr:row>
      <xdr:rowOff>4790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167367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102644</xdr:rowOff>
    </xdr:from>
    <xdr:to>
      <xdr:col>55</xdr:col>
      <xdr:colOff>0</xdr:colOff>
      <xdr:row>36</xdr:row>
      <xdr:rowOff>112733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74844"/>
          <a:ext cx="838200" cy="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112733</xdr:rowOff>
    </xdr:from>
    <xdr:to>
      <xdr:col>50</xdr:col>
      <xdr:colOff>114300</xdr:colOff>
      <xdr:row>36</xdr:row>
      <xdr:rowOff>145826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84933"/>
          <a:ext cx="8890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48603</xdr:rowOff>
    </xdr:from>
    <xdr:to>
      <xdr:col>45</xdr:col>
      <xdr:colOff>177800</xdr:colOff>
      <xdr:row>36</xdr:row>
      <xdr:rowOff>145826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35003"/>
          <a:ext cx="889000" cy="78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48603</xdr:rowOff>
    </xdr:from>
    <xdr:to>
      <xdr:col>41</xdr:col>
      <xdr:colOff>50800</xdr:colOff>
      <xdr:row>36</xdr:row>
      <xdr:rowOff>169936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35003"/>
          <a:ext cx="889000" cy="80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51844</xdr:rowOff>
    </xdr:from>
    <xdr:to>
      <xdr:col>55</xdr:col>
      <xdr:colOff>50800</xdr:colOff>
      <xdr:row>36</xdr:row>
      <xdr:rowOff>153444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74721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7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61933</xdr:rowOff>
    </xdr:from>
    <xdr:to>
      <xdr:col>50</xdr:col>
      <xdr:colOff>165100</xdr:colOff>
      <xdr:row>36</xdr:row>
      <xdr:rowOff>163533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8610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95026</xdr:rowOff>
    </xdr:from>
    <xdr:to>
      <xdr:col>46</xdr:col>
      <xdr:colOff>38100</xdr:colOff>
      <xdr:row>37</xdr:row>
      <xdr:rowOff>25176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41703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169253</xdr:rowOff>
    </xdr:from>
    <xdr:to>
      <xdr:col>41</xdr:col>
      <xdr:colOff>101600</xdr:colOff>
      <xdr:row>32</xdr:row>
      <xdr:rowOff>99403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115930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5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119136</xdr:rowOff>
    </xdr:from>
    <xdr:to>
      <xdr:col>36</xdr:col>
      <xdr:colOff>165100</xdr:colOff>
      <xdr:row>37</xdr:row>
      <xdr:rowOff>49286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65813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81572</xdr:rowOff>
    </xdr:from>
    <xdr:to>
      <xdr:col>55</xdr:col>
      <xdr:colOff>0</xdr:colOff>
      <xdr:row>56</xdr:row>
      <xdr:rowOff>132080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82772"/>
          <a:ext cx="838200" cy="5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143116</xdr:rowOff>
    </xdr:from>
    <xdr:to>
      <xdr:col>50</xdr:col>
      <xdr:colOff>114300</xdr:colOff>
      <xdr:row>56</xdr:row>
      <xdr:rowOff>132080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29966"/>
          <a:ext cx="889000" cy="50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86538</xdr:rowOff>
    </xdr:from>
    <xdr:to>
      <xdr:col>45</xdr:col>
      <xdr:colOff>177800</xdr:colOff>
      <xdr:row>53</xdr:row>
      <xdr:rowOff>143116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659038"/>
          <a:ext cx="889000" cy="57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86538</xdr:rowOff>
    </xdr:from>
    <xdr:to>
      <xdr:col>41</xdr:col>
      <xdr:colOff>50800</xdr:colOff>
      <xdr:row>53</xdr:row>
      <xdr:rowOff>36373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659038"/>
          <a:ext cx="889000" cy="4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30772</xdr:rowOff>
    </xdr:from>
    <xdr:to>
      <xdr:col>55</xdr:col>
      <xdr:colOff>50800</xdr:colOff>
      <xdr:row>56</xdr:row>
      <xdr:rowOff>132372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9199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81280</xdr:rowOff>
    </xdr:from>
    <xdr:to>
      <xdr:col>50</xdr:col>
      <xdr:colOff>165100</xdr:colOff>
      <xdr:row>57</xdr:row>
      <xdr:rowOff>11430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2557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92316</xdr:rowOff>
    </xdr:from>
    <xdr:to>
      <xdr:col>46</xdr:col>
      <xdr:colOff>38100</xdr:colOff>
      <xdr:row>54</xdr:row>
      <xdr:rowOff>22466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7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38993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9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35738</xdr:rowOff>
    </xdr:from>
    <xdr:to>
      <xdr:col>41</xdr:col>
      <xdr:colOff>101600</xdr:colOff>
      <xdr:row>50</xdr:row>
      <xdr:rowOff>137338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6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153865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38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157023</xdr:rowOff>
    </xdr:from>
    <xdr:to>
      <xdr:col>36</xdr:col>
      <xdr:colOff>165100</xdr:colOff>
      <xdr:row>53</xdr:row>
      <xdr:rowOff>87173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07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103700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8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104857</xdr:rowOff>
    </xdr:from>
    <xdr:to>
      <xdr:col>55</xdr:col>
      <xdr:colOff>0</xdr:colOff>
      <xdr:row>78</xdr:row>
      <xdr:rowOff>140652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77957"/>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106287</xdr:rowOff>
    </xdr:from>
    <xdr:to>
      <xdr:col>50</xdr:col>
      <xdr:colOff>114300</xdr:colOff>
      <xdr:row>78</xdr:row>
      <xdr:rowOff>140652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136487"/>
          <a:ext cx="889000" cy="37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106287</xdr:rowOff>
    </xdr:from>
    <xdr:to>
      <xdr:col>45</xdr:col>
      <xdr:colOff>177800</xdr:colOff>
      <xdr:row>78</xdr:row>
      <xdr:rowOff>78169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136487"/>
          <a:ext cx="889000" cy="3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78169</xdr:rowOff>
    </xdr:from>
    <xdr:to>
      <xdr:col>41</xdr:col>
      <xdr:colOff>50800</xdr:colOff>
      <xdr:row>78</xdr:row>
      <xdr:rowOff>90912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51269"/>
          <a:ext cx="889000" cy="1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54057</xdr:rowOff>
    </xdr:from>
    <xdr:to>
      <xdr:col>55</xdr:col>
      <xdr:colOff>50800</xdr:colOff>
      <xdr:row>78</xdr:row>
      <xdr:rowOff>155657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140434</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4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89852</xdr:rowOff>
    </xdr:from>
    <xdr:to>
      <xdr:col>50</xdr:col>
      <xdr:colOff>165100</xdr:colOff>
      <xdr:row>79</xdr:row>
      <xdr:rowOff>20002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11129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5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55487</xdr:rowOff>
    </xdr:from>
    <xdr:to>
      <xdr:col>46</xdr:col>
      <xdr:colOff>38100</xdr:colOff>
      <xdr:row>76</xdr:row>
      <xdr:rowOff>157087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2164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27369</xdr:rowOff>
    </xdr:from>
    <xdr:to>
      <xdr:col>41</xdr:col>
      <xdr:colOff>101600</xdr:colOff>
      <xdr:row>78</xdr:row>
      <xdr:rowOff>128969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120096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9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40112</xdr:rowOff>
    </xdr:from>
    <xdr:to>
      <xdr:col>36</xdr:col>
      <xdr:colOff>165100</xdr:colOff>
      <xdr:row>78</xdr:row>
      <xdr:rowOff>141712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132839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0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99287</xdr:rowOff>
    </xdr:from>
    <xdr:to>
      <xdr:col>55</xdr:col>
      <xdr:colOff>0</xdr:colOff>
      <xdr:row>97</xdr:row>
      <xdr:rowOff>101654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29937"/>
          <a:ext cx="8382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93083</xdr:rowOff>
    </xdr:from>
    <xdr:to>
      <xdr:col>50</xdr:col>
      <xdr:colOff>114300</xdr:colOff>
      <xdr:row>97</xdr:row>
      <xdr:rowOff>99287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80833"/>
          <a:ext cx="889000" cy="3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123600</xdr:rowOff>
    </xdr:from>
    <xdr:to>
      <xdr:col>45</xdr:col>
      <xdr:colOff>177800</xdr:colOff>
      <xdr:row>95</xdr:row>
      <xdr:rowOff>93083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382650"/>
          <a:ext cx="889000" cy="99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123600</xdr:rowOff>
    </xdr:from>
    <xdr:to>
      <xdr:col>41</xdr:col>
      <xdr:colOff>50800</xdr:colOff>
      <xdr:row>93</xdr:row>
      <xdr:rowOff>71462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382650"/>
          <a:ext cx="889000" cy="6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50854</xdr:rowOff>
    </xdr:from>
    <xdr:to>
      <xdr:col>55</xdr:col>
      <xdr:colOff>50800</xdr:colOff>
      <xdr:row>97</xdr:row>
      <xdr:rowOff>152454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8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29281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48487</xdr:rowOff>
    </xdr:from>
    <xdr:to>
      <xdr:col>50</xdr:col>
      <xdr:colOff>165100</xdr:colOff>
      <xdr:row>97</xdr:row>
      <xdr:rowOff>150087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7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141214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7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42283</xdr:rowOff>
    </xdr:from>
    <xdr:to>
      <xdr:col>46</xdr:col>
      <xdr:colOff>38100</xdr:colOff>
      <xdr:row>95</xdr:row>
      <xdr:rowOff>143883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3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160410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0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72800</xdr:rowOff>
    </xdr:from>
    <xdr:to>
      <xdr:col>41</xdr:col>
      <xdr:colOff>101600</xdr:colOff>
      <xdr:row>90</xdr:row>
      <xdr:rowOff>2950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3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19477</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510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20662</xdr:rowOff>
    </xdr:from>
    <xdr:to>
      <xdr:col>36</xdr:col>
      <xdr:colOff>165100</xdr:colOff>
      <xdr:row>93</xdr:row>
      <xdr:rowOff>122262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9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138789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74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26954</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42054"/>
          <a:ext cx="838200" cy="1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147605</xdr:rowOff>
    </xdr:from>
    <xdr:to>
      <xdr:col>85</xdr:col>
      <xdr:colOff>177800</xdr:colOff>
      <xdr:row>38</xdr:row>
      <xdr:rowOff>77755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106982</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2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156070</xdr:rowOff>
    </xdr:from>
    <xdr:to>
      <xdr:col>85</xdr:col>
      <xdr:colOff>127000</xdr:colOff>
      <xdr:row>74</xdr:row>
      <xdr:rowOff>61823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671920"/>
          <a:ext cx="8382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156070</xdr:rowOff>
    </xdr:from>
    <xdr:to>
      <xdr:col>81</xdr:col>
      <xdr:colOff>50800</xdr:colOff>
      <xdr:row>74</xdr:row>
      <xdr:rowOff>154140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671920"/>
          <a:ext cx="889000" cy="1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154140</xdr:rowOff>
    </xdr:from>
    <xdr:to>
      <xdr:col>76</xdr:col>
      <xdr:colOff>114300</xdr:colOff>
      <xdr:row>75</xdr:row>
      <xdr:rowOff>24016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841440"/>
          <a:ext cx="889000" cy="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105118</xdr:rowOff>
    </xdr:from>
    <xdr:to>
      <xdr:col>71</xdr:col>
      <xdr:colOff>177800</xdr:colOff>
      <xdr:row>75</xdr:row>
      <xdr:rowOff>24016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792418"/>
          <a:ext cx="889000" cy="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11023</xdr:rowOff>
    </xdr:from>
    <xdr:to>
      <xdr:col>85</xdr:col>
      <xdr:colOff>177800</xdr:colOff>
      <xdr:row>74</xdr:row>
      <xdr:rowOff>112623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6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33900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5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105270</xdr:rowOff>
    </xdr:from>
    <xdr:to>
      <xdr:col>81</xdr:col>
      <xdr:colOff>101600</xdr:colOff>
      <xdr:row>74</xdr:row>
      <xdr:rowOff>35420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6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51947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3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103340</xdr:rowOff>
    </xdr:from>
    <xdr:to>
      <xdr:col>76</xdr:col>
      <xdr:colOff>165100</xdr:colOff>
      <xdr:row>75</xdr:row>
      <xdr:rowOff>33490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7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50017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56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144666</xdr:rowOff>
    </xdr:from>
    <xdr:to>
      <xdr:col>72</xdr:col>
      <xdr:colOff>38100</xdr:colOff>
      <xdr:row>75</xdr:row>
      <xdr:rowOff>74816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8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91343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6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54318</xdr:rowOff>
    </xdr:from>
    <xdr:to>
      <xdr:col>67</xdr:col>
      <xdr:colOff>101600</xdr:colOff>
      <xdr:row>74</xdr:row>
      <xdr:rowOff>155918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7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5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94126</xdr:rowOff>
    </xdr:from>
    <xdr:to>
      <xdr:col>85</xdr:col>
      <xdr:colOff>127000</xdr:colOff>
      <xdr:row>98</xdr:row>
      <xdr:rowOff>100847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96226"/>
          <a:ext cx="8382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16402</xdr:rowOff>
    </xdr:from>
    <xdr:to>
      <xdr:col>81</xdr:col>
      <xdr:colOff>50800</xdr:colOff>
      <xdr:row>98</xdr:row>
      <xdr:rowOff>94126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185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16402</xdr:rowOff>
    </xdr:from>
    <xdr:to>
      <xdr:col>76</xdr:col>
      <xdr:colOff>114300</xdr:colOff>
      <xdr:row>98</xdr:row>
      <xdr:rowOff>36035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18502"/>
          <a:ext cx="889000" cy="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36035</xdr:rowOff>
    </xdr:from>
    <xdr:to>
      <xdr:col>71</xdr:col>
      <xdr:colOff>177800</xdr:colOff>
      <xdr:row>98</xdr:row>
      <xdr:rowOff>97610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38135"/>
          <a:ext cx="889000" cy="6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50047</xdr:rowOff>
    </xdr:from>
    <xdr:to>
      <xdr:col>85</xdr:col>
      <xdr:colOff>177800</xdr:colOff>
      <xdr:row>98</xdr:row>
      <xdr:rowOff>151647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5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136424</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6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43326</xdr:rowOff>
    </xdr:from>
    <xdr:to>
      <xdr:col>81</xdr:col>
      <xdr:colOff>101600</xdr:colOff>
      <xdr:row>98</xdr:row>
      <xdr:rowOff>144926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136053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3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137052</xdr:rowOff>
    </xdr:from>
    <xdr:to>
      <xdr:col>76</xdr:col>
      <xdr:colOff>165100</xdr:colOff>
      <xdr:row>98</xdr:row>
      <xdr:rowOff>67202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58329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6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156685</xdr:rowOff>
    </xdr:from>
    <xdr:to>
      <xdr:col>72</xdr:col>
      <xdr:colOff>38100</xdr:colOff>
      <xdr:row>98</xdr:row>
      <xdr:rowOff>86835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8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77962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8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46810</xdr:rowOff>
    </xdr:from>
    <xdr:to>
      <xdr:col>67</xdr:col>
      <xdr:colOff>101600</xdr:colOff>
      <xdr:row>98</xdr:row>
      <xdr:rowOff>148410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139537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4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157734</xdr:rowOff>
    </xdr:from>
    <xdr:to>
      <xdr:col>116</xdr:col>
      <xdr:colOff>63500</xdr:colOff>
      <xdr:row>33</xdr:row>
      <xdr:rowOff>57912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644134"/>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133477</xdr:rowOff>
    </xdr:from>
    <xdr:to>
      <xdr:col>111</xdr:col>
      <xdr:colOff>177800</xdr:colOff>
      <xdr:row>32</xdr:row>
      <xdr:rowOff>157734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448427"/>
          <a:ext cx="889000" cy="1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133477</xdr:rowOff>
    </xdr:from>
    <xdr:to>
      <xdr:col>107</xdr:col>
      <xdr:colOff>50800</xdr:colOff>
      <xdr:row>32</xdr:row>
      <xdr:rowOff>83947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448427"/>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83947</xdr:rowOff>
    </xdr:from>
    <xdr:to>
      <xdr:col>102</xdr:col>
      <xdr:colOff>114300</xdr:colOff>
      <xdr:row>33</xdr:row>
      <xdr:rowOff>7747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570347"/>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7112</xdr:rowOff>
    </xdr:from>
    <xdr:to>
      <xdr:col>116</xdr:col>
      <xdr:colOff>114300</xdr:colOff>
      <xdr:row>33</xdr:row>
      <xdr:rowOff>108712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66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29989</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51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106934</xdr:rowOff>
    </xdr:from>
    <xdr:to>
      <xdr:col>112</xdr:col>
      <xdr:colOff>38100</xdr:colOff>
      <xdr:row>33</xdr:row>
      <xdr:rowOff>37084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5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53611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36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82677</xdr:rowOff>
    </xdr:from>
    <xdr:to>
      <xdr:col>107</xdr:col>
      <xdr:colOff>101600</xdr:colOff>
      <xdr:row>32</xdr:row>
      <xdr:rowOff>12827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39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29354</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17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33147</xdr:rowOff>
    </xdr:from>
    <xdr:to>
      <xdr:col>102</xdr:col>
      <xdr:colOff>165100</xdr:colOff>
      <xdr:row>32</xdr:row>
      <xdr:rowOff>134747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5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151274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128397</xdr:rowOff>
    </xdr:from>
    <xdr:to>
      <xdr:col>98</xdr:col>
      <xdr:colOff>38100</xdr:colOff>
      <xdr:row>33</xdr:row>
      <xdr:rowOff>58547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6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75074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39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2578</xdr:rowOff>
    </xdr:from>
    <xdr:to>
      <xdr:col>116</xdr:col>
      <xdr:colOff>63500</xdr:colOff>
      <xdr:row>58</xdr:row>
      <xdr:rowOff>2959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4667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146215</xdr:rowOff>
    </xdr:from>
    <xdr:to>
      <xdr:col>111</xdr:col>
      <xdr:colOff>177800</xdr:colOff>
      <xdr:row>58</xdr:row>
      <xdr:rowOff>2578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18865"/>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120307</xdr:rowOff>
    </xdr:from>
    <xdr:to>
      <xdr:col>107</xdr:col>
      <xdr:colOff>50800</xdr:colOff>
      <xdr:row>57</xdr:row>
      <xdr:rowOff>146215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892957"/>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114554</xdr:rowOff>
    </xdr:from>
    <xdr:to>
      <xdr:col>102</xdr:col>
      <xdr:colOff>114300</xdr:colOff>
      <xdr:row>57</xdr:row>
      <xdr:rowOff>120307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887204"/>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146486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4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123228</xdr:rowOff>
    </xdr:from>
    <xdr:to>
      <xdr:col>112</xdr:col>
      <xdr:colOff>38100</xdr:colOff>
      <xdr:row>58</xdr:row>
      <xdr:rowOff>53378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9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69905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7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95415</xdr:rowOff>
    </xdr:from>
    <xdr:to>
      <xdr:col>107</xdr:col>
      <xdr:colOff>101600</xdr:colOff>
      <xdr:row>58</xdr:row>
      <xdr:rowOff>25565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42092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4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69507</xdr:rowOff>
    </xdr:from>
    <xdr:to>
      <xdr:col>102</xdr:col>
      <xdr:colOff>165100</xdr:colOff>
      <xdr:row>57</xdr:row>
      <xdr:rowOff>171107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4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16184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1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63754</xdr:rowOff>
    </xdr:from>
    <xdr:to>
      <xdr:col>98</xdr:col>
      <xdr:colOff>38100</xdr:colOff>
      <xdr:row>57</xdr:row>
      <xdr:rowOff>165354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10431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1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58972</xdr:rowOff>
    </xdr:from>
    <xdr:to>
      <xdr:col>116</xdr:col>
      <xdr:colOff>63500</xdr:colOff>
      <xdr:row>76</xdr:row>
      <xdr:rowOff>74777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89172"/>
          <a:ext cx="8382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74777</xdr:rowOff>
    </xdr:from>
    <xdr:to>
      <xdr:col>111</xdr:col>
      <xdr:colOff>177800</xdr:colOff>
      <xdr:row>76</xdr:row>
      <xdr:rowOff>102797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04977"/>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102797</xdr:rowOff>
    </xdr:from>
    <xdr:to>
      <xdr:col>107</xdr:col>
      <xdr:colOff>50800</xdr:colOff>
      <xdr:row>76</xdr:row>
      <xdr:rowOff>116122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32997"/>
          <a:ext cx="889000" cy="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116122</xdr:rowOff>
    </xdr:from>
    <xdr:to>
      <xdr:col>102</xdr:col>
      <xdr:colOff>114300</xdr:colOff>
      <xdr:row>76</xdr:row>
      <xdr:rowOff>167622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46322"/>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8172</xdr:rowOff>
    </xdr:from>
    <xdr:to>
      <xdr:col>116</xdr:col>
      <xdr:colOff>114300</xdr:colOff>
      <xdr:row>76</xdr:row>
      <xdr:rowOff>109772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158049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23977</xdr:rowOff>
    </xdr:from>
    <xdr:to>
      <xdr:col>112</xdr:col>
      <xdr:colOff>38100</xdr:colOff>
      <xdr:row>76</xdr:row>
      <xdr:rowOff>125577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116704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51997</xdr:rowOff>
    </xdr:from>
    <xdr:to>
      <xdr:col>107</xdr:col>
      <xdr:colOff>101600</xdr:colOff>
      <xdr:row>76</xdr:row>
      <xdr:rowOff>153597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8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144724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7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65322</xdr:rowOff>
    </xdr:from>
    <xdr:to>
      <xdr:col>102</xdr:col>
      <xdr:colOff>165100</xdr:colOff>
      <xdr:row>76</xdr:row>
      <xdr:rowOff>166922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11999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116822</xdr:rowOff>
    </xdr:from>
    <xdr:to>
      <xdr:col>98</xdr:col>
      <xdr:colOff>38100</xdr:colOff>
      <xdr:row>77</xdr:row>
      <xdr:rowOff>46972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4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38099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3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455,266</a:t>
          </a:r>
          <a:r>
            <a:rPr kumimoji="1" lang="ja-JP" altLang="en-US" sz="1300">
              <a:latin typeface="ＭＳ Ｐゴシック" panose="020B0600070205080204" pitchFamily="50" charset="-128"/>
              <a:ea typeface="ＭＳ Ｐゴシック" panose="020B0600070205080204" pitchFamily="50" charset="-128"/>
            </a:rPr>
            <a:t>円となっている。主な構成項目の一つである人件費は、住民一人当たり</a:t>
          </a:r>
          <a:r>
            <a:rPr kumimoji="1" lang="en-US" altLang="ja-JP" sz="1300">
              <a:latin typeface="ＭＳ Ｐゴシック" panose="020B0600070205080204" pitchFamily="50" charset="-128"/>
              <a:ea typeface="ＭＳ Ｐゴシック" panose="020B0600070205080204" pitchFamily="50" charset="-128"/>
            </a:rPr>
            <a:t>61,999</a:t>
          </a:r>
          <a:r>
            <a:rPr kumimoji="1" lang="ja-JP" altLang="en-US" sz="1300">
              <a:latin typeface="ＭＳ Ｐゴシック" panose="020B0600070205080204" pitchFamily="50" charset="-128"/>
              <a:ea typeface="ＭＳ Ｐゴシック" panose="020B0600070205080204" pitchFamily="50" charset="-128"/>
            </a:rPr>
            <a:t>円となっており、再任用制度、会計年度任用職員制度や人事院勧告に伴う給与改定に伴い前年度と比較して増加となっている。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92,253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円となっており、類似団体と比較して一人当たりコストが低い状況となっているが、今後も社会保障関係費の増による増加が見込まれる。</a:t>
          </a:r>
        </a:p>
        <a:p>
          <a:r>
            <a:rPr kumimoji="1" lang="ja-JP" altLang="en-US" sz="1300">
              <a:latin typeface="ＭＳ Ｐゴシック" panose="020B0600070205080204" pitchFamily="50" charset="-128"/>
              <a:ea typeface="ＭＳ Ｐゴシック" panose="020B0600070205080204" pitchFamily="50" charset="-128"/>
            </a:rPr>
            <a:t>物件費は住民一人当た</a:t>
          </a:r>
          <a:r>
            <a:rPr kumimoji="1" lang="en-US" altLang="ja-JP" sz="1300">
              <a:latin typeface="ＭＳ Ｐゴシック" panose="020B0600070205080204" pitchFamily="50" charset="-128"/>
              <a:ea typeface="ＭＳ Ｐゴシック" panose="020B0600070205080204" pitchFamily="50" charset="-128"/>
            </a:rPr>
            <a:t>70,660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施設の維持管理費が主な要因であり、公共施設等総合管理計画に基づき、施設の統廃合等により維持管理費を縮減していく。</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37,577</a:t>
          </a:r>
          <a:r>
            <a:rPr kumimoji="1" lang="ja-JP" altLang="en-US" sz="1300">
              <a:latin typeface="ＭＳ Ｐゴシック" panose="020B0600070205080204" pitchFamily="50" charset="-128"/>
              <a:ea typeface="ＭＳ Ｐゴシック" panose="020B0600070205080204" pitchFamily="50" charset="-128"/>
            </a:rPr>
            <a:t>円となっている。これまで、小中学校の長寿命化事業やフットボールセンター整備事業などの大型事業により、一人当たりコストが高い状況となっていたが、大型事業がひと段落したため、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66,132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非常に高い状況となっている。これは、統合庁舎整備等の大型整備事業の影響が大きいが、起債の多くは合併特例事業債、緊急防災・減災事業債といった交付税措置率の高いものを</a:t>
          </a:r>
        </a:p>
        <a:p>
          <a:r>
            <a:rPr kumimoji="1" lang="ja-JP" altLang="en-US" sz="1300">
              <a:latin typeface="ＭＳ Ｐゴシック" panose="020B0600070205080204" pitchFamily="50" charset="-128"/>
              <a:ea typeface="ＭＳ Ｐゴシック" panose="020B0600070205080204" pitchFamily="50" charset="-128"/>
            </a:rPr>
            <a:t>活用している。また、令和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年度は繰上償還を実施したことにより、一人当たりコストが高くなっている。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富山県射水市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90,997
87,604
109.44
43,785,209
41,427,820
1,715,705
25,979,871
54,357,620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35916</xdr:rowOff>
    </xdr:from>
    <xdr:to>
      <xdr:col>24</xdr:col>
      <xdr:colOff>63500</xdr:colOff>
      <xdr:row>36</xdr:row>
      <xdr:rowOff>43688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08116"/>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35916</xdr:rowOff>
    </xdr:from>
    <xdr:to>
      <xdr:col>19</xdr:col>
      <xdr:colOff>177800</xdr:colOff>
      <xdr:row>36</xdr:row>
      <xdr:rowOff>168046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08116"/>
          <a:ext cx="8890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168046</xdr:rowOff>
    </xdr:from>
    <xdr:to>
      <xdr:col>15</xdr:col>
      <xdr:colOff>50800</xdr:colOff>
      <xdr:row>37</xdr:row>
      <xdr:rowOff>21285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40246"/>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144729</xdr:rowOff>
    </xdr:from>
    <xdr:to>
      <xdr:col>10</xdr:col>
      <xdr:colOff>114300</xdr:colOff>
      <xdr:row>37</xdr:row>
      <xdr:rowOff>21285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16929"/>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164338</xdr:rowOff>
    </xdr:from>
    <xdr:to>
      <xdr:col>24</xdr:col>
      <xdr:colOff>114300</xdr:colOff>
      <xdr:row>36</xdr:row>
      <xdr:rowOff>94488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142765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156566</xdr:rowOff>
    </xdr:from>
    <xdr:to>
      <xdr:col>20</xdr:col>
      <xdr:colOff>38100</xdr:colOff>
      <xdr:row>36</xdr:row>
      <xdr:rowOff>86716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77843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117246</xdr:rowOff>
    </xdr:from>
    <xdr:to>
      <xdr:col>15</xdr:col>
      <xdr:colOff>101600</xdr:colOff>
      <xdr:row>37</xdr:row>
      <xdr:rowOff>47396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38523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8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141935</xdr:rowOff>
    </xdr:from>
    <xdr:to>
      <xdr:col>10</xdr:col>
      <xdr:colOff>165100</xdr:colOff>
      <xdr:row>37</xdr:row>
      <xdr:rowOff>72085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63212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0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93929</xdr:rowOff>
    </xdr:from>
    <xdr:to>
      <xdr:col>6</xdr:col>
      <xdr:colOff>38100</xdr:colOff>
      <xdr:row>37</xdr:row>
      <xdr:rowOff>24079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15206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xdr:rowOff>
    </xdr:from>
    <xdr:to>
      <xdr:col>24</xdr:col>
      <xdr:colOff>63500</xdr:colOff>
      <xdr:row>57</xdr:row>
      <xdr:rowOff>32281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72698"/>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102476</xdr:rowOff>
    </xdr:from>
    <xdr:to>
      <xdr:col>19</xdr:col>
      <xdr:colOff>177800</xdr:colOff>
      <xdr:row>57</xdr:row>
      <xdr:rowOff>32281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03676"/>
          <a:ext cx="889000" cy="10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114569</xdr:rowOff>
    </xdr:from>
    <xdr:to>
      <xdr:col>15</xdr:col>
      <xdr:colOff>50800</xdr:colOff>
      <xdr:row>56</xdr:row>
      <xdr:rowOff>102476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858519"/>
          <a:ext cx="889000" cy="84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114569</xdr:rowOff>
    </xdr:from>
    <xdr:to>
      <xdr:col>10</xdr:col>
      <xdr:colOff>114300</xdr:colOff>
      <xdr:row>57</xdr:row>
      <xdr:rowOff>22603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858519"/>
          <a:ext cx="889000" cy="93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120698</xdr:rowOff>
    </xdr:from>
    <xdr:to>
      <xdr:col>24</xdr:col>
      <xdr:colOff>114300</xdr:colOff>
      <xdr:row>57</xdr:row>
      <xdr:rowOff>50848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2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99125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152931</xdr:rowOff>
    </xdr:from>
    <xdr:to>
      <xdr:col>20</xdr:col>
      <xdr:colOff>38100</xdr:colOff>
      <xdr:row>57</xdr:row>
      <xdr:rowOff>83081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74208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51676</xdr:rowOff>
    </xdr:from>
    <xdr:to>
      <xdr:col>15</xdr:col>
      <xdr:colOff>101600</xdr:colOff>
      <xdr:row>56</xdr:row>
      <xdr:rowOff>153276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144403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63769</xdr:rowOff>
    </xdr:from>
    <xdr:to>
      <xdr:col>10</xdr:col>
      <xdr:colOff>165100</xdr:colOff>
      <xdr:row>51</xdr:row>
      <xdr:rowOff>165369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10446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143253</xdr:rowOff>
    </xdr:from>
    <xdr:to>
      <xdr:col>6</xdr:col>
      <xdr:colOff>38100</xdr:colOff>
      <xdr:row>57</xdr:row>
      <xdr:rowOff>73403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64530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153663</xdr:rowOff>
    </xdr:from>
    <xdr:to>
      <xdr:col>24</xdr:col>
      <xdr:colOff>63500</xdr:colOff>
      <xdr:row>78</xdr:row>
      <xdr:rowOff>31535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55313"/>
          <a:ext cx="838200" cy="4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118659</xdr:rowOff>
    </xdr:from>
    <xdr:to>
      <xdr:col>19</xdr:col>
      <xdr:colOff>177800</xdr:colOff>
      <xdr:row>78</xdr:row>
      <xdr:rowOff>31535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20309"/>
          <a:ext cx="889000" cy="8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118659</xdr:rowOff>
    </xdr:from>
    <xdr:to>
      <xdr:col>15</xdr:col>
      <xdr:colOff>50800</xdr:colOff>
      <xdr:row>78</xdr:row>
      <xdr:rowOff>129842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20309"/>
          <a:ext cx="889000" cy="18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117221</xdr:rowOff>
    </xdr:from>
    <xdr:to>
      <xdr:col>10</xdr:col>
      <xdr:colOff>114300</xdr:colOff>
      <xdr:row>78</xdr:row>
      <xdr:rowOff>129842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90321"/>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102863</xdr:rowOff>
    </xdr:from>
    <xdr:to>
      <xdr:col>24</xdr:col>
      <xdr:colOff>114300</xdr:colOff>
      <xdr:row>78</xdr:row>
      <xdr:rowOff>33013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81290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8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152185</xdr:rowOff>
    </xdr:from>
    <xdr:to>
      <xdr:col>20</xdr:col>
      <xdr:colOff>38100</xdr:colOff>
      <xdr:row>78</xdr:row>
      <xdr:rowOff>82335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73462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67859</xdr:rowOff>
    </xdr:from>
    <xdr:to>
      <xdr:col>15</xdr:col>
      <xdr:colOff>101600</xdr:colOff>
      <xdr:row>77</xdr:row>
      <xdr:rowOff>169459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160586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79042</xdr:rowOff>
    </xdr:from>
    <xdr:to>
      <xdr:col>10</xdr:col>
      <xdr:colOff>165100</xdr:colOff>
      <xdr:row>79</xdr:row>
      <xdr:rowOff>9192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4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66421</xdr:rowOff>
    </xdr:from>
    <xdr:to>
      <xdr:col>6</xdr:col>
      <xdr:colOff>38100</xdr:colOff>
      <xdr:row>78</xdr:row>
      <xdr:rowOff>168021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159148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148397</xdr:rowOff>
    </xdr:from>
    <xdr:to>
      <xdr:col>24</xdr:col>
      <xdr:colOff>63500</xdr:colOff>
      <xdr:row>99</xdr:row>
      <xdr:rowOff>9289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50497"/>
          <a:ext cx="838200" cy="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151555</xdr:rowOff>
    </xdr:from>
    <xdr:to>
      <xdr:col>19</xdr:col>
      <xdr:colOff>177800</xdr:colOff>
      <xdr:row>98</xdr:row>
      <xdr:rowOff>148397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82205"/>
          <a:ext cx="889000" cy="16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162440</xdr:rowOff>
    </xdr:from>
    <xdr:to>
      <xdr:col>15</xdr:col>
      <xdr:colOff>50800</xdr:colOff>
      <xdr:row>97</xdr:row>
      <xdr:rowOff>151555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450190"/>
          <a:ext cx="889000" cy="33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162440</xdr:rowOff>
    </xdr:from>
    <xdr:to>
      <xdr:col>10</xdr:col>
      <xdr:colOff>114300</xdr:colOff>
      <xdr:row>98</xdr:row>
      <xdr:rowOff>110635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50190"/>
          <a:ext cx="889000" cy="4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129939</xdr:rowOff>
    </xdr:from>
    <xdr:to>
      <xdr:col>24</xdr:col>
      <xdr:colOff>114300</xdr:colOff>
      <xdr:row>99</xdr:row>
      <xdr:rowOff>60089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3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108366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97597</xdr:rowOff>
    </xdr:from>
    <xdr:to>
      <xdr:col>20</xdr:col>
      <xdr:colOff>38100</xdr:colOff>
      <xdr:row>99</xdr:row>
      <xdr:rowOff>27747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9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18874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9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100755</xdr:rowOff>
    </xdr:from>
    <xdr:to>
      <xdr:col>15</xdr:col>
      <xdr:colOff>101600</xdr:colOff>
      <xdr:row>98</xdr:row>
      <xdr:rowOff>30905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47432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0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111640</xdr:rowOff>
    </xdr:from>
    <xdr:to>
      <xdr:col>10</xdr:col>
      <xdr:colOff>165100</xdr:colOff>
      <xdr:row>96</xdr:row>
      <xdr:rowOff>41790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58317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59835</xdr:rowOff>
    </xdr:from>
    <xdr:to>
      <xdr:col>6</xdr:col>
      <xdr:colOff>38100</xdr:colOff>
      <xdr:row>98</xdr:row>
      <xdr:rowOff>161435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6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6512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3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12664</xdr:rowOff>
    </xdr:from>
    <xdr:to>
      <xdr:col>55</xdr:col>
      <xdr:colOff>0</xdr:colOff>
      <xdr:row>38</xdr:row>
      <xdr:rowOff>19848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527764"/>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130883</xdr:rowOff>
    </xdr:from>
    <xdr:to>
      <xdr:col>50</xdr:col>
      <xdr:colOff>114300</xdr:colOff>
      <xdr:row>38</xdr:row>
      <xdr:rowOff>19848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47453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130883</xdr:rowOff>
    </xdr:from>
    <xdr:to>
      <xdr:col>45</xdr:col>
      <xdr:colOff>177800</xdr:colOff>
      <xdr:row>37</xdr:row>
      <xdr:rowOff>132842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474533"/>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132842</xdr:rowOff>
    </xdr:from>
    <xdr:to>
      <xdr:col>41</xdr:col>
      <xdr:colOff>50800</xdr:colOff>
      <xdr:row>37</xdr:row>
      <xdr:rowOff>135455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476492"/>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133314</xdr:rowOff>
    </xdr:from>
    <xdr:to>
      <xdr:col>55</xdr:col>
      <xdr:colOff>50800</xdr:colOff>
      <xdr:row>38</xdr:row>
      <xdr:rowOff>63464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4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156191</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32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140498</xdr:rowOff>
    </xdr:from>
    <xdr:to>
      <xdr:col>50</xdr:col>
      <xdr:colOff>165100</xdr:colOff>
      <xdr:row>38</xdr:row>
      <xdr:rowOff>70648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4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87175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259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80083</xdr:rowOff>
    </xdr:from>
    <xdr:to>
      <xdr:col>46</xdr:col>
      <xdr:colOff>38100</xdr:colOff>
      <xdr:row>38</xdr:row>
      <xdr:rowOff>10233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4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26760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198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82042</xdr:rowOff>
    </xdr:from>
    <xdr:to>
      <xdr:col>41</xdr:col>
      <xdr:colOff>101600</xdr:colOff>
      <xdr:row>38</xdr:row>
      <xdr:rowOff>12192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28719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84655</xdr:rowOff>
    </xdr:from>
    <xdr:to>
      <xdr:col>36</xdr:col>
      <xdr:colOff>165100</xdr:colOff>
      <xdr:row>38</xdr:row>
      <xdr:rowOff>14805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4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31332</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203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129413</xdr:rowOff>
    </xdr:from>
    <xdr:to>
      <xdr:col>55</xdr:col>
      <xdr:colOff>0</xdr:colOff>
      <xdr:row>56</xdr:row>
      <xdr:rowOff>147358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730613"/>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129413</xdr:rowOff>
    </xdr:from>
    <xdr:to>
      <xdr:col>50</xdr:col>
      <xdr:colOff>114300</xdr:colOff>
      <xdr:row>57</xdr:row>
      <xdr:rowOff>26543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3061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26543</xdr:rowOff>
    </xdr:from>
    <xdr:to>
      <xdr:col>45</xdr:col>
      <xdr:colOff>177800</xdr:colOff>
      <xdr:row>57</xdr:row>
      <xdr:rowOff>59537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799193"/>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59537</xdr:rowOff>
    </xdr:from>
    <xdr:to>
      <xdr:col>41</xdr:col>
      <xdr:colOff>50800</xdr:colOff>
      <xdr:row>57</xdr:row>
      <xdr:rowOff>72225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832187"/>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96558</xdr:rowOff>
    </xdr:from>
    <xdr:to>
      <xdr:col>55</xdr:col>
      <xdr:colOff>50800</xdr:colOff>
      <xdr:row>57</xdr:row>
      <xdr:rowOff>26708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6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119435</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54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78613</xdr:rowOff>
    </xdr:from>
    <xdr:to>
      <xdr:col>50</xdr:col>
      <xdr:colOff>165100</xdr:colOff>
      <xdr:row>57</xdr:row>
      <xdr:rowOff>8763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25290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5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147193</xdr:rowOff>
    </xdr:from>
    <xdr:to>
      <xdr:col>46</xdr:col>
      <xdr:colOff>38100</xdr:colOff>
      <xdr:row>57</xdr:row>
      <xdr:rowOff>77343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93870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52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8737</xdr:rowOff>
    </xdr:from>
    <xdr:to>
      <xdr:col>41</xdr:col>
      <xdr:colOff>101600</xdr:colOff>
      <xdr:row>57</xdr:row>
      <xdr:rowOff>110337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126864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55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21425</xdr:rowOff>
    </xdr:from>
    <xdr:to>
      <xdr:col>36</xdr:col>
      <xdr:colOff>165100</xdr:colOff>
      <xdr:row>57</xdr:row>
      <xdr:rowOff>123025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7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139552</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95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146656</xdr:rowOff>
    </xdr:from>
    <xdr:to>
      <xdr:col>55</xdr:col>
      <xdr:colOff>0</xdr:colOff>
      <xdr:row>77</xdr:row>
      <xdr:rowOff>5316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176856"/>
          <a:ext cx="838200" cy="3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31604</xdr:rowOff>
    </xdr:from>
    <xdr:to>
      <xdr:col>50</xdr:col>
      <xdr:colOff>114300</xdr:colOff>
      <xdr:row>77</xdr:row>
      <xdr:rowOff>5316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061804"/>
          <a:ext cx="889000" cy="1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31604</xdr:rowOff>
    </xdr:from>
    <xdr:to>
      <xdr:col>45</xdr:col>
      <xdr:colOff>177800</xdr:colOff>
      <xdr:row>76</xdr:row>
      <xdr:rowOff>124547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061804"/>
          <a:ext cx="889000" cy="9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124547</xdr:rowOff>
    </xdr:from>
    <xdr:to>
      <xdr:col>41</xdr:col>
      <xdr:colOff>50800</xdr:colOff>
      <xdr:row>77</xdr:row>
      <xdr:rowOff>19228</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154747"/>
          <a:ext cx="889000" cy="6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95856</xdr:rowOff>
    </xdr:from>
    <xdr:to>
      <xdr:col>55</xdr:col>
      <xdr:colOff>50800</xdr:colOff>
      <xdr:row>77</xdr:row>
      <xdr:rowOff>26006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1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118733</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297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125966</xdr:rowOff>
    </xdr:from>
    <xdr:to>
      <xdr:col>50</xdr:col>
      <xdr:colOff>165100</xdr:colOff>
      <xdr:row>77</xdr:row>
      <xdr:rowOff>56116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1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72643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93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152254</xdr:rowOff>
    </xdr:from>
    <xdr:to>
      <xdr:col>46</xdr:col>
      <xdr:colOff>38100</xdr:colOff>
      <xdr:row>76</xdr:row>
      <xdr:rowOff>82404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0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98932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78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73747</xdr:rowOff>
    </xdr:from>
    <xdr:to>
      <xdr:col>41</xdr:col>
      <xdr:colOff>101600</xdr:colOff>
      <xdr:row>77</xdr:row>
      <xdr:rowOff>3897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10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20424</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87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139878</xdr:rowOff>
    </xdr:from>
    <xdr:to>
      <xdr:col>36</xdr:col>
      <xdr:colOff>165100</xdr:colOff>
      <xdr:row>77</xdr:row>
      <xdr:rowOff>70028</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1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86555</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05111" y="129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86756</xdr:rowOff>
    </xdr:from>
    <xdr:to>
      <xdr:col>55</xdr:col>
      <xdr:colOff>0</xdr:colOff>
      <xdr:row>94</xdr:row>
      <xdr:rowOff>82984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031606"/>
          <a:ext cx="838200" cy="16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92106</xdr:rowOff>
    </xdr:from>
    <xdr:to>
      <xdr:col>50</xdr:col>
      <xdr:colOff>114300</xdr:colOff>
      <xdr:row>94</xdr:row>
      <xdr:rowOff>82984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036956"/>
          <a:ext cx="889000" cy="16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2243</xdr:rowOff>
    </xdr:from>
    <xdr:to>
      <xdr:col>45</xdr:col>
      <xdr:colOff>177800</xdr:colOff>
      <xdr:row>93</xdr:row>
      <xdr:rowOff>92106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5947093"/>
          <a:ext cx="889000" cy="8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2243</xdr:rowOff>
    </xdr:from>
    <xdr:to>
      <xdr:col>41</xdr:col>
      <xdr:colOff>50800</xdr:colOff>
      <xdr:row>94</xdr:row>
      <xdr:rowOff>41974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947093"/>
          <a:ext cx="889000" cy="21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35956</xdr:rowOff>
    </xdr:from>
    <xdr:to>
      <xdr:col>55</xdr:col>
      <xdr:colOff>50800</xdr:colOff>
      <xdr:row>93</xdr:row>
      <xdr:rowOff>137556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98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58833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8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32184</xdr:rowOff>
    </xdr:from>
    <xdr:to>
      <xdr:col>50</xdr:col>
      <xdr:colOff>165100</xdr:colOff>
      <xdr:row>94</xdr:row>
      <xdr:rowOff>133784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1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150311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92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41306</xdr:rowOff>
    </xdr:from>
    <xdr:to>
      <xdr:col>46</xdr:col>
      <xdr:colOff>38100</xdr:colOff>
      <xdr:row>93</xdr:row>
      <xdr:rowOff>142906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98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159433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7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122893</xdr:rowOff>
    </xdr:from>
    <xdr:to>
      <xdr:col>41</xdr:col>
      <xdr:colOff>101600</xdr:colOff>
      <xdr:row>93</xdr:row>
      <xdr:rowOff>53043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89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69570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67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162624</xdr:rowOff>
    </xdr:from>
    <xdr:to>
      <xdr:col>36</xdr:col>
      <xdr:colOff>165100</xdr:colOff>
      <xdr:row>94</xdr:row>
      <xdr:rowOff>92774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10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109301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88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81674</xdr:rowOff>
    </xdr:from>
    <xdr:to>
      <xdr:col>85</xdr:col>
      <xdr:colOff>127000</xdr:colOff>
      <xdr:row>38</xdr:row>
      <xdr:rowOff>99123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96774"/>
          <a:ext cx="838200" cy="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99123</xdr:rowOff>
    </xdr:from>
    <xdr:to>
      <xdr:col>81</xdr:col>
      <xdr:colOff>50800</xdr:colOff>
      <xdr:row>38</xdr:row>
      <xdr:rowOff>143053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614223"/>
          <a:ext cx="889000" cy="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92151</xdr:rowOff>
    </xdr:from>
    <xdr:to>
      <xdr:col>76</xdr:col>
      <xdr:colOff>114300</xdr:colOff>
      <xdr:row>38</xdr:row>
      <xdr:rowOff>143053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07251"/>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92151</xdr:rowOff>
    </xdr:from>
    <xdr:to>
      <xdr:col>71</xdr:col>
      <xdr:colOff>177800</xdr:colOff>
      <xdr:row>38</xdr:row>
      <xdr:rowOff>110172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07251"/>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30874</xdr:rowOff>
    </xdr:from>
    <xdr:to>
      <xdr:col>85</xdr:col>
      <xdr:colOff>177800</xdr:colOff>
      <xdr:row>38</xdr:row>
      <xdr:rowOff>132474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9301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48323</xdr:rowOff>
    </xdr:from>
    <xdr:to>
      <xdr:col>81</xdr:col>
      <xdr:colOff>101600</xdr:colOff>
      <xdr:row>38</xdr:row>
      <xdr:rowOff>149923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141050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92253</xdr:rowOff>
    </xdr:from>
    <xdr:to>
      <xdr:col>76</xdr:col>
      <xdr:colOff>165100</xdr:colOff>
      <xdr:row>39</xdr:row>
      <xdr:rowOff>22403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13530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41351</xdr:rowOff>
    </xdr:from>
    <xdr:to>
      <xdr:col>72</xdr:col>
      <xdr:colOff>38100</xdr:colOff>
      <xdr:row>38</xdr:row>
      <xdr:rowOff>142951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134078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59372</xdr:rowOff>
    </xdr:from>
    <xdr:to>
      <xdr:col>67</xdr:col>
      <xdr:colOff>101600</xdr:colOff>
      <xdr:row>38</xdr:row>
      <xdr:rowOff>160972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152099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41255</xdr:rowOff>
    </xdr:from>
    <xdr:to>
      <xdr:col>85</xdr:col>
      <xdr:colOff>127000</xdr:colOff>
      <xdr:row>57</xdr:row>
      <xdr:rowOff>103304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81390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115256</xdr:rowOff>
    </xdr:from>
    <xdr:to>
      <xdr:col>81</xdr:col>
      <xdr:colOff>50800</xdr:colOff>
      <xdr:row>57</xdr:row>
      <xdr:rowOff>41255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545006"/>
          <a:ext cx="889000" cy="26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115256</xdr:rowOff>
    </xdr:from>
    <xdr:to>
      <xdr:col>76</xdr:col>
      <xdr:colOff>114300</xdr:colOff>
      <xdr:row>56</xdr:row>
      <xdr:rowOff>95548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545006"/>
          <a:ext cx="889000" cy="15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34871</xdr:rowOff>
    </xdr:from>
    <xdr:to>
      <xdr:col>71</xdr:col>
      <xdr:colOff>177800</xdr:colOff>
      <xdr:row>56</xdr:row>
      <xdr:rowOff>95548</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636071"/>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52504</xdr:rowOff>
    </xdr:from>
    <xdr:to>
      <xdr:col>85</xdr:col>
      <xdr:colOff>177800</xdr:colOff>
      <xdr:row>57</xdr:row>
      <xdr:rowOff>154104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30931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161905</xdr:rowOff>
    </xdr:from>
    <xdr:to>
      <xdr:col>81</xdr:col>
      <xdr:colOff>101600</xdr:colOff>
      <xdr:row>57</xdr:row>
      <xdr:rowOff>92055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83182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5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64456</xdr:rowOff>
    </xdr:from>
    <xdr:to>
      <xdr:col>76</xdr:col>
      <xdr:colOff>165100</xdr:colOff>
      <xdr:row>55</xdr:row>
      <xdr:rowOff>166056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4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26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44748</xdr:rowOff>
    </xdr:from>
    <xdr:to>
      <xdr:col>72</xdr:col>
      <xdr:colOff>38100</xdr:colOff>
      <xdr:row>56</xdr:row>
      <xdr:rowOff>146348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137475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155521</xdr:rowOff>
    </xdr:from>
    <xdr:to>
      <xdr:col>67</xdr:col>
      <xdr:colOff>101600</xdr:colOff>
      <xdr:row>56</xdr:row>
      <xdr:rowOff>85671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5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102198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26955</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00055"/>
          <a:ext cx="838200" cy="1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147605</xdr:rowOff>
    </xdr:from>
    <xdr:to>
      <xdr:col>85</xdr:col>
      <xdr:colOff>177800</xdr:colOff>
      <xdr:row>78</xdr:row>
      <xdr:rowOff>77755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106982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1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155029</xdr:rowOff>
    </xdr:from>
    <xdr:to>
      <xdr:col>85</xdr:col>
      <xdr:colOff>127000</xdr:colOff>
      <xdr:row>94</xdr:row>
      <xdr:rowOff>59601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099879"/>
          <a:ext cx="838200" cy="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155029</xdr:rowOff>
    </xdr:from>
    <xdr:to>
      <xdr:col>81</xdr:col>
      <xdr:colOff>50800</xdr:colOff>
      <xdr:row>94</xdr:row>
      <xdr:rowOff>154139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099879"/>
          <a:ext cx="889000" cy="1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154139</xdr:rowOff>
    </xdr:from>
    <xdr:to>
      <xdr:col>76</xdr:col>
      <xdr:colOff>114300</xdr:colOff>
      <xdr:row>95</xdr:row>
      <xdr:rowOff>24016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270439"/>
          <a:ext cx="889000" cy="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102336</xdr:rowOff>
    </xdr:from>
    <xdr:to>
      <xdr:col>71</xdr:col>
      <xdr:colOff>177800</xdr:colOff>
      <xdr:row>95</xdr:row>
      <xdr:rowOff>24016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218636"/>
          <a:ext cx="889000" cy="9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8801</xdr:rowOff>
    </xdr:from>
    <xdr:to>
      <xdr:col>85</xdr:col>
      <xdr:colOff>177800</xdr:colOff>
      <xdr:row>94</xdr:row>
      <xdr:rowOff>110401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1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31678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104229</xdr:rowOff>
    </xdr:from>
    <xdr:to>
      <xdr:col>81</xdr:col>
      <xdr:colOff>101600</xdr:colOff>
      <xdr:row>94</xdr:row>
      <xdr:rowOff>34379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50906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103339</xdr:rowOff>
    </xdr:from>
    <xdr:to>
      <xdr:col>76</xdr:col>
      <xdr:colOff>165100</xdr:colOff>
      <xdr:row>95</xdr:row>
      <xdr:rowOff>33489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50016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9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144666</xdr:rowOff>
    </xdr:from>
    <xdr:to>
      <xdr:col>72</xdr:col>
      <xdr:colOff>38100</xdr:colOff>
      <xdr:row>95</xdr:row>
      <xdr:rowOff>74816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91343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51536</xdr:rowOff>
    </xdr:from>
    <xdr:to>
      <xdr:col>67</xdr:col>
      <xdr:colOff>101600</xdr:colOff>
      <xdr:row>94</xdr:row>
      <xdr:rowOff>153136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1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169663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9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総務費は類似団体と比較して一人当たりコストが低い状況である。基金への積立等多かったため、前年度と比較して増額となっている。</a:t>
          </a:r>
        </a:p>
        <a:p>
          <a:r>
            <a:rPr kumimoji="1" lang="ja-JP" altLang="en-US" sz="1300">
              <a:latin typeface="ＭＳ Ｐゴシック" panose="020B0600070205080204" pitchFamily="50" charset="-128"/>
              <a:ea typeface="ＭＳ Ｐゴシック" panose="020B0600070205080204" pitchFamily="50" charset="-128"/>
            </a:rPr>
            <a:t>民生費は類似団体と比較して一人当たりコストが低い状況である。自立支援給付費等の社会保障関係費の増高により、前年度と比較して増額となっている。</a:t>
          </a:r>
        </a:p>
        <a:p>
          <a:r>
            <a:rPr kumimoji="1" lang="ja-JP" altLang="en-US" sz="1300">
              <a:latin typeface="ＭＳ Ｐゴシック" panose="020B0600070205080204" pitchFamily="50" charset="-128"/>
              <a:ea typeface="ＭＳ Ｐゴシック" panose="020B0600070205080204" pitchFamily="50" charset="-128"/>
            </a:rPr>
            <a:t>教育費は類似団体と比較して一人当たりコストが低い状況である。前年度と比較し、学校整備事業及び体育館や博物館の維持補修費の減により前年度と比較して減額となっている。</a:t>
          </a:r>
        </a:p>
        <a:p>
          <a:r>
            <a:rPr kumimoji="1" lang="ja-JP" altLang="en-US" sz="1300">
              <a:latin typeface="ＭＳ Ｐゴシック" panose="020B0600070205080204" pitchFamily="50" charset="-128"/>
              <a:ea typeface="ＭＳ Ｐゴシック" panose="020B0600070205080204" pitchFamily="50" charset="-128"/>
            </a:rPr>
            <a:t>公債費は類似団体と比較して一人当たりコストが高い状況が続いているが、起債借入は合併特例事業債、緊急防災・減災事業債、臨時財政対策債といった交付税措置率の高いものを多く活用しており、</a:t>
          </a:r>
        </a:p>
        <a:p>
          <a:r>
            <a:rPr kumimoji="1" lang="ja-JP" altLang="en-US" sz="1300">
              <a:latin typeface="ＭＳ Ｐゴシック" panose="020B0600070205080204" pitchFamily="50" charset="-128"/>
              <a:ea typeface="ＭＳ Ｐゴシック" panose="020B0600070205080204" pitchFamily="50" charset="-128"/>
            </a:rPr>
            <a:t>実質的な財政負担は少ない。また、令和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年度より繰上償還を実施しており、金額が高くなっている。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富山県射水市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市税等の歳入の上振れや、経常的な歳出削減の結果等により、実質収支は継続的に黒字を確保しており、標準財政規模比</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％台で推移している。</a:t>
          </a:r>
        </a:p>
        <a:p>
          <a:r>
            <a:rPr kumimoji="1" lang="ja-JP" altLang="en-US" sz="1400">
              <a:latin typeface="ＭＳ ゴシック" pitchFamily="49" charset="-128"/>
              <a:ea typeface="ＭＳ ゴシック" pitchFamily="49" charset="-128"/>
            </a:rPr>
            <a:t>　財政調整基金残高については、令和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年度は取崩しをせずに</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百万円の積み立てを行い、標準財政規模比約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％と前年度同水準となっている。</a:t>
          </a:r>
        </a:p>
        <a:p>
          <a:r>
            <a:rPr kumimoji="1" lang="ja-JP" altLang="en-US" sz="1400">
              <a:latin typeface="ＭＳ ゴシック" pitchFamily="49" charset="-128"/>
              <a:ea typeface="ＭＳ ゴシック" pitchFamily="49" charset="-128"/>
            </a:rPr>
            <a:t>　今後も財政規律を堅持した健全な財政運営に努める。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富山県射水市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病院事業会計で資金不足額が発生した年度があるものの、令和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に解消した後、その他公営企業会計（水道・下水道事業）でも資金不足額が無いことや、一般会計及び特別会計において全て実質収支は黒字であることから、連結実質赤字比率は算定されず、健全性が保たれている。</a:t>
          </a:r>
        </a:p>
        <a:p>
          <a:r>
            <a:rPr kumimoji="1" lang="ja-JP" altLang="en-US" sz="1400">
              <a:latin typeface="ＭＳ ゴシック" pitchFamily="49" charset="-128"/>
              <a:ea typeface="ＭＳ ゴシック" pitchFamily="49" charset="-128"/>
            </a:rPr>
            <a:t>　今後も各会計の独立採算制の原則に立ちながら、会計全体を通じてバランスのとれた財政運営に努める。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6" t="s">
        <v>76</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81"/>
      <c r="DK1" s="181"/>
      <c r="DL1" s="181"/>
      <c r="DM1" s="181"/>
      <c r="DN1" s="181"/>
      <c r="DO1" s="181"/>
    </row>
    <row r="2" spans="1:119" ht="24" thickBot="1" x14ac:dyDescent="0.25">
      <c r="B2" s="182" t="s">
        <v>77</v>
      </c>
      <c r="C2" s="182"/>
      <c r="D2" s="183"/>
    </row>
    <row r="3" spans="1:119" ht="18.75" customHeight="1" thickBot="1" x14ac:dyDescent="0.25">
      <c r="A3" s="181"/>
      <c r="B3" s="417" t="s">
        <v>78</v>
      </c>
      <c r="C3" s="418"/>
      <c r="D3" s="418"/>
      <c r="E3" s="419"/>
      <c r="F3" s="419"/>
      <c r="G3" s="419"/>
      <c r="H3" s="419"/>
      <c r="I3" s="419"/>
      <c r="J3" s="419"/>
      <c r="K3" s="419"/>
      <c r="L3" s="419" t="s">
        <v>79</v>
      </c>
      <c r="M3" s="419"/>
      <c r="N3" s="419"/>
      <c r="O3" s="419"/>
      <c r="P3" s="419"/>
      <c r="Q3" s="419"/>
      <c r="R3" s="426"/>
      <c r="S3" s="426"/>
      <c r="T3" s="426"/>
      <c r="U3" s="426"/>
      <c r="V3" s="427"/>
      <c r="W3" s="401" t="s">
        <v>80</v>
      </c>
      <c r="X3" s="402"/>
      <c r="Y3" s="402"/>
      <c r="Z3" s="402"/>
      <c r="AA3" s="402"/>
      <c r="AB3" s="418"/>
      <c r="AC3" s="426" t="s">
        <v>81</v>
      </c>
      <c r="AD3" s="402"/>
      <c r="AE3" s="402"/>
      <c r="AF3" s="402"/>
      <c r="AG3" s="402"/>
      <c r="AH3" s="402"/>
      <c r="AI3" s="402"/>
      <c r="AJ3" s="402"/>
      <c r="AK3" s="402"/>
      <c r="AL3" s="403"/>
      <c r="AM3" s="401" t="s">
        <v>82</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83</v>
      </c>
      <c r="BO3" s="402"/>
      <c r="BP3" s="402"/>
      <c r="BQ3" s="402"/>
      <c r="BR3" s="402"/>
      <c r="BS3" s="402"/>
      <c r="BT3" s="402"/>
      <c r="BU3" s="403"/>
      <c r="BV3" s="401" t="s">
        <v>84</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85</v>
      </c>
      <c r="CU3" s="402"/>
      <c r="CV3" s="402"/>
      <c r="CW3" s="402"/>
      <c r="CX3" s="402"/>
      <c r="CY3" s="402"/>
      <c r="CZ3" s="402"/>
      <c r="DA3" s="403"/>
      <c r="DB3" s="401" t="s">
        <v>86</v>
      </c>
      <c r="DC3" s="402"/>
      <c r="DD3" s="402"/>
      <c r="DE3" s="402"/>
      <c r="DF3" s="402"/>
      <c r="DG3" s="402"/>
      <c r="DH3" s="402"/>
      <c r="DI3" s="403"/>
    </row>
    <row r="4" spans="1:119" ht="18.75" customHeight="1" x14ac:dyDescent="0.2">
      <c r="A4" s="181"/>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87</v>
      </c>
      <c r="AZ4" s="405"/>
      <c r="BA4" s="405"/>
      <c r="BB4" s="405"/>
      <c r="BC4" s="405"/>
      <c r="BD4" s="405"/>
      <c r="BE4" s="405"/>
      <c r="BF4" s="405"/>
      <c r="BG4" s="405"/>
      <c r="BH4" s="405"/>
      <c r="BI4" s="405"/>
      <c r="BJ4" s="405"/>
      <c r="BK4" s="405"/>
      <c r="BL4" s="405"/>
      <c r="BM4" s="406"/>
      <c r="BN4" s="407">
        <v>43785209</v>
      </c>
      <c r="BO4" s="408"/>
      <c r="BP4" s="408"/>
      <c r="BQ4" s="408"/>
      <c r="BR4" s="408"/>
      <c r="BS4" s="408"/>
      <c r="BT4" s="408"/>
      <c r="BU4" s="409"/>
      <c r="BV4" s="407">
        <v>42784390</v>
      </c>
      <c r="BW4" s="408"/>
      <c r="BX4" s="408"/>
      <c r="BY4" s="408"/>
      <c r="BZ4" s="408"/>
      <c r="CA4" s="408"/>
      <c r="CB4" s="408"/>
      <c r="CC4" s="409"/>
      <c r="CD4" s="410" t="s">
        <v>88</v>
      </c>
      <c r="CE4" s="411"/>
      <c r="CF4" s="411"/>
      <c r="CG4" s="411"/>
      <c r="CH4" s="411"/>
      <c r="CI4" s="411"/>
      <c r="CJ4" s="411"/>
      <c r="CK4" s="411"/>
      <c r="CL4" s="411"/>
      <c r="CM4" s="411"/>
      <c r="CN4" s="411"/>
      <c r="CO4" s="411"/>
      <c r="CP4" s="411"/>
      <c r="CQ4" s="411"/>
      <c r="CR4" s="411"/>
      <c r="CS4" s="412"/>
      <c r="CT4" s="413">
        <v>6.6</v>
      </c>
      <c r="CU4" s="414"/>
      <c r="CV4" s="414"/>
      <c r="CW4" s="414"/>
      <c r="CX4" s="414"/>
      <c r="CY4" s="414"/>
      <c r="CZ4" s="414"/>
      <c r="DA4" s="415"/>
      <c r="DB4" s="413">
        <v>6</v>
      </c>
      <c r="DC4" s="414"/>
      <c r="DD4" s="414"/>
      <c r="DE4" s="414"/>
      <c r="DF4" s="414"/>
      <c r="DG4" s="414"/>
      <c r="DH4" s="414"/>
      <c r="DI4" s="415"/>
    </row>
    <row r="5" spans="1:119" ht="18.75" customHeight="1" x14ac:dyDescent="0.2">
      <c r="A5" s="181"/>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89</v>
      </c>
      <c r="AN5" s="474"/>
      <c r="AO5" s="474"/>
      <c r="AP5" s="474"/>
      <c r="AQ5" s="474"/>
      <c r="AR5" s="474"/>
      <c r="AS5" s="474"/>
      <c r="AT5" s="475"/>
      <c r="AU5" s="476" t="s">
        <v>90</v>
      </c>
      <c r="AV5" s="477"/>
      <c r="AW5" s="477"/>
      <c r="AX5" s="477"/>
      <c r="AY5" s="478" t="s">
        <v>91</v>
      </c>
      <c r="AZ5" s="479"/>
      <c r="BA5" s="479"/>
      <c r="BB5" s="479"/>
      <c r="BC5" s="479"/>
      <c r="BD5" s="479"/>
      <c r="BE5" s="479"/>
      <c r="BF5" s="479"/>
      <c r="BG5" s="479"/>
      <c r="BH5" s="479"/>
      <c r="BI5" s="479"/>
      <c r="BJ5" s="479"/>
      <c r="BK5" s="479"/>
      <c r="BL5" s="479"/>
      <c r="BM5" s="480"/>
      <c r="BN5" s="444">
        <v>41427820</v>
      </c>
      <c r="BO5" s="445"/>
      <c r="BP5" s="445"/>
      <c r="BQ5" s="445"/>
      <c r="BR5" s="445"/>
      <c r="BS5" s="445"/>
      <c r="BT5" s="445"/>
      <c r="BU5" s="446"/>
      <c r="BV5" s="444">
        <v>40960565</v>
      </c>
      <c r="BW5" s="445"/>
      <c r="BX5" s="445"/>
      <c r="BY5" s="445"/>
      <c r="BZ5" s="445"/>
      <c r="CA5" s="445"/>
      <c r="CB5" s="445"/>
      <c r="CC5" s="446"/>
      <c r="CD5" s="447" t="s">
        <v>92</v>
      </c>
      <c r="CE5" s="448"/>
      <c r="CF5" s="448"/>
      <c r="CG5" s="448"/>
      <c r="CH5" s="448"/>
      <c r="CI5" s="448"/>
      <c r="CJ5" s="448"/>
      <c r="CK5" s="448"/>
      <c r="CL5" s="448"/>
      <c r="CM5" s="448"/>
      <c r="CN5" s="448"/>
      <c r="CO5" s="448"/>
      <c r="CP5" s="448"/>
      <c r="CQ5" s="448"/>
      <c r="CR5" s="448"/>
      <c r="CS5" s="449"/>
      <c r="CT5" s="441">
        <v>89</v>
      </c>
      <c r="CU5" s="442"/>
      <c r="CV5" s="442"/>
      <c r="CW5" s="442"/>
      <c r="CX5" s="442"/>
      <c r="CY5" s="442"/>
      <c r="CZ5" s="442"/>
      <c r="DA5" s="443"/>
      <c r="DB5" s="441">
        <v>88.9</v>
      </c>
      <c r="DC5" s="442"/>
      <c r="DD5" s="442"/>
      <c r="DE5" s="442"/>
      <c r="DF5" s="442"/>
      <c r="DG5" s="442"/>
      <c r="DH5" s="442"/>
      <c r="DI5" s="443"/>
    </row>
    <row r="6" spans="1:119" ht="18.75" customHeight="1" x14ac:dyDescent="0.2">
      <c r="A6" s="181"/>
      <c r="B6" s="450" t="s">
        <v>93</v>
      </c>
      <c r="C6" s="451"/>
      <c r="D6" s="451"/>
      <c r="E6" s="452"/>
      <c r="F6" s="452"/>
      <c r="G6" s="452"/>
      <c r="H6" s="452"/>
      <c r="I6" s="452"/>
      <c r="J6" s="452"/>
      <c r="K6" s="452"/>
      <c r="L6" s="452" t="s">
        <v>94</v>
      </c>
      <c r="M6" s="452"/>
      <c r="N6" s="452"/>
      <c r="O6" s="452"/>
      <c r="P6" s="452"/>
      <c r="Q6" s="452"/>
      <c r="R6" s="456"/>
      <c r="S6" s="456"/>
      <c r="T6" s="456"/>
      <c r="U6" s="456"/>
      <c r="V6" s="457"/>
      <c r="W6" s="460" t="s">
        <v>95</v>
      </c>
      <c r="X6" s="461"/>
      <c r="Y6" s="461"/>
      <c r="Z6" s="461"/>
      <c r="AA6" s="461"/>
      <c r="AB6" s="451"/>
      <c r="AC6" s="464" t="s">
        <v>96</v>
      </c>
      <c r="AD6" s="465"/>
      <c r="AE6" s="465"/>
      <c r="AF6" s="465"/>
      <c r="AG6" s="465"/>
      <c r="AH6" s="465"/>
      <c r="AI6" s="465"/>
      <c r="AJ6" s="465"/>
      <c r="AK6" s="465"/>
      <c r="AL6" s="466"/>
      <c r="AM6" s="473" t="s">
        <v>97</v>
      </c>
      <c r="AN6" s="474"/>
      <c r="AO6" s="474"/>
      <c r="AP6" s="474"/>
      <c r="AQ6" s="474"/>
      <c r="AR6" s="474"/>
      <c r="AS6" s="474"/>
      <c r="AT6" s="475"/>
      <c r="AU6" s="476" t="s">
        <v>90</v>
      </c>
      <c r="AV6" s="477"/>
      <c r="AW6" s="477"/>
      <c r="AX6" s="477"/>
      <c r="AY6" s="478" t="s">
        <v>98</v>
      </c>
      <c r="AZ6" s="479"/>
      <c r="BA6" s="479"/>
      <c r="BB6" s="479"/>
      <c r="BC6" s="479"/>
      <c r="BD6" s="479"/>
      <c r="BE6" s="479"/>
      <c r="BF6" s="479"/>
      <c r="BG6" s="479"/>
      <c r="BH6" s="479"/>
      <c r="BI6" s="479"/>
      <c r="BJ6" s="479"/>
      <c r="BK6" s="479"/>
      <c r="BL6" s="479"/>
      <c r="BM6" s="480"/>
      <c r="BN6" s="444">
        <v>2357389</v>
      </c>
      <c r="BO6" s="445"/>
      <c r="BP6" s="445"/>
      <c r="BQ6" s="445"/>
      <c r="BR6" s="445"/>
      <c r="BS6" s="445"/>
      <c r="BT6" s="445"/>
      <c r="BU6" s="446"/>
      <c r="BV6" s="444">
        <v>1823825</v>
      </c>
      <c r="BW6" s="445"/>
      <c r="BX6" s="445"/>
      <c r="BY6" s="445"/>
      <c r="BZ6" s="445"/>
      <c r="CA6" s="445"/>
      <c r="CB6" s="445"/>
      <c r="CC6" s="446"/>
      <c r="CD6" s="447" t="s">
        <v>99</v>
      </c>
      <c r="CE6" s="448"/>
      <c r="CF6" s="448"/>
      <c r="CG6" s="448"/>
      <c r="CH6" s="448"/>
      <c r="CI6" s="448"/>
      <c r="CJ6" s="448"/>
      <c r="CK6" s="448"/>
      <c r="CL6" s="448"/>
      <c r="CM6" s="448"/>
      <c r="CN6" s="448"/>
      <c r="CO6" s="448"/>
      <c r="CP6" s="448"/>
      <c r="CQ6" s="448"/>
      <c r="CR6" s="448"/>
      <c r="CS6" s="449"/>
      <c r="CT6" s="481">
        <v>89.5</v>
      </c>
      <c r="CU6" s="482"/>
      <c r="CV6" s="482"/>
      <c r="CW6" s="482"/>
      <c r="CX6" s="482"/>
      <c r="CY6" s="482"/>
      <c r="CZ6" s="482"/>
      <c r="DA6" s="483"/>
      <c r="DB6" s="481">
        <v>90.6</v>
      </c>
      <c r="DC6" s="482"/>
      <c r="DD6" s="482"/>
      <c r="DE6" s="482"/>
      <c r="DF6" s="482"/>
      <c r="DG6" s="482"/>
      <c r="DH6" s="482"/>
      <c r="DI6" s="483"/>
    </row>
    <row r="7" spans="1:119" ht="18.75" customHeight="1" x14ac:dyDescent="0.2">
      <c r="A7" s="181"/>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100</v>
      </c>
      <c r="AN7" s="474"/>
      <c r="AO7" s="474"/>
      <c r="AP7" s="474"/>
      <c r="AQ7" s="474"/>
      <c r="AR7" s="474"/>
      <c r="AS7" s="474"/>
      <c r="AT7" s="475"/>
      <c r="AU7" s="476" t="s">
        <v>90</v>
      </c>
      <c r="AV7" s="477"/>
      <c r="AW7" s="477"/>
      <c r="AX7" s="477"/>
      <c r="AY7" s="478" t="s">
        <v>101</v>
      </c>
      <c r="AZ7" s="479"/>
      <c r="BA7" s="479"/>
      <c r="BB7" s="479"/>
      <c r="BC7" s="479"/>
      <c r="BD7" s="479"/>
      <c r="BE7" s="479"/>
      <c r="BF7" s="479"/>
      <c r="BG7" s="479"/>
      <c r="BH7" s="479"/>
      <c r="BI7" s="479"/>
      <c r="BJ7" s="479"/>
      <c r="BK7" s="479"/>
      <c r="BL7" s="479"/>
      <c r="BM7" s="480"/>
      <c r="BN7" s="444">
        <v>641684</v>
      </c>
      <c r="BO7" s="445"/>
      <c r="BP7" s="445"/>
      <c r="BQ7" s="445"/>
      <c r="BR7" s="445"/>
      <c r="BS7" s="445"/>
      <c r="BT7" s="445"/>
      <c r="BU7" s="446"/>
      <c r="BV7" s="444">
        <v>287152</v>
      </c>
      <c r="BW7" s="445"/>
      <c r="BX7" s="445"/>
      <c r="BY7" s="445"/>
      <c r="BZ7" s="445"/>
      <c r="CA7" s="445"/>
      <c r="CB7" s="445"/>
      <c r="CC7" s="446"/>
      <c r="CD7" s="447" t="s">
        <v>102</v>
      </c>
      <c r="CE7" s="448"/>
      <c r="CF7" s="448"/>
      <c r="CG7" s="448"/>
      <c r="CH7" s="448"/>
      <c r="CI7" s="448"/>
      <c r="CJ7" s="448"/>
      <c r="CK7" s="448"/>
      <c r="CL7" s="448"/>
      <c r="CM7" s="448"/>
      <c r="CN7" s="448"/>
      <c r="CO7" s="448"/>
      <c r="CP7" s="448"/>
      <c r="CQ7" s="448"/>
      <c r="CR7" s="448"/>
      <c r="CS7" s="449"/>
      <c r="CT7" s="444">
        <v>25979871</v>
      </c>
      <c r="CU7" s="445"/>
      <c r="CV7" s="445"/>
      <c r="CW7" s="445"/>
      <c r="CX7" s="445"/>
      <c r="CY7" s="445"/>
      <c r="CZ7" s="445"/>
      <c r="DA7" s="446"/>
      <c r="DB7" s="444">
        <v>25703382</v>
      </c>
      <c r="DC7" s="445"/>
      <c r="DD7" s="445"/>
      <c r="DE7" s="445"/>
      <c r="DF7" s="445"/>
      <c r="DG7" s="445"/>
      <c r="DH7" s="445"/>
      <c r="DI7" s="446"/>
    </row>
    <row r="8" spans="1:119" ht="18.75" customHeight="1" thickBot="1" x14ac:dyDescent="0.25">
      <c r="A8" s="181"/>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103</v>
      </c>
      <c r="AN8" s="474"/>
      <c r="AO8" s="474"/>
      <c r="AP8" s="474"/>
      <c r="AQ8" s="474"/>
      <c r="AR8" s="474"/>
      <c r="AS8" s="474"/>
      <c r="AT8" s="475"/>
      <c r="AU8" s="476" t="s">
        <v>90</v>
      </c>
      <c r="AV8" s="477"/>
      <c r="AW8" s="477"/>
      <c r="AX8" s="477"/>
      <c r="AY8" s="478" t="s">
        <v>104</v>
      </c>
      <c r="AZ8" s="479"/>
      <c r="BA8" s="479"/>
      <c r="BB8" s="479"/>
      <c r="BC8" s="479"/>
      <c r="BD8" s="479"/>
      <c r="BE8" s="479"/>
      <c r="BF8" s="479"/>
      <c r="BG8" s="479"/>
      <c r="BH8" s="479"/>
      <c r="BI8" s="479"/>
      <c r="BJ8" s="479"/>
      <c r="BK8" s="479"/>
      <c r="BL8" s="479"/>
      <c r="BM8" s="480"/>
      <c r="BN8" s="444">
        <v>1715705</v>
      </c>
      <c r="BO8" s="445"/>
      <c r="BP8" s="445"/>
      <c r="BQ8" s="445"/>
      <c r="BR8" s="445"/>
      <c r="BS8" s="445"/>
      <c r="BT8" s="445"/>
      <c r="BU8" s="446"/>
      <c r="BV8" s="444">
        <v>1536673</v>
      </c>
      <c r="BW8" s="445"/>
      <c r="BX8" s="445"/>
      <c r="BY8" s="445"/>
      <c r="BZ8" s="445"/>
      <c r="CA8" s="445"/>
      <c r="CB8" s="445"/>
      <c r="CC8" s="446"/>
      <c r="CD8" s="447" t="s">
        <v>105</v>
      </c>
      <c r="CE8" s="448"/>
      <c r="CF8" s="448"/>
      <c r="CG8" s="448"/>
      <c r="CH8" s="448"/>
      <c r="CI8" s="448"/>
      <c r="CJ8" s="448"/>
      <c r="CK8" s="448"/>
      <c r="CL8" s="448"/>
      <c r="CM8" s="448"/>
      <c r="CN8" s="448"/>
      <c r="CO8" s="448"/>
      <c r="CP8" s="448"/>
      <c r="CQ8" s="448"/>
      <c r="CR8" s="448"/>
      <c r="CS8" s="449"/>
      <c r="CT8" s="484">
        <v>0.64</v>
      </c>
      <c r="CU8" s="485"/>
      <c r="CV8" s="485"/>
      <c r="CW8" s="485"/>
      <c r="CX8" s="485"/>
      <c r="CY8" s="485"/>
      <c r="CZ8" s="485"/>
      <c r="DA8" s="486"/>
      <c r="DB8" s="484">
        <v>0.66</v>
      </c>
      <c r="DC8" s="485"/>
      <c r="DD8" s="485"/>
      <c r="DE8" s="485"/>
      <c r="DF8" s="485"/>
      <c r="DG8" s="485"/>
      <c r="DH8" s="485"/>
      <c r="DI8" s="486"/>
    </row>
    <row r="9" spans="1:119" ht="18.75" customHeight="1" thickBot="1" x14ac:dyDescent="0.25">
      <c r="A9" s="181"/>
      <c r="B9" s="438" t="s">
        <v>106</v>
      </c>
      <c r="C9" s="439"/>
      <c r="D9" s="439"/>
      <c r="E9" s="439"/>
      <c r="F9" s="439"/>
      <c r="G9" s="439"/>
      <c r="H9" s="439"/>
      <c r="I9" s="439"/>
      <c r="J9" s="439"/>
      <c r="K9" s="487"/>
      <c r="L9" s="488" t="s">
        <v>107</v>
      </c>
      <c r="M9" s="489"/>
      <c r="N9" s="489"/>
      <c r="O9" s="489"/>
      <c r="P9" s="489"/>
      <c r="Q9" s="490"/>
      <c r="R9" s="491">
        <v>90742</v>
      </c>
      <c r="S9" s="492"/>
      <c r="T9" s="492"/>
      <c r="U9" s="492"/>
      <c r="V9" s="493"/>
      <c r="W9" s="401" t="s">
        <v>108</v>
      </c>
      <c r="X9" s="402"/>
      <c r="Y9" s="402"/>
      <c r="Z9" s="402"/>
      <c r="AA9" s="402"/>
      <c r="AB9" s="402"/>
      <c r="AC9" s="402"/>
      <c r="AD9" s="402"/>
      <c r="AE9" s="402"/>
      <c r="AF9" s="402"/>
      <c r="AG9" s="402"/>
      <c r="AH9" s="402"/>
      <c r="AI9" s="402"/>
      <c r="AJ9" s="402"/>
      <c r="AK9" s="402"/>
      <c r="AL9" s="403"/>
      <c r="AM9" s="473" t="s">
        <v>109</v>
      </c>
      <c r="AN9" s="474"/>
      <c r="AO9" s="474"/>
      <c r="AP9" s="474"/>
      <c r="AQ9" s="474"/>
      <c r="AR9" s="474"/>
      <c r="AS9" s="474"/>
      <c r="AT9" s="475"/>
      <c r="AU9" s="476" t="s">
        <v>110</v>
      </c>
      <c r="AV9" s="477"/>
      <c r="AW9" s="477"/>
      <c r="AX9" s="477"/>
      <c r="AY9" s="478" t="s">
        <v>111</v>
      </c>
      <c r="AZ9" s="479"/>
      <c r="BA9" s="479"/>
      <c r="BB9" s="479"/>
      <c r="BC9" s="479"/>
      <c r="BD9" s="479"/>
      <c r="BE9" s="479"/>
      <c r="BF9" s="479"/>
      <c r="BG9" s="479"/>
      <c r="BH9" s="479"/>
      <c r="BI9" s="479"/>
      <c r="BJ9" s="479"/>
      <c r="BK9" s="479"/>
      <c r="BL9" s="479"/>
      <c r="BM9" s="480"/>
      <c r="BN9" s="444">
        <v>179032</v>
      </c>
      <c r="BO9" s="445"/>
      <c r="BP9" s="445"/>
      <c r="BQ9" s="445"/>
      <c r="BR9" s="445"/>
      <c r="BS9" s="445"/>
      <c r="BT9" s="445"/>
      <c r="BU9" s="446"/>
      <c r="BV9" s="444">
        <v>-254763</v>
      </c>
      <c r="BW9" s="445"/>
      <c r="BX9" s="445"/>
      <c r="BY9" s="445"/>
      <c r="BZ9" s="445"/>
      <c r="CA9" s="445"/>
      <c r="CB9" s="445"/>
      <c r="CC9" s="446"/>
      <c r="CD9" s="447" t="s">
        <v>112</v>
      </c>
      <c r="CE9" s="448"/>
      <c r="CF9" s="448"/>
      <c r="CG9" s="448"/>
      <c r="CH9" s="448"/>
      <c r="CI9" s="448"/>
      <c r="CJ9" s="448"/>
      <c r="CK9" s="448"/>
      <c r="CL9" s="448"/>
      <c r="CM9" s="448"/>
      <c r="CN9" s="448"/>
      <c r="CO9" s="448"/>
      <c r="CP9" s="448"/>
      <c r="CQ9" s="448"/>
      <c r="CR9" s="448"/>
      <c r="CS9" s="449"/>
      <c r="CT9" s="441">
        <v>18.5</v>
      </c>
      <c r="CU9" s="442"/>
      <c r="CV9" s="442"/>
      <c r="CW9" s="442"/>
      <c r="CX9" s="442"/>
      <c r="CY9" s="442"/>
      <c r="CZ9" s="442"/>
      <c r="DA9" s="443"/>
      <c r="DB9" s="441">
        <v>20.9</v>
      </c>
      <c r="DC9" s="442"/>
      <c r="DD9" s="442"/>
      <c r="DE9" s="442"/>
      <c r="DF9" s="442"/>
      <c r="DG9" s="442"/>
      <c r="DH9" s="442"/>
      <c r="DI9" s="443"/>
    </row>
    <row r="10" spans="1:119" ht="18.75" customHeight="1" thickBot="1" x14ac:dyDescent="0.25">
      <c r="A10" s="181"/>
      <c r="B10" s="438"/>
      <c r="C10" s="439"/>
      <c r="D10" s="439"/>
      <c r="E10" s="439"/>
      <c r="F10" s="439"/>
      <c r="G10" s="439"/>
      <c r="H10" s="439"/>
      <c r="I10" s="439"/>
      <c r="J10" s="439"/>
      <c r="K10" s="487"/>
      <c r="L10" s="494" t="s">
        <v>113</v>
      </c>
      <c r="M10" s="474"/>
      <c r="N10" s="474"/>
      <c r="O10" s="474"/>
      <c r="P10" s="474"/>
      <c r="Q10" s="475"/>
      <c r="R10" s="495">
        <v>92308</v>
      </c>
      <c r="S10" s="496"/>
      <c r="T10" s="496"/>
      <c r="U10" s="496"/>
      <c r="V10" s="497"/>
      <c r="W10" s="432"/>
      <c r="X10" s="433"/>
      <c r="Y10" s="433"/>
      <c r="Z10" s="433"/>
      <c r="AA10" s="433"/>
      <c r="AB10" s="433"/>
      <c r="AC10" s="433"/>
      <c r="AD10" s="433"/>
      <c r="AE10" s="433"/>
      <c r="AF10" s="433"/>
      <c r="AG10" s="433"/>
      <c r="AH10" s="433"/>
      <c r="AI10" s="433"/>
      <c r="AJ10" s="433"/>
      <c r="AK10" s="433"/>
      <c r="AL10" s="436"/>
      <c r="AM10" s="473" t="s">
        <v>114</v>
      </c>
      <c r="AN10" s="474"/>
      <c r="AO10" s="474"/>
      <c r="AP10" s="474"/>
      <c r="AQ10" s="474"/>
      <c r="AR10" s="474"/>
      <c r="AS10" s="474"/>
      <c r="AT10" s="475"/>
      <c r="AU10" s="476" t="s">
        <v>90</v>
      </c>
      <c r="AV10" s="477"/>
      <c r="AW10" s="477"/>
      <c r="AX10" s="477"/>
      <c r="AY10" s="478" t="s">
        <v>115</v>
      </c>
      <c r="AZ10" s="479"/>
      <c r="BA10" s="479"/>
      <c r="BB10" s="479"/>
      <c r="BC10" s="479"/>
      <c r="BD10" s="479"/>
      <c r="BE10" s="479"/>
      <c r="BF10" s="479"/>
      <c r="BG10" s="479"/>
      <c r="BH10" s="479"/>
      <c r="BI10" s="479"/>
      <c r="BJ10" s="479"/>
      <c r="BK10" s="479"/>
      <c r="BL10" s="479"/>
      <c r="BM10" s="480"/>
      <c r="BN10" s="444">
        <v>19539</v>
      </c>
      <c r="BO10" s="445"/>
      <c r="BP10" s="445"/>
      <c r="BQ10" s="445"/>
      <c r="BR10" s="445"/>
      <c r="BS10" s="445"/>
      <c r="BT10" s="445"/>
      <c r="BU10" s="446"/>
      <c r="BV10" s="444">
        <v>16255</v>
      </c>
      <c r="BW10" s="445"/>
      <c r="BX10" s="445"/>
      <c r="BY10" s="445"/>
      <c r="BZ10" s="445"/>
      <c r="CA10" s="445"/>
      <c r="CB10" s="445"/>
      <c r="CC10" s="446"/>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8"/>
      <c r="C11" s="439"/>
      <c r="D11" s="439"/>
      <c r="E11" s="439"/>
      <c r="F11" s="439"/>
      <c r="G11" s="439"/>
      <c r="H11" s="439"/>
      <c r="I11" s="439"/>
      <c r="J11" s="439"/>
      <c r="K11" s="487"/>
      <c r="L11" s="498" t="s">
        <v>117</v>
      </c>
      <c r="M11" s="499"/>
      <c r="N11" s="499"/>
      <c r="O11" s="499"/>
      <c r="P11" s="499"/>
      <c r="Q11" s="500"/>
      <c r="R11" s="501" t="s">
        <v>118</v>
      </c>
      <c r="S11" s="502"/>
      <c r="T11" s="502"/>
      <c r="U11" s="502"/>
      <c r="V11" s="503"/>
      <c r="W11" s="432"/>
      <c r="X11" s="433"/>
      <c r="Y11" s="433"/>
      <c r="Z11" s="433"/>
      <c r="AA11" s="433"/>
      <c r="AB11" s="433"/>
      <c r="AC11" s="433"/>
      <c r="AD11" s="433"/>
      <c r="AE11" s="433"/>
      <c r="AF11" s="433"/>
      <c r="AG11" s="433"/>
      <c r="AH11" s="433"/>
      <c r="AI11" s="433"/>
      <c r="AJ11" s="433"/>
      <c r="AK11" s="433"/>
      <c r="AL11" s="436"/>
      <c r="AM11" s="473" t="s">
        <v>119</v>
      </c>
      <c r="AN11" s="474"/>
      <c r="AO11" s="474"/>
      <c r="AP11" s="474"/>
      <c r="AQ11" s="474"/>
      <c r="AR11" s="474"/>
      <c r="AS11" s="474"/>
      <c r="AT11" s="475"/>
      <c r="AU11" s="476" t="s">
        <v>90</v>
      </c>
      <c r="AV11" s="477"/>
      <c r="AW11" s="477"/>
      <c r="AX11" s="477"/>
      <c r="AY11" s="478" t="s">
        <v>120</v>
      </c>
      <c r="AZ11" s="479"/>
      <c r="BA11" s="479"/>
      <c r="BB11" s="479"/>
      <c r="BC11" s="479"/>
      <c r="BD11" s="479"/>
      <c r="BE11" s="479"/>
      <c r="BF11" s="479"/>
      <c r="BG11" s="479"/>
      <c r="BH11" s="479"/>
      <c r="BI11" s="479"/>
      <c r="BJ11" s="479"/>
      <c r="BK11" s="479"/>
      <c r="BL11" s="479"/>
      <c r="BM11" s="480"/>
      <c r="BN11" s="444">
        <v>1031971</v>
      </c>
      <c r="BO11" s="445"/>
      <c r="BP11" s="445"/>
      <c r="BQ11" s="445"/>
      <c r="BR11" s="445"/>
      <c r="BS11" s="445"/>
      <c r="BT11" s="445"/>
      <c r="BU11" s="446"/>
      <c r="BV11" s="444">
        <v>1149027</v>
      </c>
      <c r="BW11" s="445"/>
      <c r="BX11" s="445"/>
      <c r="BY11" s="445"/>
      <c r="BZ11" s="445"/>
      <c r="CA11" s="445"/>
      <c r="CB11" s="445"/>
      <c r="CC11" s="446"/>
      <c r="CD11" s="447" t="s">
        <v>121</v>
      </c>
      <c r="CE11" s="448"/>
      <c r="CF11" s="448"/>
      <c r="CG11" s="448"/>
      <c r="CH11" s="448"/>
      <c r="CI11" s="448"/>
      <c r="CJ11" s="448"/>
      <c r="CK11" s="448"/>
      <c r="CL11" s="448"/>
      <c r="CM11" s="448"/>
      <c r="CN11" s="448"/>
      <c r="CO11" s="448"/>
      <c r="CP11" s="448"/>
      <c r="CQ11" s="448"/>
      <c r="CR11" s="448"/>
      <c r="CS11" s="449"/>
      <c r="CT11" s="484" t="s">
        <v>122</v>
      </c>
      <c r="CU11" s="485"/>
      <c r="CV11" s="485"/>
      <c r="CW11" s="485"/>
      <c r="CX11" s="485"/>
      <c r="CY11" s="485"/>
      <c r="CZ11" s="485"/>
      <c r="DA11" s="486"/>
      <c r="DB11" s="484" t="s">
        <v>122</v>
      </c>
      <c r="DC11" s="485"/>
      <c r="DD11" s="485"/>
      <c r="DE11" s="485"/>
      <c r="DF11" s="485"/>
      <c r="DG11" s="485"/>
      <c r="DH11" s="485"/>
      <c r="DI11" s="486"/>
    </row>
    <row r="12" spans="1:119" ht="18.75" customHeight="1" x14ac:dyDescent="0.2">
      <c r="A12" s="181"/>
      <c r="B12" s="504" t="s">
        <v>123</v>
      </c>
      <c r="C12" s="505"/>
      <c r="D12" s="505"/>
      <c r="E12" s="505"/>
      <c r="F12" s="505"/>
      <c r="G12" s="505"/>
      <c r="H12" s="505"/>
      <c r="I12" s="505"/>
      <c r="J12" s="505"/>
      <c r="K12" s="506"/>
      <c r="L12" s="513" t="s">
        <v>124</v>
      </c>
      <c r="M12" s="514"/>
      <c r="N12" s="514"/>
      <c r="O12" s="514"/>
      <c r="P12" s="514"/>
      <c r="Q12" s="515"/>
      <c r="R12" s="516">
        <v>90997</v>
      </c>
      <c r="S12" s="517"/>
      <c r="T12" s="517"/>
      <c r="U12" s="517"/>
      <c r="V12" s="518"/>
      <c r="W12" s="519" t="s">
        <v>1</v>
      </c>
      <c r="X12" s="477"/>
      <c r="Y12" s="477"/>
      <c r="Z12" s="477"/>
      <c r="AA12" s="477"/>
      <c r="AB12" s="520"/>
      <c r="AC12" s="521" t="s">
        <v>125</v>
      </c>
      <c r="AD12" s="522"/>
      <c r="AE12" s="522"/>
      <c r="AF12" s="522"/>
      <c r="AG12" s="523"/>
      <c r="AH12" s="521" t="s">
        <v>126</v>
      </c>
      <c r="AI12" s="522"/>
      <c r="AJ12" s="522"/>
      <c r="AK12" s="522"/>
      <c r="AL12" s="524"/>
      <c r="AM12" s="473" t="s">
        <v>127</v>
      </c>
      <c r="AN12" s="474"/>
      <c r="AO12" s="474"/>
      <c r="AP12" s="474"/>
      <c r="AQ12" s="474"/>
      <c r="AR12" s="474"/>
      <c r="AS12" s="474"/>
      <c r="AT12" s="475"/>
      <c r="AU12" s="476" t="s">
        <v>90</v>
      </c>
      <c r="AV12" s="477"/>
      <c r="AW12" s="477"/>
      <c r="AX12" s="477"/>
      <c r="AY12" s="478" t="s">
        <v>128</v>
      </c>
      <c r="AZ12" s="479"/>
      <c r="BA12" s="479"/>
      <c r="BB12" s="479"/>
      <c r="BC12" s="479"/>
      <c r="BD12" s="479"/>
      <c r="BE12" s="479"/>
      <c r="BF12" s="479"/>
      <c r="BG12" s="479"/>
      <c r="BH12" s="479"/>
      <c r="BI12" s="479"/>
      <c r="BJ12" s="479"/>
      <c r="BK12" s="479"/>
      <c r="BL12" s="479"/>
      <c r="BM12" s="480"/>
      <c r="BN12" s="444">
        <v>0</v>
      </c>
      <c r="BO12" s="445"/>
      <c r="BP12" s="445"/>
      <c r="BQ12" s="445"/>
      <c r="BR12" s="445"/>
      <c r="BS12" s="445"/>
      <c r="BT12" s="445"/>
      <c r="BU12" s="446"/>
      <c r="BV12" s="444">
        <v>0</v>
      </c>
      <c r="BW12" s="445"/>
      <c r="BX12" s="445"/>
      <c r="BY12" s="445"/>
      <c r="BZ12" s="445"/>
      <c r="CA12" s="445"/>
      <c r="CB12" s="445"/>
      <c r="CC12" s="446"/>
      <c r="CD12" s="447" t="s">
        <v>129</v>
      </c>
      <c r="CE12" s="448"/>
      <c r="CF12" s="448"/>
      <c r="CG12" s="448"/>
      <c r="CH12" s="448"/>
      <c r="CI12" s="448"/>
      <c r="CJ12" s="448"/>
      <c r="CK12" s="448"/>
      <c r="CL12" s="448"/>
      <c r="CM12" s="448"/>
      <c r="CN12" s="448"/>
      <c r="CO12" s="448"/>
      <c r="CP12" s="448"/>
      <c r="CQ12" s="448"/>
      <c r="CR12" s="448"/>
      <c r="CS12" s="449"/>
      <c r="CT12" s="484" t="s">
        <v>122</v>
      </c>
      <c r="CU12" s="485"/>
      <c r="CV12" s="485"/>
      <c r="CW12" s="485"/>
      <c r="CX12" s="485"/>
      <c r="CY12" s="485"/>
      <c r="CZ12" s="485"/>
      <c r="DA12" s="486"/>
      <c r="DB12" s="484" t="s">
        <v>122</v>
      </c>
      <c r="DC12" s="485"/>
      <c r="DD12" s="485"/>
      <c r="DE12" s="485"/>
      <c r="DF12" s="485"/>
      <c r="DG12" s="485"/>
      <c r="DH12" s="485"/>
      <c r="DI12" s="486"/>
    </row>
    <row r="13" spans="1:119" ht="18.75" customHeight="1" x14ac:dyDescent="0.2">
      <c r="A13" s="181"/>
      <c r="B13" s="507"/>
      <c r="C13" s="508"/>
      <c r="D13" s="508"/>
      <c r="E13" s="508"/>
      <c r="F13" s="508"/>
      <c r="G13" s="508"/>
      <c r="H13" s="508"/>
      <c r="I13" s="508"/>
      <c r="J13" s="508"/>
      <c r="K13" s="509"/>
      <c r="L13" s="190"/>
      <c r="M13" s="535" t="s">
        <v>130</v>
      </c>
      <c r="N13" s="536"/>
      <c r="O13" s="536"/>
      <c r="P13" s="536"/>
      <c r="Q13" s="537"/>
      <c r="R13" s="528">
        <v>87604</v>
      </c>
      <c r="S13" s="529"/>
      <c r="T13" s="529"/>
      <c r="U13" s="529"/>
      <c r="V13" s="530"/>
      <c r="W13" s="460" t="s">
        <v>131</v>
      </c>
      <c r="X13" s="461"/>
      <c r="Y13" s="461"/>
      <c r="Z13" s="461"/>
      <c r="AA13" s="461"/>
      <c r="AB13" s="451"/>
      <c r="AC13" s="495">
        <v>983</v>
      </c>
      <c r="AD13" s="496"/>
      <c r="AE13" s="496"/>
      <c r="AF13" s="496"/>
      <c r="AG13" s="538"/>
      <c r="AH13" s="495">
        <v>1099</v>
      </c>
      <c r="AI13" s="496"/>
      <c r="AJ13" s="496"/>
      <c r="AK13" s="496"/>
      <c r="AL13" s="497"/>
      <c r="AM13" s="473" t="s">
        <v>132</v>
      </c>
      <c r="AN13" s="474"/>
      <c r="AO13" s="474"/>
      <c r="AP13" s="474"/>
      <c r="AQ13" s="474"/>
      <c r="AR13" s="474"/>
      <c r="AS13" s="474"/>
      <c r="AT13" s="475"/>
      <c r="AU13" s="476" t="s">
        <v>110</v>
      </c>
      <c r="AV13" s="477"/>
      <c r="AW13" s="477"/>
      <c r="AX13" s="477"/>
      <c r="AY13" s="478" t="s">
        <v>133</v>
      </c>
      <c r="AZ13" s="479"/>
      <c r="BA13" s="479"/>
      <c r="BB13" s="479"/>
      <c r="BC13" s="479"/>
      <c r="BD13" s="479"/>
      <c r="BE13" s="479"/>
      <c r="BF13" s="479"/>
      <c r="BG13" s="479"/>
      <c r="BH13" s="479"/>
      <c r="BI13" s="479"/>
      <c r="BJ13" s="479"/>
      <c r="BK13" s="479"/>
      <c r="BL13" s="479"/>
      <c r="BM13" s="480"/>
      <c r="BN13" s="444">
        <v>1230542</v>
      </c>
      <c r="BO13" s="445"/>
      <c r="BP13" s="445"/>
      <c r="BQ13" s="445"/>
      <c r="BR13" s="445"/>
      <c r="BS13" s="445"/>
      <c r="BT13" s="445"/>
      <c r="BU13" s="446"/>
      <c r="BV13" s="444">
        <v>910519</v>
      </c>
      <c r="BW13" s="445"/>
      <c r="BX13" s="445"/>
      <c r="BY13" s="445"/>
      <c r="BZ13" s="445"/>
      <c r="CA13" s="445"/>
      <c r="CB13" s="445"/>
      <c r="CC13" s="446"/>
      <c r="CD13" s="447" t="s">
        <v>134</v>
      </c>
      <c r="CE13" s="448"/>
      <c r="CF13" s="448"/>
      <c r="CG13" s="448"/>
      <c r="CH13" s="448"/>
      <c r="CI13" s="448"/>
      <c r="CJ13" s="448"/>
      <c r="CK13" s="448"/>
      <c r="CL13" s="448"/>
      <c r="CM13" s="448"/>
      <c r="CN13" s="448"/>
      <c r="CO13" s="448"/>
      <c r="CP13" s="448"/>
      <c r="CQ13" s="448"/>
      <c r="CR13" s="448"/>
      <c r="CS13" s="449"/>
      <c r="CT13" s="441">
        <v>9.3000000000000007</v>
      </c>
      <c r="CU13" s="442"/>
      <c r="CV13" s="442"/>
      <c r="CW13" s="442"/>
      <c r="CX13" s="442"/>
      <c r="CY13" s="442"/>
      <c r="CZ13" s="442"/>
      <c r="DA13" s="443"/>
      <c r="DB13" s="441">
        <v>9.1999999999999993</v>
      </c>
      <c r="DC13" s="442"/>
      <c r="DD13" s="442"/>
      <c r="DE13" s="442"/>
      <c r="DF13" s="442"/>
      <c r="DG13" s="442"/>
      <c r="DH13" s="442"/>
      <c r="DI13" s="443"/>
    </row>
    <row r="14" spans="1:119" ht="18.75" customHeight="1" thickBot="1" x14ac:dyDescent="0.25">
      <c r="A14" s="181"/>
      <c r="B14" s="507"/>
      <c r="C14" s="508"/>
      <c r="D14" s="508"/>
      <c r="E14" s="508"/>
      <c r="F14" s="508"/>
      <c r="G14" s="508"/>
      <c r="H14" s="508"/>
      <c r="I14" s="508"/>
      <c r="J14" s="508"/>
      <c r="K14" s="509"/>
      <c r="L14" s="525" t="s">
        <v>135</v>
      </c>
      <c r="M14" s="526"/>
      <c r="N14" s="526"/>
      <c r="O14" s="526"/>
      <c r="P14" s="526"/>
      <c r="Q14" s="527"/>
      <c r="R14" s="528">
        <v>91450</v>
      </c>
      <c r="S14" s="529"/>
      <c r="T14" s="529"/>
      <c r="U14" s="529"/>
      <c r="V14" s="530"/>
      <c r="W14" s="434"/>
      <c r="X14" s="435"/>
      <c r="Y14" s="435"/>
      <c r="Z14" s="435"/>
      <c r="AA14" s="435"/>
      <c r="AB14" s="424"/>
      <c r="AC14" s="531">
        <v>2.1</v>
      </c>
      <c r="AD14" s="532"/>
      <c r="AE14" s="532"/>
      <c r="AF14" s="532"/>
      <c r="AG14" s="533"/>
      <c r="AH14" s="531">
        <v>2.4</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136</v>
      </c>
      <c r="CE14" s="540"/>
      <c r="CF14" s="540"/>
      <c r="CG14" s="540"/>
      <c r="CH14" s="540"/>
      <c r="CI14" s="540"/>
      <c r="CJ14" s="540"/>
      <c r="CK14" s="540"/>
      <c r="CL14" s="540"/>
      <c r="CM14" s="540"/>
      <c r="CN14" s="540"/>
      <c r="CO14" s="540"/>
      <c r="CP14" s="540"/>
      <c r="CQ14" s="540"/>
      <c r="CR14" s="540"/>
      <c r="CS14" s="541"/>
      <c r="CT14" s="542">
        <v>61.7</v>
      </c>
      <c r="CU14" s="543"/>
      <c r="CV14" s="543"/>
      <c r="CW14" s="543"/>
      <c r="CX14" s="543"/>
      <c r="CY14" s="543"/>
      <c r="CZ14" s="543"/>
      <c r="DA14" s="544"/>
      <c r="DB14" s="542">
        <v>67</v>
      </c>
      <c r="DC14" s="543"/>
      <c r="DD14" s="543"/>
      <c r="DE14" s="543"/>
      <c r="DF14" s="543"/>
      <c r="DG14" s="543"/>
      <c r="DH14" s="543"/>
      <c r="DI14" s="544"/>
    </row>
    <row r="15" spans="1:119" ht="18.75" customHeight="1" x14ac:dyDescent="0.2">
      <c r="A15" s="181"/>
      <c r="B15" s="507"/>
      <c r="C15" s="508"/>
      <c r="D15" s="508"/>
      <c r="E15" s="508"/>
      <c r="F15" s="508"/>
      <c r="G15" s="508"/>
      <c r="H15" s="508"/>
      <c r="I15" s="508"/>
      <c r="J15" s="508"/>
      <c r="K15" s="509"/>
      <c r="L15" s="190"/>
      <c r="M15" s="535" t="s">
        <v>130</v>
      </c>
      <c r="N15" s="536"/>
      <c r="O15" s="536"/>
      <c r="P15" s="536"/>
      <c r="Q15" s="537"/>
      <c r="R15" s="528">
        <v>88411</v>
      </c>
      <c r="S15" s="529"/>
      <c r="T15" s="529"/>
      <c r="U15" s="529"/>
      <c r="V15" s="530"/>
      <c r="W15" s="460" t="s">
        <v>137</v>
      </c>
      <c r="X15" s="461"/>
      <c r="Y15" s="461"/>
      <c r="Z15" s="461"/>
      <c r="AA15" s="461"/>
      <c r="AB15" s="451"/>
      <c r="AC15" s="495">
        <v>14094</v>
      </c>
      <c r="AD15" s="496"/>
      <c r="AE15" s="496"/>
      <c r="AF15" s="496"/>
      <c r="AG15" s="538"/>
      <c r="AH15" s="495">
        <v>14449</v>
      </c>
      <c r="AI15" s="496"/>
      <c r="AJ15" s="496"/>
      <c r="AK15" s="496"/>
      <c r="AL15" s="497"/>
      <c r="AM15" s="473"/>
      <c r="AN15" s="474"/>
      <c r="AO15" s="474"/>
      <c r="AP15" s="474"/>
      <c r="AQ15" s="474"/>
      <c r="AR15" s="474"/>
      <c r="AS15" s="474"/>
      <c r="AT15" s="475"/>
      <c r="AU15" s="476"/>
      <c r="AV15" s="477"/>
      <c r="AW15" s="477"/>
      <c r="AX15" s="477"/>
      <c r="AY15" s="404" t="s">
        <v>138</v>
      </c>
      <c r="AZ15" s="405"/>
      <c r="BA15" s="405"/>
      <c r="BB15" s="405"/>
      <c r="BC15" s="405"/>
      <c r="BD15" s="405"/>
      <c r="BE15" s="405"/>
      <c r="BF15" s="405"/>
      <c r="BG15" s="405"/>
      <c r="BH15" s="405"/>
      <c r="BI15" s="405"/>
      <c r="BJ15" s="405"/>
      <c r="BK15" s="405"/>
      <c r="BL15" s="405"/>
      <c r="BM15" s="406"/>
      <c r="BN15" s="407">
        <v>14060371</v>
      </c>
      <c r="BO15" s="408"/>
      <c r="BP15" s="408"/>
      <c r="BQ15" s="408"/>
      <c r="BR15" s="408"/>
      <c r="BS15" s="408"/>
      <c r="BT15" s="408"/>
      <c r="BU15" s="409"/>
      <c r="BV15" s="407">
        <v>13884235</v>
      </c>
      <c r="BW15" s="408"/>
      <c r="BX15" s="408"/>
      <c r="BY15" s="408"/>
      <c r="BZ15" s="408"/>
      <c r="CA15" s="408"/>
      <c r="CB15" s="408"/>
      <c r="CC15" s="409"/>
      <c r="CD15" s="545" t="s">
        <v>139</v>
      </c>
      <c r="CE15" s="546"/>
      <c r="CF15" s="546"/>
      <c r="CG15" s="546"/>
      <c r="CH15" s="546"/>
      <c r="CI15" s="546"/>
      <c r="CJ15" s="546"/>
      <c r="CK15" s="546"/>
      <c r="CL15" s="546"/>
      <c r="CM15" s="546"/>
      <c r="CN15" s="546"/>
      <c r="CO15" s="546"/>
      <c r="CP15" s="546"/>
      <c r="CQ15" s="546"/>
      <c r="CR15" s="546"/>
      <c r="CS15" s="54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7"/>
      <c r="C16" s="508"/>
      <c r="D16" s="508"/>
      <c r="E16" s="508"/>
      <c r="F16" s="508"/>
      <c r="G16" s="508"/>
      <c r="H16" s="508"/>
      <c r="I16" s="508"/>
      <c r="J16" s="508"/>
      <c r="K16" s="509"/>
      <c r="L16" s="525" t="s">
        <v>140</v>
      </c>
      <c r="M16" s="548"/>
      <c r="N16" s="548"/>
      <c r="O16" s="548"/>
      <c r="P16" s="548"/>
      <c r="Q16" s="549"/>
      <c r="R16" s="550" t="s">
        <v>141</v>
      </c>
      <c r="S16" s="551"/>
      <c r="T16" s="551"/>
      <c r="U16" s="551"/>
      <c r="V16" s="552"/>
      <c r="W16" s="434"/>
      <c r="X16" s="435"/>
      <c r="Y16" s="435"/>
      <c r="Z16" s="435"/>
      <c r="AA16" s="435"/>
      <c r="AB16" s="424"/>
      <c r="AC16" s="531">
        <v>30.8</v>
      </c>
      <c r="AD16" s="532"/>
      <c r="AE16" s="532"/>
      <c r="AF16" s="532"/>
      <c r="AG16" s="533"/>
      <c r="AH16" s="531">
        <v>31.4</v>
      </c>
      <c r="AI16" s="532"/>
      <c r="AJ16" s="532"/>
      <c r="AK16" s="532"/>
      <c r="AL16" s="534"/>
      <c r="AM16" s="473"/>
      <c r="AN16" s="474"/>
      <c r="AO16" s="474"/>
      <c r="AP16" s="474"/>
      <c r="AQ16" s="474"/>
      <c r="AR16" s="474"/>
      <c r="AS16" s="474"/>
      <c r="AT16" s="475"/>
      <c r="AU16" s="476"/>
      <c r="AV16" s="477"/>
      <c r="AW16" s="477"/>
      <c r="AX16" s="477"/>
      <c r="AY16" s="478" t="s">
        <v>142</v>
      </c>
      <c r="AZ16" s="479"/>
      <c r="BA16" s="479"/>
      <c r="BB16" s="479"/>
      <c r="BC16" s="479"/>
      <c r="BD16" s="479"/>
      <c r="BE16" s="479"/>
      <c r="BF16" s="479"/>
      <c r="BG16" s="479"/>
      <c r="BH16" s="479"/>
      <c r="BI16" s="479"/>
      <c r="BJ16" s="479"/>
      <c r="BK16" s="479"/>
      <c r="BL16" s="479"/>
      <c r="BM16" s="480"/>
      <c r="BN16" s="444">
        <v>22025923</v>
      </c>
      <c r="BO16" s="445"/>
      <c r="BP16" s="445"/>
      <c r="BQ16" s="445"/>
      <c r="BR16" s="445"/>
      <c r="BS16" s="445"/>
      <c r="BT16" s="445"/>
      <c r="BU16" s="446"/>
      <c r="BV16" s="444">
        <v>21457653</v>
      </c>
      <c r="BW16" s="445"/>
      <c r="BX16" s="445"/>
      <c r="BY16" s="445"/>
      <c r="BZ16" s="445"/>
      <c r="CA16" s="445"/>
      <c r="CB16" s="445"/>
      <c r="CC16" s="446"/>
      <c r="CD16" s="194"/>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x14ac:dyDescent="0.25">
      <c r="A17" s="181"/>
      <c r="B17" s="510"/>
      <c r="C17" s="511"/>
      <c r="D17" s="511"/>
      <c r="E17" s="511"/>
      <c r="F17" s="511"/>
      <c r="G17" s="511"/>
      <c r="H17" s="511"/>
      <c r="I17" s="511"/>
      <c r="J17" s="511"/>
      <c r="K17" s="512"/>
      <c r="L17" s="195"/>
      <c r="M17" s="555" t="s">
        <v>143</v>
      </c>
      <c r="N17" s="556"/>
      <c r="O17" s="556"/>
      <c r="P17" s="556"/>
      <c r="Q17" s="557"/>
      <c r="R17" s="550" t="s">
        <v>144</v>
      </c>
      <c r="S17" s="551"/>
      <c r="T17" s="551"/>
      <c r="U17" s="551"/>
      <c r="V17" s="552"/>
      <c r="W17" s="460" t="s">
        <v>145</v>
      </c>
      <c r="X17" s="461"/>
      <c r="Y17" s="461"/>
      <c r="Z17" s="461"/>
      <c r="AA17" s="461"/>
      <c r="AB17" s="451"/>
      <c r="AC17" s="495">
        <v>30670</v>
      </c>
      <c r="AD17" s="496"/>
      <c r="AE17" s="496"/>
      <c r="AF17" s="496"/>
      <c r="AG17" s="538"/>
      <c r="AH17" s="495">
        <v>30472</v>
      </c>
      <c r="AI17" s="496"/>
      <c r="AJ17" s="496"/>
      <c r="AK17" s="496"/>
      <c r="AL17" s="497"/>
      <c r="AM17" s="473"/>
      <c r="AN17" s="474"/>
      <c r="AO17" s="474"/>
      <c r="AP17" s="474"/>
      <c r="AQ17" s="474"/>
      <c r="AR17" s="474"/>
      <c r="AS17" s="474"/>
      <c r="AT17" s="475"/>
      <c r="AU17" s="476"/>
      <c r="AV17" s="477"/>
      <c r="AW17" s="477"/>
      <c r="AX17" s="477"/>
      <c r="AY17" s="478" t="s">
        <v>146</v>
      </c>
      <c r="AZ17" s="479"/>
      <c r="BA17" s="479"/>
      <c r="BB17" s="479"/>
      <c r="BC17" s="479"/>
      <c r="BD17" s="479"/>
      <c r="BE17" s="479"/>
      <c r="BF17" s="479"/>
      <c r="BG17" s="479"/>
      <c r="BH17" s="479"/>
      <c r="BI17" s="479"/>
      <c r="BJ17" s="479"/>
      <c r="BK17" s="479"/>
      <c r="BL17" s="479"/>
      <c r="BM17" s="480"/>
      <c r="BN17" s="444">
        <v>17822637</v>
      </c>
      <c r="BO17" s="445"/>
      <c r="BP17" s="445"/>
      <c r="BQ17" s="445"/>
      <c r="BR17" s="445"/>
      <c r="BS17" s="445"/>
      <c r="BT17" s="445"/>
      <c r="BU17" s="446"/>
      <c r="BV17" s="444">
        <v>17625851</v>
      </c>
      <c r="BW17" s="445"/>
      <c r="BX17" s="445"/>
      <c r="BY17" s="445"/>
      <c r="BZ17" s="445"/>
      <c r="CA17" s="445"/>
      <c r="CB17" s="445"/>
      <c r="CC17" s="446"/>
      <c r="CD17" s="194"/>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x14ac:dyDescent="0.25">
      <c r="A18" s="181"/>
      <c r="B18" s="566" t="s">
        <v>147</v>
      </c>
      <c r="C18" s="487"/>
      <c r="D18" s="487"/>
      <c r="E18" s="567"/>
      <c r="F18" s="567"/>
      <c r="G18" s="567"/>
      <c r="H18" s="567"/>
      <c r="I18" s="567"/>
      <c r="J18" s="567"/>
      <c r="K18" s="567"/>
      <c r="L18" s="568">
        <v>109.44</v>
      </c>
      <c r="M18" s="568"/>
      <c r="N18" s="568"/>
      <c r="O18" s="568"/>
      <c r="P18" s="568"/>
      <c r="Q18" s="568"/>
      <c r="R18" s="569"/>
      <c r="S18" s="569"/>
      <c r="T18" s="569"/>
      <c r="U18" s="569"/>
      <c r="V18" s="570"/>
      <c r="W18" s="462"/>
      <c r="X18" s="463"/>
      <c r="Y18" s="463"/>
      <c r="Z18" s="463"/>
      <c r="AA18" s="463"/>
      <c r="AB18" s="454"/>
      <c r="AC18" s="571">
        <v>67</v>
      </c>
      <c r="AD18" s="572"/>
      <c r="AE18" s="572"/>
      <c r="AF18" s="572"/>
      <c r="AG18" s="573"/>
      <c r="AH18" s="571">
        <v>66.2</v>
      </c>
      <c r="AI18" s="572"/>
      <c r="AJ18" s="572"/>
      <c r="AK18" s="572"/>
      <c r="AL18" s="574"/>
      <c r="AM18" s="473"/>
      <c r="AN18" s="474"/>
      <c r="AO18" s="474"/>
      <c r="AP18" s="474"/>
      <c r="AQ18" s="474"/>
      <c r="AR18" s="474"/>
      <c r="AS18" s="474"/>
      <c r="AT18" s="475"/>
      <c r="AU18" s="476"/>
      <c r="AV18" s="477"/>
      <c r="AW18" s="477"/>
      <c r="AX18" s="477"/>
      <c r="AY18" s="478" t="s">
        <v>148</v>
      </c>
      <c r="AZ18" s="479"/>
      <c r="BA18" s="479"/>
      <c r="BB18" s="479"/>
      <c r="BC18" s="479"/>
      <c r="BD18" s="479"/>
      <c r="BE18" s="479"/>
      <c r="BF18" s="479"/>
      <c r="BG18" s="479"/>
      <c r="BH18" s="479"/>
      <c r="BI18" s="479"/>
      <c r="BJ18" s="479"/>
      <c r="BK18" s="479"/>
      <c r="BL18" s="479"/>
      <c r="BM18" s="480"/>
      <c r="BN18" s="444">
        <v>23952813</v>
      </c>
      <c r="BO18" s="445"/>
      <c r="BP18" s="445"/>
      <c r="BQ18" s="445"/>
      <c r="BR18" s="445"/>
      <c r="BS18" s="445"/>
      <c r="BT18" s="445"/>
      <c r="BU18" s="446"/>
      <c r="BV18" s="444">
        <v>23806587</v>
      </c>
      <c r="BW18" s="445"/>
      <c r="BX18" s="445"/>
      <c r="BY18" s="445"/>
      <c r="BZ18" s="445"/>
      <c r="CA18" s="445"/>
      <c r="CB18" s="445"/>
      <c r="CC18" s="446"/>
      <c r="CD18" s="194"/>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x14ac:dyDescent="0.25">
      <c r="A19" s="181"/>
      <c r="B19" s="566" t="s">
        <v>149</v>
      </c>
      <c r="C19" s="487"/>
      <c r="D19" s="487"/>
      <c r="E19" s="567"/>
      <c r="F19" s="567"/>
      <c r="G19" s="567"/>
      <c r="H19" s="567"/>
      <c r="I19" s="567"/>
      <c r="J19" s="567"/>
      <c r="K19" s="567"/>
      <c r="L19" s="575">
        <v>829</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150</v>
      </c>
      <c r="AZ19" s="479"/>
      <c r="BA19" s="479"/>
      <c r="BB19" s="479"/>
      <c r="BC19" s="479"/>
      <c r="BD19" s="479"/>
      <c r="BE19" s="479"/>
      <c r="BF19" s="479"/>
      <c r="BG19" s="479"/>
      <c r="BH19" s="479"/>
      <c r="BI19" s="479"/>
      <c r="BJ19" s="479"/>
      <c r="BK19" s="479"/>
      <c r="BL19" s="479"/>
      <c r="BM19" s="480"/>
      <c r="BN19" s="444">
        <v>32204488</v>
      </c>
      <c r="BO19" s="445"/>
      <c r="BP19" s="445"/>
      <c r="BQ19" s="445"/>
      <c r="BR19" s="445"/>
      <c r="BS19" s="445"/>
      <c r="BT19" s="445"/>
      <c r="BU19" s="446"/>
      <c r="BV19" s="444">
        <v>31411087</v>
      </c>
      <c r="BW19" s="445"/>
      <c r="BX19" s="445"/>
      <c r="BY19" s="445"/>
      <c r="BZ19" s="445"/>
      <c r="CA19" s="445"/>
      <c r="CB19" s="445"/>
      <c r="CC19" s="446"/>
      <c r="CD19" s="194"/>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x14ac:dyDescent="0.25">
      <c r="A20" s="181"/>
      <c r="B20" s="566" t="s">
        <v>151</v>
      </c>
      <c r="C20" s="487"/>
      <c r="D20" s="487"/>
      <c r="E20" s="567"/>
      <c r="F20" s="567"/>
      <c r="G20" s="567"/>
      <c r="H20" s="567"/>
      <c r="I20" s="567"/>
      <c r="J20" s="567"/>
      <c r="K20" s="567"/>
      <c r="L20" s="575">
        <v>33812</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94"/>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x14ac:dyDescent="0.25">
      <c r="A21" s="181"/>
      <c r="B21" s="584" t="s">
        <v>152</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94"/>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x14ac:dyDescent="0.2">
      <c r="A22" s="181"/>
      <c r="B22" s="614" t="s">
        <v>153</v>
      </c>
      <c r="C22" s="588"/>
      <c r="D22" s="589"/>
      <c r="E22" s="456" t="s">
        <v>1</v>
      </c>
      <c r="F22" s="461"/>
      <c r="G22" s="461"/>
      <c r="H22" s="461"/>
      <c r="I22" s="461"/>
      <c r="J22" s="461"/>
      <c r="K22" s="451"/>
      <c r="L22" s="456" t="s">
        <v>154</v>
      </c>
      <c r="M22" s="461"/>
      <c r="N22" s="461"/>
      <c r="O22" s="461"/>
      <c r="P22" s="451"/>
      <c r="Q22" s="619" t="s">
        <v>155</v>
      </c>
      <c r="R22" s="620"/>
      <c r="S22" s="620"/>
      <c r="T22" s="620"/>
      <c r="U22" s="620"/>
      <c r="V22" s="621"/>
      <c r="W22" s="587" t="s">
        <v>156</v>
      </c>
      <c r="X22" s="588"/>
      <c r="Y22" s="589"/>
      <c r="Z22" s="456" t="s">
        <v>1</v>
      </c>
      <c r="AA22" s="461"/>
      <c r="AB22" s="461"/>
      <c r="AC22" s="461"/>
      <c r="AD22" s="461"/>
      <c r="AE22" s="461"/>
      <c r="AF22" s="461"/>
      <c r="AG22" s="451"/>
      <c r="AH22" s="625" t="s">
        <v>157</v>
      </c>
      <c r="AI22" s="461"/>
      <c r="AJ22" s="461"/>
      <c r="AK22" s="461"/>
      <c r="AL22" s="451"/>
      <c r="AM22" s="625" t="s">
        <v>158</v>
      </c>
      <c r="AN22" s="626"/>
      <c r="AO22" s="626"/>
      <c r="AP22" s="626"/>
      <c r="AQ22" s="626"/>
      <c r="AR22" s="627"/>
      <c r="AS22" s="619" t="s">
        <v>155</v>
      </c>
      <c r="AT22" s="620"/>
      <c r="AU22" s="620"/>
      <c r="AV22" s="620"/>
      <c r="AW22" s="620"/>
      <c r="AX22" s="631"/>
      <c r="AY22" s="404" t="s">
        <v>159</v>
      </c>
      <c r="AZ22" s="405"/>
      <c r="BA22" s="405"/>
      <c r="BB22" s="405"/>
      <c r="BC22" s="405"/>
      <c r="BD22" s="405"/>
      <c r="BE22" s="405"/>
      <c r="BF22" s="405"/>
      <c r="BG22" s="405"/>
      <c r="BH22" s="405"/>
      <c r="BI22" s="405"/>
      <c r="BJ22" s="405"/>
      <c r="BK22" s="405"/>
      <c r="BL22" s="405"/>
      <c r="BM22" s="406"/>
      <c r="BN22" s="407">
        <v>54357620</v>
      </c>
      <c r="BO22" s="408"/>
      <c r="BP22" s="408"/>
      <c r="BQ22" s="408"/>
      <c r="BR22" s="408"/>
      <c r="BS22" s="408"/>
      <c r="BT22" s="408"/>
      <c r="BU22" s="409"/>
      <c r="BV22" s="407">
        <v>58137260</v>
      </c>
      <c r="BW22" s="408"/>
      <c r="BX22" s="408"/>
      <c r="BY22" s="408"/>
      <c r="BZ22" s="408"/>
      <c r="CA22" s="408"/>
      <c r="CB22" s="408"/>
      <c r="CC22" s="409"/>
      <c r="CD22" s="194"/>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x14ac:dyDescent="0.2">
      <c r="A23" s="181"/>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160</v>
      </c>
      <c r="AZ23" s="479"/>
      <c r="BA23" s="479"/>
      <c r="BB23" s="479"/>
      <c r="BC23" s="479"/>
      <c r="BD23" s="479"/>
      <c r="BE23" s="479"/>
      <c r="BF23" s="479"/>
      <c r="BG23" s="479"/>
      <c r="BH23" s="479"/>
      <c r="BI23" s="479"/>
      <c r="BJ23" s="479"/>
      <c r="BK23" s="479"/>
      <c r="BL23" s="479"/>
      <c r="BM23" s="480"/>
      <c r="BN23" s="444">
        <v>29230650</v>
      </c>
      <c r="BO23" s="445"/>
      <c r="BP23" s="445"/>
      <c r="BQ23" s="445"/>
      <c r="BR23" s="445"/>
      <c r="BS23" s="445"/>
      <c r="BT23" s="445"/>
      <c r="BU23" s="446"/>
      <c r="BV23" s="444">
        <v>33108275</v>
      </c>
      <c r="BW23" s="445"/>
      <c r="BX23" s="445"/>
      <c r="BY23" s="445"/>
      <c r="BZ23" s="445"/>
      <c r="CA23" s="445"/>
      <c r="CB23" s="445"/>
      <c r="CC23" s="446"/>
      <c r="CD23" s="194"/>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x14ac:dyDescent="0.25">
      <c r="A24" s="181"/>
      <c r="B24" s="615"/>
      <c r="C24" s="591"/>
      <c r="D24" s="592"/>
      <c r="E24" s="494" t="s">
        <v>161</v>
      </c>
      <c r="F24" s="474"/>
      <c r="G24" s="474"/>
      <c r="H24" s="474"/>
      <c r="I24" s="474"/>
      <c r="J24" s="474"/>
      <c r="K24" s="475"/>
      <c r="L24" s="495">
        <v>1</v>
      </c>
      <c r="M24" s="496"/>
      <c r="N24" s="496"/>
      <c r="O24" s="496"/>
      <c r="P24" s="538"/>
      <c r="Q24" s="495">
        <v>9260</v>
      </c>
      <c r="R24" s="496"/>
      <c r="S24" s="496"/>
      <c r="T24" s="496"/>
      <c r="U24" s="496"/>
      <c r="V24" s="538"/>
      <c r="W24" s="590"/>
      <c r="X24" s="591"/>
      <c r="Y24" s="592"/>
      <c r="Z24" s="494" t="s">
        <v>162</v>
      </c>
      <c r="AA24" s="474"/>
      <c r="AB24" s="474"/>
      <c r="AC24" s="474"/>
      <c r="AD24" s="474"/>
      <c r="AE24" s="474"/>
      <c r="AF24" s="474"/>
      <c r="AG24" s="475"/>
      <c r="AH24" s="495">
        <v>627</v>
      </c>
      <c r="AI24" s="496"/>
      <c r="AJ24" s="496"/>
      <c r="AK24" s="496"/>
      <c r="AL24" s="538"/>
      <c r="AM24" s="495">
        <v>1933668</v>
      </c>
      <c r="AN24" s="496"/>
      <c r="AO24" s="496"/>
      <c r="AP24" s="496"/>
      <c r="AQ24" s="496"/>
      <c r="AR24" s="538"/>
      <c r="AS24" s="495">
        <v>3084</v>
      </c>
      <c r="AT24" s="496"/>
      <c r="AU24" s="496"/>
      <c r="AV24" s="496"/>
      <c r="AW24" s="496"/>
      <c r="AX24" s="497"/>
      <c r="AY24" s="560" t="s">
        <v>163</v>
      </c>
      <c r="AZ24" s="561"/>
      <c r="BA24" s="561"/>
      <c r="BB24" s="561"/>
      <c r="BC24" s="561"/>
      <c r="BD24" s="561"/>
      <c r="BE24" s="561"/>
      <c r="BF24" s="561"/>
      <c r="BG24" s="561"/>
      <c r="BH24" s="561"/>
      <c r="BI24" s="561"/>
      <c r="BJ24" s="561"/>
      <c r="BK24" s="561"/>
      <c r="BL24" s="561"/>
      <c r="BM24" s="562"/>
      <c r="BN24" s="444">
        <v>39053839</v>
      </c>
      <c r="BO24" s="445"/>
      <c r="BP24" s="445"/>
      <c r="BQ24" s="445"/>
      <c r="BR24" s="445"/>
      <c r="BS24" s="445"/>
      <c r="BT24" s="445"/>
      <c r="BU24" s="446"/>
      <c r="BV24" s="444">
        <v>41754904</v>
      </c>
      <c r="BW24" s="445"/>
      <c r="BX24" s="445"/>
      <c r="BY24" s="445"/>
      <c r="BZ24" s="445"/>
      <c r="CA24" s="445"/>
      <c r="CB24" s="445"/>
      <c r="CC24" s="446"/>
      <c r="CD24" s="194"/>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x14ac:dyDescent="0.2">
      <c r="A25" s="181"/>
      <c r="B25" s="615"/>
      <c r="C25" s="591"/>
      <c r="D25" s="592"/>
      <c r="E25" s="494" t="s">
        <v>164</v>
      </c>
      <c r="F25" s="474"/>
      <c r="G25" s="474"/>
      <c r="H25" s="474"/>
      <c r="I25" s="474"/>
      <c r="J25" s="474"/>
      <c r="K25" s="475"/>
      <c r="L25" s="495">
        <v>1</v>
      </c>
      <c r="M25" s="496"/>
      <c r="N25" s="496"/>
      <c r="O25" s="496"/>
      <c r="P25" s="538"/>
      <c r="Q25" s="495">
        <v>7540</v>
      </c>
      <c r="R25" s="496"/>
      <c r="S25" s="496"/>
      <c r="T25" s="496"/>
      <c r="U25" s="496"/>
      <c r="V25" s="538"/>
      <c r="W25" s="590"/>
      <c r="X25" s="591"/>
      <c r="Y25" s="592"/>
      <c r="Z25" s="494" t="s">
        <v>165</v>
      </c>
      <c r="AA25" s="474"/>
      <c r="AB25" s="474"/>
      <c r="AC25" s="474"/>
      <c r="AD25" s="474"/>
      <c r="AE25" s="474"/>
      <c r="AF25" s="474"/>
      <c r="AG25" s="475"/>
      <c r="AH25" s="495">
        <v>113</v>
      </c>
      <c r="AI25" s="496"/>
      <c r="AJ25" s="496"/>
      <c r="AK25" s="496"/>
      <c r="AL25" s="538"/>
      <c r="AM25" s="495">
        <v>346345</v>
      </c>
      <c r="AN25" s="496"/>
      <c r="AO25" s="496"/>
      <c r="AP25" s="496"/>
      <c r="AQ25" s="496"/>
      <c r="AR25" s="538"/>
      <c r="AS25" s="495">
        <v>3065</v>
      </c>
      <c r="AT25" s="496"/>
      <c r="AU25" s="496"/>
      <c r="AV25" s="496"/>
      <c r="AW25" s="496"/>
      <c r="AX25" s="497"/>
      <c r="AY25" s="404" t="s">
        <v>166</v>
      </c>
      <c r="AZ25" s="405"/>
      <c r="BA25" s="405"/>
      <c r="BB25" s="405"/>
      <c r="BC25" s="405"/>
      <c r="BD25" s="405"/>
      <c r="BE25" s="405"/>
      <c r="BF25" s="405"/>
      <c r="BG25" s="405"/>
      <c r="BH25" s="405"/>
      <c r="BI25" s="405"/>
      <c r="BJ25" s="405"/>
      <c r="BK25" s="405"/>
      <c r="BL25" s="405"/>
      <c r="BM25" s="406"/>
      <c r="BN25" s="407">
        <v>11695031</v>
      </c>
      <c r="BO25" s="408"/>
      <c r="BP25" s="408"/>
      <c r="BQ25" s="408"/>
      <c r="BR25" s="408"/>
      <c r="BS25" s="408"/>
      <c r="BT25" s="408"/>
      <c r="BU25" s="409"/>
      <c r="BV25" s="407">
        <v>6665951</v>
      </c>
      <c r="BW25" s="408"/>
      <c r="BX25" s="408"/>
      <c r="BY25" s="408"/>
      <c r="BZ25" s="408"/>
      <c r="CA25" s="408"/>
      <c r="CB25" s="408"/>
      <c r="CC25" s="409"/>
      <c r="CD25" s="194"/>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x14ac:dyDescent="0.2">
      <c r="A26" s="181"/>
      <c r="B26" s="615"/>
      <c r="C26" s="591"/>
      <c r="D26" s="592"/>
      <c r="E26" s="494" t="s">
        <v>167</v>
      </c>
      <c r="F26" s="474"/>
      <c r="G26" s="474"/>
      <c r="H26" s="474"/>
      <c r="I26" s="474"/>
      <c r="J26" s="474"/>
      <c r="K26" s="475"/>
      <c r="L26" s="495">
        <v>1</v>
      </c>
      <c r="M26" s="496"/>
      <c r="N26" s="496"/>
      <c r="O26" s="496"/>
      <c r="P26" s="538"/>
      <c r="Q26" s="495">
        <v>6700</v>
      </c>
      <c r="R26" s="496"/>
      <c r="S26" s="496"/>
      <c r="T26" s="496"/>
      <c r="U26" s="496"/>
      <c r="V26" s="538"/>
      <c r="W26" s="590"/>
      <c r="X26" s="591"/>
      <c r="Y26" s="592"/>
      <c r="Z26" s="494" t="s">
        <v>168</v>
      </c>
      <c r="AA26" s="596"/>
      <c r="AB26" s="596"/>
      <c r="AC26" s="596"/>
      <c r="AD26" s="596"/>
      <c r="AE26" s="596"/>
      <c r="AF26" s="596"/>
      <c r="AG26" s="597"/>
      <c r="AH26" s="495">
        <v>25</v>
      </c>
      <c r="AI26" s="496"/>
      <c r="AJ26" s="496"/>
      <c r="AK26" s="496"/>
      <c r="AL26" s="538"/>
      <c r="AM26" s="495">
        <v>73775</v>
      </c>
      <c r="AN26" s="496"/>
      <c r="AO26" s="496"/>
      <c r="AP26" s="496"/>
      <c r="AQ26" s="496"/>
      <c r="AR26" s="538"/>
      <c r="AS26" s="495">
        <v>2951</v>
      </c>
      <c r="AT26" s="496"/>
      <c r="AU26" s="496"/>
      <c r="AV26" s="496"/>
      <c r="AW26" s="496"/>
      <c r="AX26" s="497"/>
      <c r="AY26" s="447" t="s">
        <v>169</v>
      </c>
      <c r="AZ26" s="448"/>
      <c r="BA26" s="448"/>
      <c r="BB26" s="448"/>
      <c r="BC26" s="448"/>
      <c r="BD26" s="448"/>
      <c r="BE26" s="448"/>
      <c r="BF26" s="448"/>
      <c r="BG26" s="448"/>
      <c r="BH26" s="448"/>
      <c r="BI26" s="448"/>
      <c r="BJ26" s="448"/>
      <c r="BK26" s="448"/>
      <c r="BL26" s="448"/>
      <c r="BM26" s="449"/>
      <c r="BN26" s="444" t="s">
        <v>122</v>
      </c>
      <c r="BO26" s="445"/>
      <c r="BP26" s="445"/>
      <c r="BQ26" s="445"/>
      <c r="BR26" s="445"/>
      <c r="BS26" s="445"/>
      <c r="BT26" s="445"/>
      <c r="BU26" s="446"/>
      <c r="BV26" s="444" t="s">
        <v>122</v>
      </c>
      <c r="BW26" s="445"/>
      <c r="BX26" s="445"/>
      <c r="BY26" s="445"/>
      <c r="BZ26" s="445"/>
      <c r="CA26" s="445"/>
      <c r="CB26" s="445"/>
      <c r="CC26" s="446"/>
      <c r="CD26" s="194"/>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x14ac:dyDescent="0.25">
      <c r="A27" s="181"/>
      <c r="B27" s="615"/>
      <c r="C27" s="591"/>
      <c r="D27" s="592"/>
      <c r="E27" s="494" t="s">
        <v>170</v>
      </c>
      <c r="F27" s="474"/>
      <c r="G27" s="474"/>
      <c r="H27" s="474"/>
      <c r="I27" s="474"/>
      <c r="J27" s="474"/>
      <c r="K27" s="475"/>
      <c r="L27" s="495">
        <v>1</v>
      </c>
      <c r="M27" s="496"/>
      <c r="N27" s="496"/>
      <c r="O27" s="496"/>
      <c r="P27" s="538"/>
      <c r="Q27" s="495">
        <v>5150</v>
      </c>
      <c r="R27" s="496"/>
      <c r="S27" s="496"/>
      <c r="T27" s="496"/>
      <c r="U27" s="496"/>
      <c r="V27" s="538"/>
      <c r="W27" s="590"/>
      <c r="X27" s="591"/>
      <c r="Y27" s="592"/>
      <c r="Z27" s="494" t="s">
        <v>171</v>
      </c>
      <c r="AA27" s="474"/>
      <c r="AB27" s="474"/>
      <c r="AC27" s="474"/>
      <c r="AD27" s="474"/>
      <c r="AE27" s="474"/>
      <c r="AF27" s="474"/>
      <c r="AG27" s="475"/>
      <c r="AH27" s="495">
        <v>11</v>
      </c>
      <c r="AI27" s="496"/>
      <c r="AJ27" s="496"/>
      <c r="AK27" s="496"/>
      <c r="AL27" s="538"/>
      <c r="AM27" s="495">
        <v>36337</v>
      </c>
      <c r="AN27" s="496"/>
      <c r="AO27" s="496"/>
      <c r="AP27" s="496"/>
      <c r="AQ27" s="496"/>
      <c r="AR27" s="538"/>
      <c r="AS27" s="495">
        <v>3303</v>
      </c>
      <c r="AT27" s="496"/>
      <c r="AU27" s="496"/>
      <c r="AV27" s="496"/>
      <c r="AW27" s="496"/>
      <c r="AX27" s="497"/>
      <c r="AY27" s="539" t="s">
        <v>172</v>
      </c>
      <c r="AZ27" s="540"/>
      <c r="BA27" s="540"/>
      <c r="BB27" s="540"/>
      <c r="BC27" s="540"/>
      <c r="BD27" s="540"/>
      <c r="BE27" s="540"/>
      <c r="BF27" s="540"/>
      <c r="BG27" s="540"/>
      <c r="BH27" s="540"/>
      <c r="BI27" s="540"/>
      <c r="BJ27" s="540"/>
      <c r="BK27" s="540"/>
      <c r="BL27" s="540"/>
      <c r="BM27" s="541"/>
      <c r="BN27" s="563" t="s">
        <v>122</v>
      </c>
      <c r="BO27" s="564"/>
      <c r="BP27" s="564"/>
      <c r="BQ27" s="564"/>
      <c r="BR27" s="564"/>
      <c r="BS27" s="564"/>
      <c r="BT27" s="564"/>
      <c r="BU27" s="565"/>
      <c r="BV27" s="563" t="s">
        <v>122</v>
      </c>
      <c r="BW27" s="564"/>
      <c r="BX27" s="564"/>
      <c r="BY27" s="564"/>
      <c r="BZ27" s="564"/>
      <c r="CA27" s="564"/>
      <c r="CB27" s="564"/>
      <c r="CC27" s="565"/>
      <c r="CD27" s="196"/>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x14ac:dyDescent="0.2">
      <c r="A28" s="181"/>
      <c r="B28" s="615"/>
      <c r="C28" s="591"/>
      <c r="D28" s="592"/>
      <c r="E28" s="494" t="s">
        <v>173</v>
      </c>
      <c r="F28" s="474"/>
      <c r="G28" s="474"/>
      <c r="H28" s="474"/>
      <c r="I28" s="474"/>
      <c r="J28" s="474"/>
      <c r="K28" s="475"/>
      <c r="L28" s="495">
        <v>1</v>
      </c>
      <c r="M28" s="496"/>
      <c r="N28" s="496"/>
      <c r="O28" s="496"/>
      <c r="P28" s="538"/>
      <c r="Q28" s="495">
        <v>4560</v>
      </c>
      <c r="R28" s="496"/>
      <c r="S28" s="496"/>
      <c r="T28" s="496"/>
      <c r="U28" s="496"/>
      <c r="V28" s="538"/>
      <c r="W28" s="590"/>
      <c r="X28" s="591"/>
      <c r="Y28" s="592"/>
      <c r="Z28" s="494" t="s">
        <v>174</v>
      </c>
      <c r="AA28" s="474"/>
      <c r="AB28" s="474"/>
      <c r="AC28" s="474"/>
      <c r="AD28" s="474"/>
      <c r="AE28" s="474"/>
      <c r="AF28" s="474"/>
      <c r="AG28" s="475"/>
      <c r="AH28" s="495" t="s">
        <v>122</v>
      </c>
      <c r="AI28" s="496"/>
      <c r="AJ28" s="496"/>
      <c r="AK28" s="496"/>
      <c r="AL28" s="538"/>
      <c r="AM28" s="495" t="s">
        <v>122</v>
      </c>
      <c r="AN28" s="496"/>
      <c r="AO28" s="496"/>
      <c r="AP28" s="496"/>
      <c r="AQ28" s="496"/>
      <c r="AR28" s="538"/>
      <c r="AS28" s="495" t="s">
        <v>122</v>
      </c>
      <c r="AT28" s="496"/>
      <c r="AU28" s="496"/>
      <c r="AV28" s="496"/>
      <c r="AW28" s="496"/>
      <c r="AX28" s="497"/>
      <c r="AY28" s="598" t="s">
        <v>175</v>
      </c>
      <c r="AZ28" s="599"/>
      <c r="BA28" s="599"/>
      <c r="BB28" s="600"/>
      <c r="BC28" s="404" t="s">
        <v>46</v>
      </c>
      <c r="BD28" s="405"/>
      <c r="BE28" s="405"/>
      <c r="BF28" s="405"/>
      <c r="BG28" s="405"/>
      <c r="BH28" s="405"/>
      <c r="BI28" s="405"/>
      <c r="BJ28" s="405"/>
      <c r="BK28" s="405"/>
      <c r="BL28" s="405"/>
      <c r="BM28" s="406"/>
      <c r="BN28" s="407">
        <v>4603500</v>
      </c>
      <c r="BO28" s="408"/>
      <c r="BP28" s="408"/>
      <c r="BQ28" s="408"/>
      <c r="BR28" s="408"/>
      <c r="BS28" s="408"/>
      <c r="BT28" s="408"/>
      <c r="BU28" s="409"/>
      <c r="BV28" s="407">
        <v>4583961</v>
      </c>
      <c r="BW28" s="408"/>
      <c r="BX28" s="408"/>
      <c r="BY28" s="408"/>
      <c r="BZ28" s="408"/>
      <c r="CA28" s="408"/>
      <c r="CB28" s="408"/>
      <c r="CC28" s="409"/>
      <c r="CD28" s="194"/>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x14ac:dyDescent="0.2">
      <c r="A29" s="181"/>
      <c r="B29" s="615"/>
      <c r="C29" s="591"/>
      <c r="D29" s="592"/>
      <c r="E29" s="494" t="s">
        <v>176</v>
      </c>
      <c r="F29" s="474"/>
      <c r="G29" s="474"/>
      <c r="H29" s="474"/>
      <c r="I29" s="474"/>
      <c r="J29" s="474"/>
      <c r="K29" s="475"/>
      <c r="L29" s="495">
        <v>20</v>
      </c>
      <c r="M29" s="496"/>
      <c r="N29" s="496"/>
      <c r="O29" s="496"/>
      <c r="P29" s="538"/>
      <c r="Q29" s="495">
        <v>4270</v>
      </c>
      <c r="R29" s="496"/>
      <c r="S29" s="496"/>
      <c r="T29" s="496"/>
      <c r="U29" s="496"/>
      <c r="V29" s="538"/>
      <c r="W29" s="593"/>
      <c r="X29" s="594"/>
      <c r="Y29" s="595"/>
      <c r="Z29" s="494" t="s">
        <v>177</v>
      </c>
      <c r="AA29" s="474"/>
      <c r="AB29" s="474"/>
      <c r="AC29" s="474"/>
      <c r="AD29" s="474"/>
      <c r="AE29" s="474"/>
      <c r="AF29" s="474"/>
      <c r="AG29" s="475"/>
      <c r="AH29" s="495">
        <v>638</v>
      </c>
      <c r="AI29" s="496"/>
      <c r="AJ29" s="496"/>
      <c r="AK29" s="496"/>
      <c r="AL29" s="538"/>
      <c r="AM29" s="495">
        <v>1970005</v>
      </c>
      <c r="AN29" s="496"/>
      <c r="AO29" s="496"/>
      <c r="AP29" s="496"/>
      <c r="AQ29" s="496"/>
      <c r="AR29" s="538"/>
      <c r="AS29" s="495">
        <v>3088</v>
      </c>
      <c r="AT29" s="496"/>
      <c r="AU29" s="496"/>
      <c r="AV29" s="496"/>
      <c r="AW29" s="496"/>
      <c r="AX29" s="497"/>
      <c r="AY29" s="601"/>
      <c r="AZ29" s="602"/>
      <c r="BA29" s="602"/>
      <c r="BB29" s="603"/>
      <c r="BC29" s="478" t="s">
        <v>178</v>
      </c>
      <c r="BD29" s="479"/>
      <c r="BE29" s="479"/>
      <c r="BF29" s="479"/>
      <c r="BG29" s="479"/>
      <c r="BH29" s="479"/>
      <c r="BI29" s="479"/>
      <c r="BJ29" s="479"/>
      <c r="BK29" s="479"/>
      <c r="BL29" s="479"/>
      <c r="BM29" s="480"/>
      <c r="BN29" s="444">
        <v>1764681</v>
      </c>
      <c r="BO29" s="445"/>
      <c r="BP29" s="445"/>
      <c r="BQ29" s="445"/>
      <c r="BR29" s="445"/>
      <c r="BS29" s="445"/>
      <c r="BT29" s="445"/>
      <c r="BU29" s="446"/>
      <c r="BV29" s="444">
        <v>1763391</v>
      </c>
      <c r="BW29" s="445"/>
      <c r="BX29" s="445"/>
      <c r="BY29" s="445"/>
      <c r="BZ29" s="445"/>
      <c r="CA29" s="445"/>
      <c r="CB29" s="445"/>
      <c r="CC29" s="446"/>
      <c r="CD29" s="196"/>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x14ac:dyDescent="0.25">
      <c r="A30" s="181"/>
      <c r="B30" s="616"/>
      <c r="C30" s="617"/>
      <c r="D30" s="618"/>
      <c r="E30" s="498"/>
      <c r="F30" s="499"/>
      <c r="G30" s="499"/>
      <c r="H30" s="499"/>
      <c r="I30" s="499"/>
      <c r="J30" s="499"/>
      <c r="K30" s="500"/>
      <c r="L30" s="608"/>
      <c r="M30" s="609"/>
      <c r="N30" s="609"/>
      <c r="O30" s="609"/>
      <c r="P30" s="610"/>
      <c r="Q30" s="608"/>
      <c r="R30" s="609"/>
      <c r="S30" s="609"/>
      <c r="T30" s="609"/>
      <c r="U30" s="609"/>
      <c r="V30" s="610"/>
      <c r="W30" s="611" t="s">
        <v>179</v>
      </c>
      <c r="X30" s="612"/>
      <c r="Y30" s="612"/>
      <c r="Z30" s="612"/>
      <c r="AA30" s="612"/>
      <c r="AB30" s="612"/>
      <c r="AC30" s="612"/>
      <c r="AD30" s="612"/>
      <c r="AE30" s="612"/>
      <c r="AF30" s="612"/>
      <c r="AG30" s="613"/>
      <c r="AH30" s="571">
        <v>96.1</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48</v>
      </c>
      <c r="BD30" s="561"/>
      <c r="BE30" s="561"/>
      <c r="BF30" s="561"/>
      <c r="BG30" s="561"/>
      <c r="BH30" s="561"/>
      <c r="BI30" s="561"/>
      <c r="BJ30" s="561"/>
      <c r="BK30" s="561"/>
      <c r="BL30" s="561"/>
      <c r="BM30" s="562"/>
      <c r="BN30" s="563">
        <v>5264801</v>
      </c>
      <c r="BO30" s="564"/>
      <c r="BP30" s="564"/>
      <c r="BQ30" s="564"/>
      <c r="BR30" s="564"/>
      <c r="BS30" s="564"/>
      <c r="BT30" s="564"/>
      <c r="BU30" s="565"/>
      <c r="BV30" s="563">
        <v>5217313</v>
      </c>
      <c r="BW30" s="564"/>
      <c r="BX30" s="564"/>
      <c r="BY30" s="564"/>
      <c r="BZ30" s="564"/>
      <c r="CA30" s="564"/>
      <c r="CB30" s="564"/>
      <c r="CC30" s="56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7" t="s">
        <v>180</v>
      </c>
      <c r="D32" s="607"/>
      <c r="E32" s="607"/>
      <c r="F32" s="607"/>
      <c r="G32" s="607"/>
      <c r="H32" s="607"/>
      <c r="I32" s="607"/>
      <c r="J32" s="607"/>
      <c r="K32" s="607"/>
      <c r="L32" s="607"/>
      <c r="M32" s="607"/>
      <c r="N32" s="607"/>
      <c r="O32" s="607"/>
      <c r="P32" s="607"/>
      <c r="Q32" s="607"/>
      <c r="R32" s="607"/>
      <c r="S32" s="607"/>
      <c r="U32" s="448" t="s">
        <v>181</v>
      </c>
      <c r="V32" s="448"/>
      <c r="W32" s="448"/>
      <c r="X32" s="448"/>
      <c r="Y32" s="448"/>
      <c r="Z32" s="448"/>
      <c r="AA32" s="448"/>
      <c r="AB32" s="448"/>
      <c r="AC32" s="448"/>
      <c r="AD32" s="448"/>
      <c r="AE32" s="448"/>
      <c r="AF32" s="448"/>
      <c r="AG32" s="448"/>
      <c r="AH32" s="448"/>
      <c r="AI32" s="448"/>
      <c r="AJ32" s="448"/>
      <c r="AK32" s="448"/>
      <c r="AM32" s="448" t="s">
        <v>182</v>
      </c>
      <c r="AN32" s="448"/>
      <c r="AO32" s="448"/>
      <c r="AP32" s="448"/>
      <c r="AQ32" s="448"/>
      <c r="AR32" s="448"/>
      <c r="AS32" s="448"/>
      <c r="AT32" s="448"/>
      <c r="AU32" s="448"/>
      <c r="AV32" s="448"/>
      <c r="AW32" s="448"/>
      <c r="AX32" s="448"/>
      <c r="AY32" s="448"/>
      <c r="AZ32" s="448"/>
      <c r="BA32" s="448"/>
      <c r="BB32" s="448"/>
      <c r="BC32" s="448"/>
      <c r="BE32" s="448" t="s">
        <v>183</v>
      </c>
      <c r="BF32" s="448"/>
      <c r="BG32" s="448"/>
      <c r="BH32" s="448"/>
      <c r="BI32" s="448"/>
      <c r="BJ32" s="448"/>
      <c r="BK32" s="448"/>
      <c r="BL32" s="448"/>
      <c r="BM32" s="448"/>
      <c r="BN32" s="448"/>
      <c r="BO32" s="448"/>
      <c r="BP32" s="448"/>
      <c r="BQ32" s="448"/>
      <c r="BR32" s="448"/>
      <c r="BS32" s="448"/>
      <c r="BT32" s="448"/>
      <c r="BU32" s="448"/>
      <c r="BW32" s="448" t="s">
        <v>184</v>
      </c>
      <c r="BX32" s="448"/>
      <c r="BY32" s="448"/>
      <c r="BZ32" s="448"/>
      <c r="CA32" s="448"/>
      <c r="CB32" s="448"/>
      <c r="CC32" s="448"/>
      <c r="CD32" s="448"/>
      <c r="CE32" s="448"/>
      <c r="CF32" s="448"/>
      <c r="CG32" s="448"/>
      <c r="CH32" s="448"/>
      <c r="CI32" s="448"/>
      <c r="CJ32" s="448"/>
      <c r="CK32" s="448"/>
      <c r="CL32" s="448"/>
      <c r="CM32" s="448"/>
      <c r="CO32" s="448" t="s">
        <v>185</v>
      </c>
      <c r="CP32" s="448"/>
      <c r="CQ32" s="448"/>
      <c r="CR32" s="448"/>
      <c r="CS32" s="448"/>
      <c r="CT32" s="448"/>
      <c r="CU32" s="448"/>
      <c r="CV32" s="448"/>
      <c r="CW32" s="448"/>
      <c r="CX32" s="448"/>
      <c r="CY32" s="448"/>
      <c r="CZ32" s="448"/>
      <c r="DA32" s="448"/>
      <c r="DB32" s="448"/>
      <c r="DC32" s="448"/>
      <c r="DD32" s="448"/>
      <c r="DE32" s="448"/>
      <c r="DI32" s="204"/>
    </row>
    <row r="33" spans="1:113" ht="13.5" customHeight="1" x14ac:dyDescent="0.2">
      <c r="A33" s="181"/>
      <c r="B33" s="205"/>
      <c r="C33" s="468" t="s">
        <v>186</v>
      </c>
      <c r="D33" s="468"/>
      <c r="E33" s="433" t="s">
        <v>187</v>
      </c>
      <c r="F33" s="433"/>
      <c r="G33" s="433"/>
      <c r="H33" s="433"/>
      <c r="I33" s="433"/>
      <c r="J33" s="433"/>
      <c r="K33" s="433"/>
      <c r="L33" s="433"/>
      <c r="M33" s="433"/>
      <c r="N33" s="433"/>
      <c r="O33" s="433"/>
      <c r="P33" s="433"/>
      <c r="Q33" s="433"/>
      <c r="R33" s="433"/>
      <c r="S33" s="433"/>
      <c r="T33" s="206"/>
      <c r="U33" s="468" t="s">
        <v>186</v>
      </c>
      <c r="V33" s="468"/>
      <c r="W33" s="433" t="s">
        <v>187</v>
      </c>
      <c r="X33" s="433"/>
      <c r="Y33" s="433"/>
      <c r="Z33" s="433"/>
      <c r="AA33" s="433"/>
      <c r="AB33" s="433"/>
      <c r="AC33" s="433"/>
      <c r="AD33" s="433"/>
      <c r="AE33" s="433"/>
      <c r="AF33" s="433"/>
      <c r="AG33" s="433"/>
      <c r="AH33" s="433"/>
      <c r="AI33" s="433"/>
      <c r="AJ33" s="433"/>
      <c r="AK33" s="433"/>
      <c r="AL33" s="206"/>
      <c r="AM33" s="468" t="s">
        <v>186</v>
      </c>
      <c r="AN33" s="468"/>
      <c r="AO33" s="433" t="s">
        <v>187</v>
      </c>
      <c r="AP33" s="433"/>
      <c r="AQ33" s="433"/>
      <c r="AR33" s="433"/>
      <c r="AS33" s="433"/>
      <c r="AT33" s="433"/>
      <c r="AU33" s="433"/>
      <c r="AV33" s="433"/>
      <c r="AW33" s="433"/>
      <c r="AX33" s="433"/>
      <c r="AY33" s="433"/>
      <c r="AZ33" s="433"/>
      <c r="BA33" s="433"/>
      <c r="BB33" s="433"/>
      <c r="BC33" s="433"/>
      <c r="BD33" s="207"/>
      <c r="BE33" s="433" t="s">
        <v>188</v>
      </c>
      <c r="BF33" s="433"/>
      <c r="BG33" s="433" t="s">
        <v>189</v>
      </c>
      <c r="BH33" s="433"/>
      <c r="BI33" s="433"/>
      <c r="BJ33" s="433"/>
      <c r="BK33" s="433"/>
      <c r="BL33" s="433"/>
      <c r="BM33" s="433"/>
      <c r="BN33" s="433"/>
      <c r="BO33" s="433"/>
      <c r="BP33" s="433"/>
      <c r="BQ33" s="433"/>
      <c r="BR33" s="433"/>
      <c r="BS33" s="433"/>
      <c r="BT33" s="433"/>
      <c r="BU33" s="433"/>
      <c r="BV33" s="207"/>
      <c r="BW33" s="468" t="s">
        <v>188</v>
      </c>
      <c r="BX33" s="468"/>
      <c r="BY33" s="433" t="s">
        <v>190</v>
      </c>
      <c r="BZ33" s="433"/>
      <c r="CA33" s="433"/>
      <c r="CB33" s="433"/>
      <c r="CC33" s="433"/>
      <c r="CD33" s="433"/>
      <c r="CE33" s="433"/>
      <c r="CF33" s="433"/>
      <c r="CG33" s="433"/>
      <c r="CH33" s="433"/>
      <c r="CI33" s="433"/>
      <c r="CJ33" s="433"/>
      <c r="CK33" s="433"/>
      <c r="CL33" s="433"/>
      <c r="CM33" s="433"/>
      <c r="CN33" s="206"/>
      <c r="CO33" s="468" t="s">
        <v>186</v>
      </c>
      <c r="CP33" s="468"/>
      <c r="CQ33" s="433" t="s">
        <v>191</v>
      </c>
      <c r="CR33" s="433"/>
      <c r="CS33" s="433"/>
      <c r="CT33" s="433"/>
      <c r="CU33" s="433"/>
      <c r="CV33" s="433"/>
      <c r="CW33" s="433"/>
      <c r="CX33" s="433"/>
      <c r="CY33" s="433"/>
      <c r="CZ33" s="433"/>
      <c r="DA33" s="433"/>
      <c r="DB33" s="433"/>
      <c r="DC33" s="433"/>
      <c r="DD33" s="433"/>
      <c r="DE33" s="433"/>
      <c r="DF33" s="206"/>
      <c r="DG33" s="633" t="s">
        <v>192</v>
      </c>
      <c r="DH33" s="633"/>
      <c r="DI33" s="208"/>
    </row>
    <row r="34" spans="1:113" ht="32.25" customHeight="1" x14ac:dyDescent="0.2">
      <c r="A34" s="181"/>
      <c r="B34" s="205"/>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81"/>
      <c r="U34" s="634">
        <f>IF(W34="","",MAX(C34:D43)+1)</f>
        <v>2</v>
      </c>
      <c r="V34" s="634"/>
      <c r="W34" s="635" t="str">
        <f>IF('各会計、関係団体の財政状況及び健全化判断比率'!B28="","",'各会計、関係団体の財政状況及び健全化判断比率'!B28)</f>
        <v>国民健康保険事業</v>
      </c>
      <c r="X34" s="635"/>
      <c r="Y34" s="635"/>
      <c r="Z34" s="635"/>
      <c r="AA34" s="635"/>
      <c r="AB34" s="635"/>
      <c r="AC34" s="635"/>
      <c r="AD34" s="635"/>
      <c r="AE34" s="635"/>
      <c r="AF34" s="635"/>
      <c r="AG34" s="635"/>
      <c r="AH34" s="635"/>
      <c r="AI34" s="635"/>
      <c r="AJ34" s="635"/>
      <c r="AK34" s="635"/>
      <c r="AL34" s="181"/>
      <c r="AM34" s="634">
        <f>IF(AO34="","",MAX(C34:D43,U34:V43)+1)</f>
        <v>5</v>
      </c>
      <c r="AN34" s="634"/>
      <c r="AO34" s="635" t="str">
        <f>IF('各会計、関係団体の財政状況及び健全化判断比率'!B31="","",'各会計、関係団体の財政状況及び健全化判断比率'!B31)</f>
        <v>水道事業会計</v>
      </c>
      <c r="AP34" s="635"/>
      <c r="AQ34" s="635"/>
      <c r="AR34" s="635"/>
      <c r="AS34" s="635"/>
      <c r="AT34" s="635"/>
      <c r="AU34" s="635"/>
      <c r="AV34" s="635"/>
      <c r="AW34" s="635"/>
      <c r="AX34" s="635"/>
      <c r="AY34" s="635"/>
      <c r="AZ34" s="635"/>
      <c r="BA34" s="635"/>
      <c r="BB34" s="635"/>
      <c r="BC34" s="635"/>
      <c r="BD34" s="181"/>
      <c r="BE34" s="634" t="str">
        <f>IF(BG34="","",MAX(C34:D43,U34:V43,AM34:AN43)+1)</f>
        <v/>
      </c>
      <c r="BF34" s="634"/>
      <c r="BG34" s="635"/>
      <c r="BH34" s="635"/>
      <c r="BI34" s="635"/>
      <c r="BJ34" s="635"/>
      <c r="BK34" s="635"/>
      <c r="BL34" s="635"/>
      <c r="BM34" s="635"/>
      <c r="BN34" s="635"/>
      <c r="BO34" s="635"/>
      <c r="BP34" s="635"/>
      <c r="BQ34" s="635"/>
      <c r="BR34" s="635"/>
      <c r="BS34" s="635"/>
      <c r="BT34" s="635"/>
      <c r="BU34" s="635"/>
      <c r="BV34" s="181"/>
      <c r="BW34" s="634">
        <f>IF(BY34="","",MAX(C34:D43,U34:V43,AM34:AN43,BE34:BF43)+1)</f>
        <v>8</v>
      </c>
      <c r="BX34" s="634"/>
      <c r="BY34" s="635" t="str">
        <f>IF('各会計、関係団体の財政状況及び健全化判断比率'!B68="","",'各会計、関係団体の財政状況及び健全化判断比率'!B68)</f>
        <v>富山県市町村管理組合（一般会計）</v>
      </c>
      <c r="BZ34" s="635"/>
      <c r="CA34" s="635"/>
      <c r="CB34" s="635"/>
      <c r="CC34" s="635"/>
      <c r="CD34" s="635"/>
      <c r="CE34" s="635"/>
      <c r="CF34" s="635"/>
      <c r="CG34" s="635"/>
      <c r="CH34" s="635"/>
      <c r="CI34" s="635"/>
      <c r="CJ34" s="635"/>
      <c r="CK34" s="635"/>
      <c r="CL34" s="635"/>
      <c r="CM34" s="635"/>
      <c r="CN34" s="181"/>
      <c r="CO34" s="634">
        <f>IF(CQ34="","",MAX(C34:D43,U34:V43,AM34:AN43,BE34:BF43,BW34:BX43)+1)</f>
        <v>13</v>
      </c>
      <c r="CP34" s="634"/>
      <c r="CQ34" s="635" t="str">
        <f>IF('各会計、関係団体の財政状況及び健全化判断比率'!BS7="","",'各会計、関係団体の財政状況及び健全化判断比率'!BS7)</f>
        <v>（公財）射水市体育協会</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8"/>
    </row>
    <row r="35" spans="1:113" ht="32.25" customHeight="1" x14ac:dyDescent="0.2">
      <c r="A35" s="181"/>
      <c r="B35" s="205"/>
      <c r="C35" s="634" t="str">
        <f>IF(E35="","",C34+1)</f>
        <v/>
      </c>
      <c r="D35" s="634"/>
      <c r="E35" s="635" t="str">
        <f>IF('各会計、関係団体の財政状況及び健全化判断比率'!B8="","",'各会計、関係団体の財政状況及び健全化判断比率'!B8)</f>
        <v/>
      </c>
      <c r="F35" s="635"/>
      <c r="G35" s="635"/>
      <c r="H35" s="635"/>
      <c r="I35" s="635"/>
      <c r="J35" s="635"/>
      <c r="K35" s="635"/>
      <c r="L35" s="635"/>
      <c r="M35" s="635"/>
      <c r="N35" s="635"/>
      <c r="O35" s="635"/>
      <c r="P35" s="635"/>
      <c r="Q35" s="635"/>
      <c r="R35" s="635"/>
      <c r="S35" s="635"/>
      <c r="T35" s="181"/>
      <c r="U35" s="634">
        <f>IF(W35="","",U34+1)</f>
        <v>3</v>
      </c>
      <c r="V35" s="634"/>
      <c r="W35" s="635" t="str">
        <f>IF('各会計、関係団体の財政状況及び健全化判断比率'!B29="","",'各会計、関係団体の財政状況及び健全化判断比率'!B29)</f>
        <v>後期高齢者医療事業</v>
      </c>
      <c r="X35" s="635"/>
      <c r="Y35" s="635"/>
      <c r="Z35" s="635"/>
      <c r="AA35" s="635"/>
      <c r="AB35" s="635"/>
      <c r="AC35" s="635"/>
      <c r="AD35" s="635"/>
      <c r="AE35" s="635"/>
      <c r="AF35" s="635"/>
      <c r="AG35" s="635"/>
      <c r="AH35" s="635"/>
      <c r="AI35" s="635"/>
      <c r="AJ35" s="635"/>
      <c r="AK35" s="635"/>
      <c r="AL35" s="181"/>
      <c r="AM35" s="634">
        <f t="shared" ref="AM35:AM43" si="0">IF(AO35="","",AM34+1)</f>
        <v>6</v>
      </c>
      <c r="AN35" s="634"/>
      <c r="AO35" s="635" t="str">
        <f>IF('各会計、関係団体の財政状況及び健全化判断比率'!B32="","",'各会計、関係団体の財政状況及び健全化判断比率'!B32)</f>
        <v>下水道事業会計</v>
      </c>
      <c r="AP35" s="635"/>
      <c r="AQ35" s="635"/>
      <c r="AR35" s="635"/>
      <c r="AS35" s="635"/>
      <c r="AT35" s="635"/>
      <c r="AU35" s="635"/>
      <c r="AV35" s="635"/>
      <c r="AW35" s="635"/>
      <c r="AX35" s="635"/>
      <c r="AY35" s="635"/>
      <c r="AZ35" s="635"/>
      <c r="BA35" s="635"/>
      <c r="BB35" s="635"/>
      <c r="BC35" s="635"/>
      <c r="BD35" s="181"/>
      <c r="BE35" s="634" t="str">
        <f t="shared" ref="BE35:BE43" si="1">IF(BG35="","",BE34+1)</f>
        <v/>
      </c>
      <c r="BF35" s="634"/>
      <c r="BG35" s="635"/>
      <c r="BH35" s="635"/>
      <c r="BI35" s="635"/>
      <c r="BJ35" s="635"/>
      <c r="BK35" s="635"/>
      <c r="BL35" s="635"/>
      <c r="BM35" s="635"/>
      <c r="BN35" s="635"/>
      <c r="BO35" s="635"/>
      <c r="BP35" s="635"/>
      <c r="BQ35" s="635"/>
      <c r="BR35" s="635"/>
      <c r="BS35" s="635"/>
      <c r="BT35" s="635"/>
      <c r="BU35" s="635"/>
      <c r="BV35" s="181"/>
      <c r="BW35" s="634">
        <f t="shared" ref="BW35:BW43" si="2">IF(BY35="","",BW34+1)</f>
        <v>9</v>
      </c>
      <c r="BX35" s="634"/>
      <c r="BY35" s="635" t="str">
        <f>IF('各会計、関係団体の財政状況及び健全化判断比率'!B69="","",'各会計、関係団体の財政状況及び健全化判断比率'!B69)</f>
        <v>富山県市町村総合管理組合（一般会計）</v>
      </c>
      <c r="BZ35" s="635"/>
      <c r="CA35" s="635"/>
      <c r="CB35" s="635"/>
      <c r="CC35" s="635"/>
      <c r="CD35" s="635"/>
      <c r="CE35" s="635"/>
      <c r="CF35" s="635"/>
      <c r="CG35" s="635"/>
      <c r="CH35" s="635"/>
      <c r="CI35" s="635"/>
      <c r="CJ35" s="635"/>
      <c r="CK35" s="635"/>
      <c r="CL35" s="635"/>
      <c r="CM35" s="635"/>
      <c r="CN35" s="181"/>
      <c r="CO35" s="634">
        <f t="shared" ref="CO35:CO43" si="3">IF(CQ35="","",CO34+1)</f>
        <v>14</v>
      </c>
      <c r="CP35" s="634"/>
      <c r="CQ35" s="635" t="str">
        <f>IF('各会計、関係団体の財政状況及び健全化判断比率'!BS8="","",'各会計、関係団体の財政状況及び健全化判断比率'!BS8)</f>
        <v>射水市土地開発公社</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v>
      </c>
      <c r="DH35" s="636"/>
      <c r="DI35" s="208"/>
    </row>
    <row r="36" spans="1:113" ht="32.25" customHeight="1" x14ac:dyDescent="0.2">
      <c r="A36" s="181"/>
      <c r="B36" s="205"/>
      <c r="C36" s="634" t="str">
        <f>IF(E36="","",C35+1)</f>
        <v/>
      </c>
      <c r="D36" s="634"/>
      <c r="E36" s="635" t="str">
        <f>IF('各会計、関係団体の財政状況及び健全化判断比率'!B9="","",'各会計、関係団体の財政状況及び健全化判断比率'!B9)</f>
        <v/>
      </c>
      <c r="F36" s="635"/>
      <c r="G36" s="635"/>
      <c r="H36" s="635"/>
      <c r="I36" s="635"/>
      <c r="J36" s="635"/>
      <c r="K36" s="635"/>
      <c r="L36" s="635"/>
      <c r="M36" s="635"/>
      <c r="N36" s="635"/>
      <c r="O36" s="635"/>
      <c r="P36" s="635"/>
      <c r="Q36" s="635"/>
      <c r="R36" s="635"/>
      <c r="S36" s="635"/>
      <c r="T36" s="181"/>
      <c r="U36" s="634">
        <f t="shared" ref="U36:U43" si="4">IF(W36="","",U35+1)</f>
        <v>4</v>
      </c>
      <c r="V36" s="634"/>
      <c r="W36" s="635" t="str">
        <f>IF('各会計、関係団体の財政状況及び健全化判断比率'!B30="","",'各会計、関係団体の財政状況及び健全化判断比率'!B30)</f>
        <v>介護保険事業</v>
      </c>
      <c r="X36" s="635"/>
      <c r="Y36" s="635"/>
      <c r="Z36" s="635"/>
      <c r="AA36" s="635"/>
      <c r="AB36" s="635"/>
      <c r="AC36" s="635"/>
      <c r="AD36" s="635"/>
      <c r="AE36" s="635"/>
      <c r="AF36" s="635"/>
      <c r="AG36" s="635"/>
      <c r="AH36" s="635"/>
      <c r="AI36" s="635"/>
      <c r="AJ36" s="635"/>
      <c r="AK36" s="635"/>
      <c r="AL36" s="181"/>
      <c r="AM36" s="634">
        <f t="shared" si="0"/>
        <v>7</v>
      </c>
      <c r="AN36" s="634"/>
      <c r="AO36" s="635" t="str">
        <f>IF('各会計、関係団体の財政状況及び健全化判断比率'!B33="","",'各会計、関係団体の財政状況及び健全化判断比率'!B33)</f>
        <v>病院事業会計</v>
      </c>
      <c r="AP36" s="635"/>
      <c r="AQ36" s="635"/>
      <c r="AR36" s="635"/>
      <c r="AS36" s="635"/>
      <c r="AT36" s="635"/>
      <c r="AU36" s="635"/>
      <c r="AV36" s="635"/>
      <c r="AW36" s="635"/>
      <c r="AX36" s="635"/>
      <c r="AY36" s="635"/>
      <c r="AZ36" s="635"/>
      <c r="BA36" s="635"/>
      <c r="BB36" s="635"/>
      <c r="BC36" s="635"/>
      <c r="BD36" s="181"/>
      <c r="BE36" s="634" t="str">
        <f t="shared" si="1"/>
        <v/>
      </c>
      <c r="BF36" s="634"/>
      <c r="BG36" s="635"/>
      <c r="BH36" s="635"/>
      <c r="BI36" s="635"/>
      <c r="BJ36" s="635"/>
      <c r="BK36" s="635"/>
      <c r="BL36" s="635"/>
      <c r="BM36" s="635"/>
      <c r="BN36" s="635"/>
      <c r="BO36" s="635"/>
      <c r="BP36" s="635"/>
      <c r="BQ36" s="635"/>
      <c r="BR36" s="635"/>
      <c r="BS36" s="635"/>
      <c r="BT36" s="635"/>
      <c r="BU36" s="635"/>
      <c r="BV36" s="181"/>
      <c r="BW36" s="634">
        <f t="shared" si="2"/>
        <v>10</v>
      </c>
      <c r="BX36" s="634"/>
      <c r="BY36" s="635" t="str">
        <f>IF('各会計、関係団体の財政状況及び健全化判断比率'!B70="","",'各会計、関係団体の財政状況及び健全化判断比率'!B70)</f>
        <v>庄川水害予防組合（一般会計）</v>
      </c>
      <c r="BZ36" s="635"/>
      <c r="CA36" s="635"/>
      <c r="CB36" s="635"/>
      <c r="CC36" s="635"/>
      <c r="CD36" s="635"/>
      <c r="CE36" s="635"/>
      <c r="CF36" s="635"/>
      <c r="CG36" s="635"/>
      <c r="CH36" s="635"/>
      <c r="CI36" s="635"/>
      <c r="CJ36" s="635"/>
      <c r="CK36" s="635"/>
      <c r="CL36" s="635"/>
      <c r="CM36" s="635"/>
      <c r="CN36" s="181"/>
      <c r="CO36" s="634">
        <f t="shared" si="3"/>
        <v>15</v>
      </c>
      <c r="CP36" s="634"/>
      <c r="CQ36" s="635" t="str">
        <f>IF('各会計、関係団体の財政状況及び健全化判断比率'!BS9="","",'各会計、関係団体の財政状況及び健全化判断比率'!BS9)</f>
        <v>（一財）射水市公園等管理業務公社</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
      </c>
      <c r="DH36" s="636"/>
      <c r="DI36" s="208"/>
    </row>
    <row r="37" spans="1:113" ht="32.25" customHeight="1" x14ac:dyDescent="0.2">
      <c r="A37" s="181"/>
      <c r="B37" s="205"/>
      <c r="C37" s="634" t="str">
        <f>IF(E37="","",C36+1)</f>
        <v/>
      </c>
      <c r="D37" s="634"/>
      <c r="E37" s="635" t="str">
        <f>IF('各会計、関係団体の財政状況及び健全化判断比率'!B10="","",'各会計、関係団体の財政状況及び健全化判断比率'!B10)</f>
        <v/>
      </c>
      <c r="F37" s="635"/>
      <c r="G37" s="635"/>
      <c r="H37" s="635"/>
      <c r="I37" s="635"/>
      <c r="J37" s="635"/>
      <c r="K37" s="635"/>
      <c r="L37" s="635"/>
      <c r="M37" s="635"/>
      <c r="N37" s="635"/>
      <c r="O37" s="635"/>
      <c r="P37" s="635"/>
      <c r="Q37" s="635"/>
      <c r="R37" s="635"/>
      <c r="S37" s="635"/>
      <c r="T37" s="181"/>
      <c r="U37" s="634" t="str">
        <f t="shared" si="4"/>
        <v/>
      </c>
      <c r="V37" s="634"/>
      <c r="W37" s="635"/>
      <c r="X37" s="635"/>
      <c r="Y37" s="635"/>
      <c r="Z37" s="635"/>
      <c r="AA37" s="635"/>
      <c r="AB37" s="635"/>
      <c r="AC37" s="635"/>
      <c r="AD37" s="635"/>
      <c r="AE37" s="635"/>
      <c r="AF37" s="635"/>
      <c r="AG37" s="635"/>
      <c r="AH37" s="635"/>
      <c r="AI37" s="635"/>
      <c r="AJ37" s="635"/>
      <c r="AK37" s="635"/>
      <c r="AL37" s="181"/>
      <c r="AM37" s="634" t="str">
        <f t="shared" si="0"/>
        <v/>
      </c>
      <c r="AN37" s="634"/>
      <c r="AO37" s="635"/>
      <c r="AP37" s="635"/>
      <c r="AQ37" s="635"/>
      <c r="AR37" s="635"/>
      <c r="AS37" s="635"/>
      <c r="AT37" s="635"/>
      <c r="AU37" s="635"/>
      <c r="AV37" s="635"/>
      <c r="AW37" s="635"/>
      <c r="AX37" s="635"/>
      <c r="AY37" s="635"/>
      <c r="AZ37" s="635"/>
      <c r="BA37" s="635"/>
      <c r="BB37" s="635"/>
      <c r="BC37" s="635"/>
      <c r="BD37" s="181"/>
      <c r="BE37" s="634" t="str">
        <f t="shared" si="1"/>
        <v/>
      </c>
      <c r="BF37" s="634"/>
      <c r="BG37" s="635"/>
      <c r="BH37" s="635"/>
      <c r="BI37" s="635"/>
      <c r="BJ37" s="635"/>
      <c r="BK37" s="635"/>
      <c r="BL37" s="635"/>
      <c r="BM37" s="635"/>
      <c r="BN37" s="635"/>
      <c r="BO37" s="635"/>
      <c r="BP37" s="635"/>
      <c r="BQ37" s="635"/>
      <c r="BR37" s="635"/>
      <c r="BS37" s="635"/>
      <c r="BT37" s="635"/>
      <c r="BU37" s="635"/>
      <c r="BV37" s="181"/>
      <c r="BW37" s="634">
        <f t="shared" si="2"/>
        <v>11</v>
      </c>
      <c r="BX37" s="634"/>
      <c r="BY37" s="635" t="str">
        <f>IF('各会計、関係団体の財政状況及び健全化判断比率'!B71="","",'各会計、関係団体の財政状況及び健全化判断比率'!B71)</f>
        <v>富山県後期高齢者医療広域連合（一般会計）</v>
      </c>
      <c r="BZ37" s="635"/>
      <c r="CA37" s="635"/>
      <c r="CB37" s="635"/>
      <c r="CC37" s="635"/>
      <c r="CD37" s="635"/>
      <c r="CE37" s="635"/>
      <c r="CF37" s="635"/>
      <c r="CG37" s="635"/>
      <c r="CH37" s="635"/>
      <c r="CI37" s="635"/>
      <c r="CJ37" s="635"/>
      <c r="CK37" s="635"/>
      <c r="CL37" s="635"/>
      <c r="CM37" s="635"/>
      <c r="CN37" s="181"/>
      <c r="CO37" s="634">
        <f t="shared" si="3"/>
        <v>16</v>
      </c>
      <c r="CP37" s="634"/>
      <c r="CQ37" s="635" t="str">
        <f>IF('各会計、関係団体の財政状況及び健全化判断比率'!BS10="","",'各会計、関係団体の財政状況及び健全化判断比率'!BS10)</f>
        <v>（公財）射水市絵本文化振興財団</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
      </c>
      <c r="DH37" s="636"/>
      <c r="DI37" s="208"/>
    </row>
    <row r="38" spans="1:113" ht="32.25" customHeight="1" x14ac:dyDescent="0.2">
      <c r="A38" s="181"/>
      <c r="B38" s="205"/>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81"/>
      <c r="U38" s="634" t="str">
        <f t="shared" si="4"/>
        <v/>
      </c>
      <c r="V38" s="634"/>
      <c r="W38" s="635"/>
      <c r="X38" s="635"/>
      <c r="Y38" s="635"/>
      <c r="Z38" s="635"/>
      <c r="AA38" s="635"/>
      <c r="AB38" s="635"/>
      <c r="AC38" s="635"/>
      <c r="AD38" s="635"/>
      <c r="AE38" s="635"/>
      <c r="AF38" s="635"/>
      <c r="AG38" s="635"/>
      <c r="AH38" s="635"/>
      <c r="AI38" s="635"/>
      <c r="AJ38" s="635"/>
      <c r="AK38" s="635"/>
      <c r="AL38" s="181"/>
      <c r="AM38" s="634" t="str">
        <f t="shared" si="0"/>
        <v/>
      </c>
      <c r="AN38" s="634"/>
      <c r="AO38" s="635"/>
      <c r="AP38" s="635"/>
      <c r="AQ38" s="635"/>
      <c r="AR38" s="635"/>
      <c r="AS38" s="635"/>
      <c r="AT38" s="635"/>
      <c r="AU38" s="635"/>
      <c r="AV38" s="635"/>
      <c r="AW38" s="635"/>
      <c r="AX38" s="635"/>
      <c r="AY38" s="635"/>
      <c r="AZ38" s="635"/>
      <c r="BA38" s="635"/>
      <c r="BB38" s="635"/>
      <c r="BC38" s="635"/>
      <c r="BD38" s="181"/>
      <c r="BE38" s="634" t="str">
        <f t="shared" si="1"/>
        <v/>
      </c>
      <c r="BF38" s="634"/>
      <c r="BG38" s="635"/>
      <c r="BH38" s="635"/>
      <c r="BI38" s="635"/>
      <c r="BJ38" s="635"/>
      <c r="BK38" s="635"/>
      <c r="BL38" s="635"/>
      <c r="BM38" s="635"/>
      <c r="BN38" s="635"/>
      <c r="BO38" s="635"/>
      <c r="BP38" s="635"/>
      <c r="BQ38" s="635"/>
      <c r="BR38" s="635"/>
      <c r="BS38" s="635"/>
      <c r="BT38" s="635"/>
      <c r="BU38" s="635"/>
      <c r="BV38" s="181"/>
      <c r="BW38" s="634">
        <f t="shared" si="2"/>
        <v>12</v>
      </c>
      <c r="BX38" s="634"/>
      <c r="BY38" s="635" t="str">
        <f>IF('各会計、関係団体の財政状況及び健全化判断比率'!B72="","",'各会計、関係団体の財政状況及び健全化判断比率'!B72)</f>
        <v>富山県後期高齢者利用広域連合（特別会計）</v>
      </c>
      <c r="BZ38" s="635"/>
      <c r="CA38" s="635"/>
      <c r="CB38" s="635"/>
      <c r="CC38" s="635"/>
      <c r="CD38" s="635"/>
      <c r="CE38" s="635"/>
      <c r="CF38" s="635"/>
      <c r="CG38" s="635"/>
      <c r="CH38" s="635"/>
      <c r="CI38" s="635"/>
      <c r="CJ38" s="635"/>
      <c r="CK38" s="635"/>
      <c r="CL38" s="635"/>
      <c r="CM38" s="635"/>
      <c r="CN38" s="181"/>
      <c r="CO38" s="634">
        <f t="shared" si="3"/>
        <v>17</v>
      </c>
      <c r="CP38" s="634"/>
      <c r="CQ38" s="635" t="str">
        <f>IF('各会計、関係団体の財政状況及び健全化判断比率'!BS11="","",'各会計、関係団体の財政状況及び健全化判断比率'!BS11)</f>
        <v>（公財）射水市文化振興財団</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8"/>
    </row>
    <row r="39" spans="1:113" ht="32.25" customHeight="1" x14ac:dyDescent="0.2">
      <c r="A39" s="181"/>
      <c r="B39" s="205"/>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81"/>
      <c r="U39" s="634" t="str">
        <f t="shared" si="4"/>
        <v/>
      </c>
      <c r="V39" s="634"/>
      <c r="W39" s="635"/>
      <c r="X39" s="635"/>
      <c r="Y39" s="635"/>
      <c r="Z39" s="635"/>
      <c r="AA39" s="635"/>
      <c r="AB39" s="635"/>
      <c r="AC39" s="635"/>
      <c r="AD39" s="635"/>
      <c r="AE39" s="635"/>
      <c r="AF39" s="635"/>
      <c r="AG39" s="635"/>
      <c r="AH39" s="635"/>
      <c r="AI39" s="635"/>
      <c r="AJ39" s="635"/>
      <c r="AK39" s="635"/>
      <c r="AL39" s="181"/>
      <c r="AM39" s="634" t="str">
        <f t="shared" si="0"/>
        <v/>
      </c>
      <c r="AN39" s="634"/>
      <c r="AO39" s="635"/>
      <c r="AP39" s="635"/>
      <c r="AQ39" s="635"/>
      <c r="AR39" s="635"/>
      <c r="AS39" s="635"/>
      <c r="AT39" s="635"/>
      <c r="AU39" s="635"/>
      <c r="AV39" s="635"/>
      <c r="AW39" s="635"/>
      <c r="AX39" s="635"/>
      <c r="AY39" s="635"/>
      <c r="AZ39" s="635"/>
      <c r="BA39" s="635"/>
      <c r="BB39" s="635"/>
      <c r="BC39" s="635"/>
      <c r="BD39" s="181"/>
      <c r="BE39" s="634" t="str">
        <f t="shared" si="1"/>
        <v/>
      </c>
      <c r="BF39" s="634"/>
      <c r="BG39" s="635"/>
      <c r="BH39" s="635"/>
      <c r="BI39" s="635"/>
      <c r="BJ39" s="635"/>
      <c r="BK39" s="635"/>
      <c r="BL39" s="635"/>
      <c r="BM39" s="635"/>
      <c r="BN39" s="635"/>
      <c r="BO39" s="635"/>
      <c r="BP39" s="635"/>
      <c r="BQ39" s="635"/>
      <c r="BR39" s="635"/>
      <c r="BS39" s="635"/>
      <c r="BT39" s="635"/>
      <c r="BU39" s="635"/>
      <c r="BV39" s="181"/>
      <c r="BW39" s="634" t="str">
        <f t="shared" si="2"/>
        <v/>
      </c>
      <c r="BX39" s="634"/>
      <c r="BY39" s="635" t="str">
        <f>IF('各会計、関係団体の財政状況及び健全化判断比率'!B73="","",'各会計、関係団体の財政状況及び健全化判断比率'!B73)</f>
        <v/>
      </c>
      <c r="BZ39" s="635"/>
      <c r="CA39" s="635"/>
      <c r="CB39" s="635"/>
      <c r="CC39" s="635"/>
      <c r="CD39" s="635"/>
      <c r="CE39" s="635"/>
      <c r="CF39" s="635"/>
      <c r="CG39" s="635"/>
      <c r="CH39" s="635"/>
      <c r="CI39" s="635"/>
      <c r="CJ39" s="635"/>
      <c r="CK39" s="635"/>
      <c r="CL39" s="635"/>
      <c r="CM39" s="635"/>
      <c r="CN39" s="181"/>
      <c r="CO39" s="634">
        <f t="shared" si="3"/>
        <v>18</v>
      </c>
      <c r="CP39" s="634"/>
      <c r="CQ39" s="635" t="str">
        <f>IF('各会計、関係団体の財政状況及び健全化判断比率'!BS12="","",'各会計、関係団体の財政状況及び健全化判断比率'!BS12)</f>
        <v>（公財）とやま国際センター</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8"/>
    </row>
    <row r="40" spans="1:113" ht="32.25" customHeight="1" x14ac:dyDescent="0.2">
      <c r="A40" s="181"/>
      <c r="B40" s="205"/>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81"/>
      <c r="U40" s="634" t="str">
        <f t="shared" si="4"/>
        <v/>
      </c>
      <c r="V40" s="634"/>
      <c r="W40" s="635"/>
      <c r="X40" s="635"/>
      <c r="Y40" s="635"/>
      <c r="Z40" s="635"/>
      <c r="AA40" s="635"/>
      <c r="AB40" s="635"/>
      <c r="AC40" s="635"/>
      <c r="AD40" s="635"/>
      <c r="AE40" s="635"/>
      <c r="AF40" s="635"/>
      <c r="AG40" s="635"/>
      <c r="AH40" s="635"/>
      <c r="AI40" s="635"/>
      <c r="AJ40" s="635"/>
      <c r="AK40" s="635"/>
      <c r="AL40" s="181"/>
      <c r="AM40" s="634" t="str">
        <f t="shared" si="0"/>
        <v/>
      </c>
      <c r="AN40" s="634"/>
      <c r="AO40" s="635"/>
      <c r="AP40" s="635"/>
      <c r="AQ40" s="635"/>
      <c r="AR40" s="635"/>
      <c r="AS40" s="635"/>
      <c r="AT40" s="635"/>
      <c r="AU40" s="635"/>
      <c r="AV40" s="635"/>
      <c r="AW40" s="635"/>
      <c r="AX40" s="635"/>
      <c r="AY40" s="635"/>
      <c r="AZ40" s="635"/>
      <c r="BA40" s="635"/>
      <c r="BB40" s="635"/>
      <c r="BC40" s="635"/>
      <c r="BD40" s="181"/>
      <c r="BE40" s="634" t="str">
        <f t="shared" si="1"/>
        <v/>
      </c>
      <c r="BF40" s="634"/>
      <c r="BG40" s="635"/>
      <c r="BH40" s="635"/>
      <c r="BI40" s="635"/>
      <c r="BJ40" s="635"/>
      <c r="BK40" s="635"/>
      <c r="BL40" s="635"/>
      <c r="BM40" s="635"/>
      <c r="BN40" s="635"/>
      <c r="BO40" s="635"/>
      <c r="BP40" s="635"/>
      <c r="BQ40" s="635"/>
      <c r="BR40" s="635"/>
      <c r="BS40" s="635"/>
      <c r="BT40" s="635"/>
      <c r="BU40" s="635"/>
      <c r="BV40" s="181"/>
      <c r="BW40" s="634" t="str">
        <f t="shared" si="2"/>
        <v/>
      </c>
      <c r="BX40" s="634"/>
      <c r="BY40" s="635" t="str">
        <f>IF('各会計、関係団体の財政状況及び健全化判断比率'!B74="","",'各会計、関係団体の財政状況及び健全化判断比率'!B74)</f>
        <v/>
      </c>
      <c r="BZ40" s="635"/>
      <c r="CA40" s="635"/>
      <c r="CB40" s="635"/>
      <c r="CC40" s="635"/>
      <c r="CD40" s="635"/>
      <c r="CE40" s="635"/>
      <c r="CF40" s="635"/>
      <c r="CG40" s="635"/>
      <c r="CH40" s="635"/>
      <c r="CI40" s="635"/>
      <c r="CJ40" s="635"/>
      <c r="CK40" s="635"/>
      <c r="CL40" s="635"/>
      <c r="CM40" s="635"/>
      <c r="CN40" s="181"/>
      <c r="CO40" s="634">
        <f t="shared" si="3"/>
        <v>19</v>
      </c>
      <c r="CP40" s="634"/>
      <c r="CQ40" s="635" t="str">
        <f>IF('各会計、関係団体の財政状況及び健全化判断比率'!BS13="","",'各会計、関係団体の財政状況及び健全化判断比率'!BS13)</f>
        <v>（公財）伏木富山港・海王丸財団</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8"/>
    </row>
    <row r="41" spans="1:113" ht="32.25" customHeight="1" x14ac:dyDescent="0.2">
      <c r="A41" s="181"/>
      <c r="B41" s="205"/>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81"/>
      <c r="U41" s="634" t="str">
        <f t="shared" si="4"/>
        <v/>
      </c>
      <c r="V41" s="634"/>
      <c r="W41" s="635"/>
      <c r="X41" s="635"/>
      <c r="Y41" s="635"/>
      <c r="Z41" s="635"/>
      <c r="AA41" s="635"/>
      <c r="AB41" s="635"/>
      <c r="AC41" s="635"/>
      <c r="AD41" s="635"/>
      <c r="AE41" s="635"/>
      <c r="AF41" s="635"/>
      <c r="AG41" s="635"/>
      <c r="AH41" s="635"/>
      <c r="AI41" s="635"/>
      <c r="AJ41" s="635"/>
      <c r="AK41" s="635"/>
      <c r="AL41" s="181"/>
      <c r="AM41" s="634" t="str">
        <f t="shared" si="0"/>
        <v/>
      </c>
      <c r="AN41" s="634"/>
      <c r="AO41" s="635"/>
      <c r="AP41" s="635"/>
      <c r="AQ41" s="635"/>
      <c r="AR41" s="635"/>
      <c r="AS41" s="635"/>
      <c r="AT41" s="635"/>
      <c r="AU41" s="635"/>
      <c r="AV41" s="635"/>
      <c r="AW41" s="635"/>
      <c r="AX41" s="635"/>
      <c r="AY41" s="635"/>
      <c r="AZ41" s="635"/>
      <c r="BA41" s="635"/>
      <c r="BB41" s="635"/>
      <c r="BC41" s="635"/>
      <c r="BD41" s="181"/>
      <c r="BE41" s="634" t="str">
        <f t="shared" si="1"/>
        <v/>
      </c>
      <c r="BF41" s="634"/>
      <c r="BG41" s="635"/>
      <c r="BH41" s="635"/>
      <c r="BI41" s="635"/>
      <c r="BJ41" s="635"/>
      <c r="BK41" s="635"/>
      <c r="BL41" s="635"/>
      <c r="BM41" s="635"/>
      <c r="BN41" s="635"/>
      <c r="BO41" s="635"/>
      <c r="BP41" s="635"/>
      <c r="BQ41" s="635"/>
      <c r="BR41" s="635"/>
      <c r="BS41" s="635"/>
      <c r="BT41" s="635"/>
      <c r="BU41" s="635"/>
      <c r="BV41" s="181"/>
      <c r="BW41" s="634" t="str">
        <f t="shared" si="2"/>
        <v/>
      </c>
      <c r="BX41" s="634"/>
      <c r="BY41" s="635" t="str">
        <f>IF('各会計、関係団体の財政状況及び健全化判断比率'!B75="","",'各会計、関係団体の財政状況及び健全化判断比率'!B75)</f>
        <v/>
      </c>
      <c r="BZ41" s="635"/>
      <c r="CA41" s="635"/>
      <c r="CB41" s="635"/>
      <c r="CC41" s="635"/>
      <c r="CD41" s="635"/>
      <c r="CE41" s="635"/>
      <c r="CF41" s="635"/>
      <c r="CG41" s="635"/>
      <c r="CH41" s="635"/>
      <c r="CI41" s="635"/>
      <c r="CJ41" s="635"/>
      <c r="CK41" s="635"/>
      <c r="CL41" s="635"/>
      <c r="CM41" s="635"/>
      <c r="CN41" s="181"/>
      <c r="CO41" s="634">
        <f t="shared" si="3"/>
        <v>20</v>
      </c>
      <c r="CP41" s="634"/>
      <c r="CQ41" s="635" t="str">
        <f>IF('各会計、関係団体の財政状況及び健全化判断比率'!BS14="","",'各会計、関係団体の財政状況及び健全化判断比率'!BS14)</f>
        <v>万葉線（株）</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8"/>
    </row>
    <row r="42" spans="1:113" ht="32.25" customHeight="1" x14ac:dyDescent="0.2">
      <c r="B42" s="205"/>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81"/>
      <c r="U42" s="634" t="str">
        <f t="shared" si="4"/>
        <v/>
      </c>
      <c r="V42" s="634"/>
      <c r="W42" s="635"/>
      <c r="X42" s="635"/>
      <c r="Y42" s="635"/>
      <c r="Z42" s="635"/>
      <c r="AA42" s="635"/>
      <c r="AB42" s="635"/>
      <c r="AC42" s="635"/>
      <c r="AD42" s="635"/>
      <c r="AE42" s="635"/>
      <c r="AF42" s="635"/>
      <c r="AG42" s="635"/>
      <c r="AH42" s="635"/>
      <c r="AI42" s="635"/>
      <c r="AJ42" s="635"/>
      <c r="AK42" s="635"/>
      <c r="AL42" s="181"/>
      <c r="AM42" s="634" t="str">
        <f t="shared" si="0"/>
        <v/>
      </c>
      <c r="AN42" s="634"/>
      <c r="AO42" s="635"/>
      <c r="AP42" s="635"/>
      <c r="AQ42" s="635"/>
      <c r="AR42" s="635"/>
      <c r="AS42" s="635"/>
      <c r="AT42" s="635"/>
      <c r="AU42" s="635"/>
      <c r="AV42" s="635"/>
      <c r="AW42" s="635"/>
      <c r="AX42" s="635"/>
      <c r="AY42" s="635"/>
      <c r="AZ42" s="635"/>
      <c r="BA42" s="635"/>
      <c r="BB42" s="635"/>
      <c r="BC42" s="635"/>
      <c r="BD42" s="181"/>
      <c r="BE42" s="634" t="str">
        <f t="shared" si="1"/>
        <v/>
      </c>
      <c r="BF42" s="634"/>
      <c r="BG42" s="635"/>
      <c r="BH42" s="635"/>
      <c r="BI42" s="635"/>
      <c r="BJ42" s="635"/>
      <c r="BK42" s="635"/>
      <c r="BL42" s="635"/>
      <c r="BM42" s="635"/>
      <c r="BN42" s="635"/>
      <c r="BO42" s="635"/>
      <c r="BP42" s="635"/>
      <c r="BQ42" s="635"/>
      <c r="BR42" s="635"/>
      <c r="BS42" s="635"/>
      <c r="BT42" s="635"/>
      <c r="BU42" s="635"/>
      <c r="BV42" s="181"/>
      <c r="BW42" s="634" t="str">
        <f t="shared" si="2"/>
        <v/>
      </c>
      <c r="BX42" s="634"/>
      <c r="BY42" s="635" t="str">
        <f>IF('各会計、関係団体の財政状況及び健全化判断比率'!B76="","",'各会計、関係団体の財政状況及び健全化判断比率'!B76)</f>
        <v/>
      </c>
      <c r="BZ42" s="635"/>
      <c r="CA42" s="635"/>
      <c r="CB42" s="635"/>
      <c r="CC42" s="635"/>
      <c r="CD42" s="635"/>
      <c r="CE42" s="635"/>
      <c r="CF42" s="635"/>
      <c r="CG42" s="635"/>
      <c r="CH42" s="635"/>
      <c r="CI42" s="635"/>
      <c r="CJ42" s="635"/>
      <c r="CK42" s="635"/>
      <c r="CL42" s="635"/>
      <c r="CM42" s="635"/>
      <c r="CN42" s="181"/>
      <c r="CO42" s="634">
        <f t="shared" si="3"/>
        <v>21</v>
      </c>
      <c r="CP42" s="634"/>
      <c r="CQ42" s="635" t="str">
        <f>IF('各会計、関係団体の財政状況及び健全化判断比率'!BS15="","",'各会計、関係団体の財政状況及び健全化判断比率'!BS15)</f>
        <v>（福）小杉福祉会</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v>
      </c>
      <c r="DH42" s="636"/>
      <c r="DI42" s="208"/>
    </row>
    <row r="43" spans="1:113" ht="32.25" customHeight="1" x14ac:dyDescent="0.2">
      <c r="B43" s="205"/>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81"/>
      <c r="U43" s="634" t="str">
        <f t="shared" si="4"/>
        <v/>
      </c>
      <c r="V43" s="634"/>
      <c r="W43" s="635"/>
      <c r="X43" s="635"/>
      <c r="Y43" s="635"/>
      <c r="Z43" s="635"/>
      <c r="AA43" s="635"/>
      <c r="AB43" s="635"/>
      <c r="AC43" s="635"/>
      <c r="AD43" s="635"/>
      <c r="AE43" s="635"/>
      <c r="AF43" s="635"/>
      <c r="AG43" s="635"/>
      <c r="AH43" s="635"/>
      <c r="AI43" s="635"/>
      <c r="AJ43" s="635"/>
      <c r="AK43" s="635"/>
      <c r="AL43" s="181"/>
      <c r="AM43" s="634" t="str">
        <f t="shared" si="0"/>
        <v/>
      </c>
      <c r="AN43" s="634"/>
      <c r="AO43" s="635"/>
      <c r="AP43" s="635"/>
      <c r="AQ43" s="635"/>
      <c r="AR43" s="635"/>
      <c r="AS43" s="635"/>
      <c r="AT43" s="635"/>
      <c r="AU43" s="635"/>
      <c r="AV43" s="635"/>
      <c r="AW43" s="635"/>
      <c r="AX43" s="635"/>
      <c r="AY43" s="635"/>
      <c r="AZ43" s="635"/>
      <c r="BA43" s="635"/>
      <c r="BB43" s="635"/>
      <c r="BC43" s="635"/>
      <c r="BD43" s="181"/>
      <c r="BE43" s="634" t="str">
        <f t="shared" si="1"/>
        <v/>
      </c>
      <c r="BF43" s="634"/>
      <c r="BG43" s="635"/>
      <c r="BH43" s="635"/>
      <c r="BI43" s="635"/>
      <c r="BJ43" s="635"/>
      <c r="BK43" s="635"/>
      <c r="BL43" s="635"/>
      <c r="BM43" s="635"/>
      <c r="BN43" s="635"/>
      <c r="BO43" s="635"/>
      <c r="BP43" s="635"/>
      <c r="BQ43" s="635"/>
      <c r="BR43" s="635"/>
      <c r="BS43" s="635"/>
      <c r="BT43" s="635"/>
      <c r="BU43" s="635"/>
      <c r="BV43" s="181"/>
      <c r="BW43" s="634" t="str">
        <f t="shared" si="2"/>
        <v/>
      </c>
      <c r="BX43" s="634"/>
      <c r="BY43" s="635" t="str">
        <f>IF('各会計、関係団体の財政状況及び健全化判断比率'!B77="","",'各会計、関係団体の財政状況及び健全化判断比率'!B77)</f>
        <v/>
      </c>
      <c r="BZ43" s="635"/>
      <c r="CA43" s="635"/>
      <c r="CB43" s="635"/>
      <c r="CC43" s="635"/>
      <c r="CD43" s="635"/>
      <c r="CE43" s="635"/>
      <c r="CF43" s="635"/>
      <c r="CG43" s="635"/>
      <c r="CH43" s="635"/>
      <c r="CI43" s="635"/>
      <c r="CJ43" s="635"/>
      <c r="CK43" s="635"/>
      <c r="CL43" s="635"/>
      <c r="CM43" s="635"/>
      <c r="CN43" s="181"/>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7" t="s">
        <v>194</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x14ac:dyDescent="0.2">
      <c r="E47" s="637" t="s">
        <v>195</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x14ac:dyDescent="0.2">
      <c r="E48" s="637" t="s">
        <v>196</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x14ac:dyDescent="0.2">
      <c r="E49" s="638" t="s">
        <v>197</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x14ac:dyDescent="0.2">
      <c r="E50" s="637" t="s">
        <v>198</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x14ac:dyDescent="0.2">
      <c r="E51" s="637" t="s">
        <v>199</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x14ac:dyDescent="0.2">
      <c r="E52" s="637" t="s">
        <v>200</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x14ac:dyDescent="0.2">
      <c r="E53" s="637" t="s">
        <v>201</v>
      </c>
      <c r="F53" s="637"/>
      <c r="G53" s="637"/>
      <c r="H53" s="637"/>
      <c r="I53" s="637"/>
      <c r="J53" s="637"/>
      <c r="K53" s="637"/>
      <c r="L53" s="637"/>
      <c r="M53" s="637"/>
      <c r="N53" s="637"/>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7"/>
      <c r="AP53" s="637"/>
      <c r="AQ53" s="637"/>
      <c r="AR53" s="637"/>
      <c r="AS53" s="637"/>
      <c r="AT53" s="637"/>
      <c r="AU53" s="637"/>
      <c r="AV53" s="637"/>
      <c r="AW53" s="637"/>
      <c r="AX53" s="637"/>
      <c r="AY53" s="637"/>
      <c r="AZ53" s="637"/>
      <c r="BA53" s="637"/>
      <c r="BB53" s="637"/>
      <c r="BC53" s="637"/>
      <c r="BD53" s="637"/>
      <c r="BE53" s="637"/>
      <c r="BF53" s="637"/>
      <c r="BG53" s="637"/>
      <c r="BH53" s="637"/>
      <c r="BI53" s="637"/>
      <c r="BJ53" s="637"/>
      <c r="BK53" s="637"/>
      <c r="BL53" s="637"/>
      <c r="BM53" s="637"/>
      <c r="BN53" s="637"/>
      <c r="BO53" s="637"/>
      <c r="BP53" s="637"/>
      <c r="BQ53" s="637"/>
      <c r="BR53" s="637"/>
      <c r="BS53" s="637"/>
      <c r="BT53" s="637"/>
      <c r="BU53" s="637"/>
      <c r="BV53" s="637"/>
      <c r="BW53" s="637"/>
      <c r="BX53" s="637"/>
      <c r="BY53" s="637"/>
      <c r="BZ53" s="637"/>
      <c r="CA53" s="637"/>
      <c r="CB53" s="637"/>
      <c r="CC53" s="637"/>
      <c r="CD53" s="637"/>
      <c r="CE53" s="637"/>
      <c r="CF53" s="637"/>
      <c r="CG53" s="637"/>
      <c r="CH53" s="637"/>
      <c r="CI53" s="637"/>
      <c r="CJ53" s="637"/>
      <c r="CK53" s="637"/>
      <c r="CL53" s="637"/>
      <c r="CM53" s="637"/>
      <c r="CN53" s="637"/>
      <c r="CO53" s="637"/>
      <c r="CP53" s="637"/>
      <c r="CQ53" s="637"/>
      <c r="CR53" s="637"/>
      <c r="CS53" s="637"/>
      <c r="CT53" s="637"/>
      <c r="CU53" s="637"/>
      <c r="CV53" s="637"/>
      <c r="CW53" s="637"/>
      <c r="CX53" s="637"/>
      <c r="CY53" s="637"/>
      <c r="CZ53" s="637"/>
      <c r="DA53" s="637"/>
      <c r="DB53" s="637"/>
      <c r="DC53" s="637"/>
      <c r="DD53" s="637"/>
      <c r="DE53" s="637"/>
      <c r="DF53" s="637"/>
      <c r="DG53" s="637"/>
      <c r="DH53" s="637"/>
      <c r="DI53" s="637"/>
    </row>
    <row r="54" spans="5:113" x14ac:dyDescent="0.2"/>
    <row r="55" spans="5:113" x14ac:dyDescent="0.2"/>
    <row r="56" spans="5:113" x14ac:dyDescent="0.2"/>
  </sheetData>
  <sheetProtection algorithmName="SHA-512" hashValue="Dnx9lpVh9PkJbwA4sZWR4lycYfWn9v7HjSePcGrdSwO/9AbM0kflLefnCFZ1cPYS2bRbwU860al2VjbgB9ylDQ==" saltValue="MP3A41Pigyfc0vcj1m9l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90" t="s">
        <v>530</v>
      </c>
      <c r="D34" s="1190"/>
      <c r="E34" s="1191"/>
      <c r="F34" s="32">
        <v>4.6399999999999997</v>
      </c>
      <c r="G34" s="33">
        <v>5.25</v>
      </c>
      <c r="H34" s="33">
        <v>6.85</v>
      </c>
      <c r="I34" s="33">
        <v>5.97</v>
      </c>
      <c r="J34" s="34">
        <v>6.6</v>
      </c>
      <c r="K34" s="22"/>
      <c r="L34" s="22"/>
      <c r="M34" s="22"/>
      <c r="N34" s="22"/>
      <c r="O34" s="22"/>
      <c r="P34" s="22"/>
    </row>
    <row r="35" spans="1:16" ht="39" customHeight="1" x14ac:dyDescent="0.2">
      <c r="A35" s="22"/>
      <c r="B35" s="35"/>
      <c r="C35" s="1184" t="s">
        <v>531</v>
      </c>
      <c r="D35" s="1185"/>
      <c r="E35" s="1186"/>
      <c r="F35" s="36">
        <v>4.74</v>
      </c>
      <c r="G35" s="37">
        <v>4.75</v>
      </c>
      <c r="H35" s="37">
        <v>4.8499999999999996</v>
      </c>
      <c r="I35" s="37">
        <v>5.31</v>
      </c>
      <c r="J35" s="38">
        <v>4.4800000000000004</v>
      </c>
      <c r="K35" s="22"/>
      <c r="L35" s="22"/>
      <c r="M35" s="22"/>
      <c r="N35" s="22"/>
      <c r="O35" s="22"/>
      <c r="P35" s="22"/>
    </row>
    <row r="36" spans="1:16" ht="39" customHeight="1" x14ac:dyDescent="0.2">
      <c r="A36" s="22"/>
      <c r="B36" s="35"/>
      <c r="C36" s="1184" t="s">
        <v>532</v>
      </c>
      <c r="D36" s="1185"/>
      <c r="E36" s="1186"/>
      <c r="F36" s="36">
        <v>3.4</v>
      </c>
      <c r="G36" s="37">
        <v>3.51</v>
      </c>
      <c r="H36" s="37">
        <v>3.25</v>
      </c>
      <c r="I36" s="37">
        <v>3.04</v>
      </c>
      <c r="J36" s="38">
        <v>2.66</v>
      </c>
      <c r="K36" s="22"/>
      <c r="L36" s="22"/>
      <c r="M36" s="22"/>
      <c r="N36" s="22"/>
      <c r="O36" s="22"/>
      <c r="P36" s="22"/>
    </row>
    <row r="37" spans="1:16" ht="39" customHeight="1" x14ac:dyDescent="0.2">
      <c r="A37" s="22"/>
      <c r="B37" s="35"/>
      <c r="C37" s="1184" t="s">
        <v>533</v>
      </c>
      <c r="D37" s="1185"/>
      <c r="E37" s="1186"/>
      <c r="F37" s="36" t="s">
        <v>534</v>
      </c>
      <c r="G37" s="37" t="s">
        <v>535</v>
      </c>
      <c r="H37" s="37">
        <v>0.06</v>
      </c>
      <c r="I37" s="37">
        <v>0.65</v>
      </c>
      <c r="J37" s="38">
        <v>0.5</v>
      </c>
      <c r="K37" s="22"/>
      <c r="L37" s="22"/>
      <c r="M37" s="22"/>
      <c r="N37" s="22"/>
      <c r="O37" s="22"/>
      <c r="P37" s="22"/>
    </row>
    <row r="38" spans="1:16" ht="39" customHeight="1" x14ac:dyDescent="0.2">
      <c r="A38" s="22"/>
      <c r="B38" s="35"/>
      <c r="C38" s="1184" t="s">
        <v>536</v>
      </c>
      <c r="D38" s="1185"/>
      <c r="E38" s="1186"/>
      <c r="F38" s="36">
        <v>0.09</v>
      </c>
      <c r="G38" s="37">
        <v>0.09</v>
      </c>
      <c r="H38" s="37">
        <v>0.12</v>
      </c>
      <c r="I38" s="37">
        <v>0.21</v>
      </c>
      <c r="J38" s="38">
        <v>0.42</v>
      </c>
      <c r="K38" s="22"/>
      <c r="L38" s="22"/>
      <c r="M38" s="22"/>
      <c r="N38" s="22"/>
      <c r="O38" s="22"/>
      <c r="P38" s="22"/>
    </row>
    <row r="39" spans="1:16" ht="39" customHeight="1" x14ac:dyDescent="0.2">
      <c r="A39" s="22"/>
      <c r="B39" s="35"/>
      <c r="C39" s="1184" t="s">
        <v>537</v>
      </c>
      <c r="D39" s="1185"/>
      <c r="E39" s="1186"/>
      <c r="F39" s="36">
        <v>0</v>
      </c>
      <c r="G39" s="37">
        <v>0.17</v>
      </c>
      <c r="H39" s="37">
        <v>0.62</v>
      </c>
      <c r="I39" s="37">
        <v>0.43</v>
      </c>
      <c r="J39" s="38">
        <v>0.32</v>
      </c>
      <c r="K39" s="22"/>
      <c r="L39" s="22"/>
      <c r="M39" s="22"/>
      <c r="N39" s="22"/>
      <c r="O39" s="22"/>
      <c r="P39" s="22"/>
    </row>
    <row r="40" spans="1:16" ht="39" customHeight="1" x14ac:dyDescent="0.2">
      <c r="A40" s="22"/>
      <c r="B40" s="35"/>
      <c r="C40" s="1184" t="s">
        <v>538</v>
      </c>
      <c r="D40" s="1185"/>
      <c r="E40" s="1186"/>
      <c r="F40" s="36">
        <v>0.2</v>
      </c>
      <c r="G40" s="37">
        <v>0.01</v>
      </c>
      <c r="H40" s="37">
        <v>0.01</v>
      </c>
      <c r="I40" s="37">
        <v>0.01</v>
      </c>
      <c r="J40" s="38">
        <v>0.01</v>
      </c>
      <c r="K40" s="22"/>
      <c r="L40" s="22"/>
      <c r="M40" s="22"/>
      <c r="N40" s="22"/>
      <c r="O40" s="22"/>
      <c r="P40" s="22"/>
    </row>
    <row r="41" spans="1:16" ht="39" customHeight="1" x14ac:dyDescent="0.2">
      <c r="A41" s="22"/>
      <c r="B41" s="35"/>
      <c r="C41" s="1184"/>
      <c r="D41" s="1185"/>
      <c r="E41" s="1186"/>
      <c r="F41" s="36"/>
      <c r="G41" s="37"/>
      <c r="H41" s="37"/>
      <c r="I41" s="37"/>
      <c r="J41" s="38"/>
      <c r="K41" s="22"/>
      <c r="L41" s="22"/>
      <c r="M41" s="22"/>
      <c r="N41" s="22"/>
      <c r="O41" s="22"/>
      <c r="P41" s="22"/>
    </row>
    <row r="42" spans="1:16" ht="39" customHeight="1" x14ac:dyDescent="0.2">
      <c r="A42" s="22"/>
      <c r="B42" s="39"/>
      <c r="C42" s="1184" t="s">
        <v>539</v>
      </c>
      <c r="D42" s="1185"/>
      <c r="E42" s="1186"/>
      <c r="F42" s="36" t="s">
        <v>486</v>
      </c>
      <c r="G42" s="37" t="s">
        <v>486</v>
      </c>
      <c r="H42" s="37" t="s">
        <v>486</v>
      </c>
      <c r="I42" s="37" t="s">
        <v>486</v>
      </c>
      <c r="J42" s="38" t="s">
        <v>486</v>
      </c>
      <c r="K42" s="22"/>
      <c r="L42" s="22"/>
      <c r="M42" s="22"/>
      <c r="N42" s="22"/>
      <c r="O42" s="22"/>
      <c r="P42" s="22"/>
    </row>
    <row r="43" spans="1:16" ht="39" customHeight="1" thickBot="1" x14ac:dyDescent="0.25">
      <c r="A43" s="22"/>
      <c r="B43" s="40"/>
      <c r="C43" s="1187" t="s">
        <v>540</v>
      </c>
      <c r="D43" s="1188"/>
      <c r="E43" s="1189"/>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KR+ebDIWnZL1JFt60Q4oNx9DeYvO1Gip0Eim1hmM20E/CkQ9wAlb60AQsnoh/hLX8AyHMNDa7XsIKe/p8m+Ug==" saltValue="zPmImzEl69MIm2L5d2uq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92" t="s">
        <v>9</v>
      </c>
      <c r="C45" s="1193"/>
      <c r="D45" s="58"/>
      <c r="E45" s="1198" t="s">
        <v>10</v>
      </c>
      <c r="F45" s="1198"/>
      <c r="G45" s="1198"/>
      <c r="H45" s="1198"/>
      <c r="I45" s="1198"/>
      <c r="J45" s="1199"/>
      <c r="K45" s="59">
        <v>5311</v>
      </c>
      <c r="L45" s="60">
        <v>5133</v>
      </c>
      <c r="M45" s="60">
        <v>5402</v>
      </c>
      <c r="N45" s="60">
        <v>5455</v>
      </c>
      <c r="O45" s="61">
        <v>4986</v>
      </c>
      <c r="P45" s="48"/>
      <c r="Q45" s="48"/>
      <c r="R45" s="48"/>
      <c r="S45" s="48"/>
      <c r="T45" s="48"/>
      <c r="U45" s="48"/>
    </row>
    <row r="46" spans="1:21" ht="30.75" customHeight="1" x14ac:dyDescent="0.2">
      <c r="A46" s="48"/>
      <c r="B46" s="1194"/>
      <c r="C46" s="1195"/>
      <c r="D46" s="62"/>
      <c r="E46" s="1200" t="s">
        <v>11</v>
      </c>
      <c r="F46" s="1200"/>
      <c r="G46" s="1200"/>
      <c r="H46" s="1200"/>
      <c r="I46" s="1200"/>
      <c r="J46" s="1201"/>
      <c r="K46" s="63" t="s">
        <v>486</v>
      </c>
      <c r="L46" s="64" t="s">
        <v>486</v>
      </c>
      <c r="M46" s="64" t="s">
        <v>486</v>
      </c>
      <c r="N46" s="64" t="s">
        <v>486</v>
      </c>
      <c r="O46" s="65" t="s">
        <v>486</v>
      </c>
      <c r="P46" s="48"/>
      <c r="Q46" s="48"/>
      <c r="R46" s="48"/>
      <c r="S46" s="48"/>
      <c r="T46" s="48"/>
      <c r="U46" s="48"/>
    </row>
    <row r="47" spans="1:21" ht="30.75" customHeight="1" x14ac:dyDescent="0.2">
      <c r="A47" s="48"/>
      <c r="B47" s="1194"/>
      <c r="C47" s="1195"/>
      <c r="D47" s="62"/>
      <c r="E47" s="1200" t="s">
        <v>12</v>
      </c>
      <c r="F47" s="1200"/>
      <c r="G47" s="1200"/>
      <c r="H47" s="1200"/>
      <c r="I47" s="1200"/>
      <c r="J47" s="1201"/>
      <c r="K47" s="63" t="s">
        <v>486</v>
      </c>
      <c r="L47" s="64" t="s">
        <v>486</v>
      </c>
      <c r="M47" s="64" t="s">
        <v>486</v>
      </c>
      <c r="N47" s="64" t="s">
        <v>486</v>
      </c>
      <c r="O47" s="65" t="s">
        <v>486</v>
      </c>
      <c r="P47" s="48"/>
      <c r="Q47" s="48"/>
      <c r="R47" s="48"/>
      <c r="S47" s="48"/>
      <c r="T47" s="48"/>
      <c r="U47" s="48"/>
    </row>
    <row r="48" spans="1:21" ht="30.75" customHeight="1" x14ac:dyDescent="0.2">
      <c r="A48" s="48"/>
      <c r="B48" s="1194"/>
      <c r="C48" s="1195"/>
      <c r="D48" s="62"/>
      <c r="E48" s="1200" t="s">
        <v>13</v>
      </c>
      <c r="F48" s="1200"/>
      <c r="G48" s="1200"/>
      <c r="H48" s="1200"/>
      <c r="I48" s="1200"/>
      <c r="J48" s="1201"/>
      <c r="K48" s="63">
        <v>1939</v>
      </c>
      <c r="L48" s="64">
        <v>1902</v>
      </c>
      <c r="M48" s="64">
        <v>1958</v>
      </c>
      <c r="N48" s="64">
        <v>1957</v>
      </c>
      <c r="O48" s="65">
        <v>1950</v>
      </c>
      <c r="P48" s="48"/>
      <c r="Q48" s="48"/>
      <c r="R48" s="48"/>
      <c r="S48" s="48"/>
      <c r="T48" s="48"/>
      <c r="U48" s="48"/>
    </row>
    <row r="49" spans="1:21" ht="30.75" customHeight="1" x14ac:dyDescent="0.2">
      <c r="A49" s="48"/>
      <c r="B49" s="1194"/>
      <c r="C49" s="1195"/>
      <c r="D49" s="62"/>
      <c r="E49" s="1200" t="s">
        <v>14</v>
      </c>
      <c r="F49" s="1200"/>
      <c r="G49" s="1200"/>
      <c r="H49" s="1200"/>
      <c r="I49" s="1200"/>
      <c r="J49" s="1201"/>
      <c r="K49" s="63" t="s">
        <v>486</v>
      </c>
      <c r="L49" s="64" t="s">
        <v>486</v>
      </c>
      <c r="M49" s="64" t="s">
        <v>486</v>
      </c>
      <c r="N49" s="64" t="s">
        <v>486</v>
      </c>
      <c r="O49" s="65" t="s">
        <v>486</v>
      </c>
      <c r="P49" s="48"/>
      <c r="Q49" s="48"/>
      <c r="R49" s="48"/>
      <c r="S49" s="48"/>
      <c r="T49" s="48"/>
      <c r="U49" s="48"/>
    </row>
    <row r="50" spans="1:21" ht="30.75" customHeight="1" x14ac:dyDescent="0.2">
      <c r="A50" s="48"/>
      <c r="B50" s="1194"/>
      <c r="C50" s="1195"/>
      <c r="D50" s="62"/>
      <c r="E50" s="1200" t="s">
        <v>15</v>
      </c>
      <c r="F50" s="1200"/>
      <c r="G50" s="1200"/>
      <c r="H50" s="1200"/>
      <c r="I50" s="1200"/>
      <c r="J50" s="1201"/>
      <c r="K50" s="63">
        <v>85</v>
      </c>
      <c r="L50" s="64">
        <v>81</v>
      </c>
      <c r="M50" s="64">
        <v>66</v>
      </c>
      <c r="N50" s="64">
        <v>53</v>
      </c>
      <c r="O50" s="65">
        <v>53</v>
      </c>
      <c r="P50" s="48"/>
      <c r="Q50" s="48"/>
      <c r="R50" s="48"/>
      <c r="S50" s="48"/>
      <c r="T50" s="48"/>
      <c r="U50" s="48"/>
    </row>
    <row r="51" spans="1:21" ht="30.75" customHeight="1" x14ac:dyDescent="0.2">
      <c r="A51" s="48"/>
      <c r="B51" s="1196"/>
      <c r="C51" s="1197"/>
      <c r="D51" s="66"/>
      <c r="E51" s="1200" t="s">
        <v>16</v>
      </c>
      <c r="F51" s="1200"/>
      <c r="G51" s="1200"/>
      <c r="H51" s="1200"/>
      <c r="I51" s="1200"/>
      <c r="J51" s="1201"/>
      <c r="K51" s="63">
        <v>0</v>
      </c>
      <c r="L51" s="64">
        <v>0</v>
      </c>
      <c r="M51" s="64" t="s">
        <v>486</v>
      </c>
      <c r="N51" s="64" t="s">
        <v>486</v>
      </c>
      <c r="O51" s="65" t="s">
        <v>486</v>
      </c>
      <c r="P51" s="48"/>
      <c r="Q51" s="48"/>
      <c r="R51" s="48"/>
      <c r="S51" s="48"/>
      <c r="T51" s="48"/>
      <c r="U51" s="48"/>
    </row>
    <row r="52" spans="1:21" ht="30.75" customHeight="1" x14ac:dyDescent="0.2">
      <c r="A52" s="48"/>
      <c r="B52" s="1202" t="s">
        <v>17</v>
      </c>
      <c r="C52" s="1203"/>
      <c r="D52" s="66"/>
      <c r="E52" s="1200" t="s">
        <v>18</v>
      </c>
      <c r="F52" s="1200"/>
      <c r="G52" s="1200"/>
      <c r="H52" s="1200"/>
      <c r="I52" s="1200"/>
      <c r="J52" s="1201"/>
      <c r="K52" s="63">
        <v>5595</v>
      </c>
      <c r="L52" s="64">
        <v>5475</v>
      </c>
      <c r="M52" s="64">
        <v>5507</v>
      </c>
      <c r="N52" s="64">
        <v>5358</v>
      </c>
      <c r="O52" s="65">
        <v>5252</v>
      </c>
      <c r="P52" s="48"/>
      <c r="Q52" s="48"/>
      <c r="R52" s="48"/>
      <c r="S52" s="48"/>
      <c r="T52" s="48"/>
      <c r="U52" s="48"/>
    </row>
    <row r="53" spans="1:21" ht="30.75" customHeight="1" thickBot="1" x14ac:dyDescent="0.25">
      <c r="A53" s="48"/>
      <c r="B53" s="1204" t="s">
        <v>19</v>
      </c>
      <c r="C53" s="1205"/>
      <c r="D53" s="67"/>
      <c r="E53" s="1206" t="s">
        <v>20</v>
      </c>
      <c r="F53" s="1206"/>
      <c r="G53" s="1206"/>
      <c r="H53" s="1206"/>
      <c r="I53" s="1206"/>
      <c r="J53" s="1207"/>
      <c r="K53" s="68">
        <v>1740</v>
      </c>
      <c r="L53" s="69">
        <v>1641</v>
      </c>
      <c r="M53" s="69">
        <v>1919</v>
      </c>
      <c r="N53" s="69">
        <v>2107</v>
      </c>
      <c r="O53" s="70">
        <v>1737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208" t="s">
        <v>24</v>
      </c>
      <c r="C58" s="1209"/>
      <c r="D58" s="1214" t="s">
        <v>25</v>
      </c>
      <c r="E58" s="1215"/>
      <c r="F58" s="1215"/>
      <c r="G58" s="1215"/>
      <c r="H58" s="1215"/>
      <c r="I58" s="1215"/>
      <c r="J58" s="1216"/>
      <c r="K58" s="83"/>
      <c r="L58" s="84"/>
      <c r="M58" s="84"/>
      <c r="N58" s="84"/>
      <c r="O58" s="85"/>
    </row>
    <row r="59" spans="1:21" ht="31.5" customHeight="1" x14ac:dyDescent="0.2">
      <c r="B59" s="1210"/>
      <c r="C59" s="1211"/>
      <c r="D59" s="1217" t="s">
        <v>26</v>
      </c>
      <c r="E59" s="1218"/>
      <c r="F59" s="1218"/>
      <c r="G59" s="1218"/>
      <c r="H59" s="1218"/>
      <c r="I59" s="1218"/>
      <c r="J59" s="1219"/>
      <c r="K59" s="86"/>
      <c r="L59" s="87"/>
      <c r="M59" s="87"/>
      <c r="N59" s="87"/>
      <c r="O59" s="88"/>
    </row>
    <row r="60" spans="1:21" ht="31.5" customHeight="1" thickBot="1" x14ac:dyDescent="0.25">
      <c r="B60" s="1212"/>
      <c r="C60" s="1213"/>
      <c r="D60" s="1220" t="s">
        <v>27</v>
      </c>
      <c r="E60" s="1221"/>
      <c r="F60" s="1221"/>
      <c r="G60" s="1221"/>
      <c r="H60" s="1221"/>
      <c r="I60" s="1221"/>
      <c r="J60" s="122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KWZY3k45pt8+kgqd3rBPASbNvXUaiIB5cw6+Whp7kKaqW9vRr9EqpukLiImDedOviNol0I/p7ih7nCYBMHBXQ==" saltValue="raBlFK3ILtQDg/FoIiJ7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3" t="s">
        <v>30</v>
      </c>
      <c r="C41" s="1224"/>
      <c r="D41" s="105"/>
      <c r="E41" s="1229" t="s">
        <v>31</v>
      </c>
      <c r="F41" s="1229"/>
      <c r="G41" s="1229"/>
      <c r="H41" s="1230"/>
      <c r="I41" s="354">
        <v>60231</v>
      </c>
      <c r="J41" s="355">
        <v>63823</v>
      </c>
      <c r="K41" s="355">
        <v>62846</v>
      </c>
      <c r="L41" s="355">
        <v>58137</v>
      </c>
      <c r="M41" s="356">
        <v>54358</v>
      </c>
    </row>
    <row r="42" spans="2:13" ht="27.75" customHeight="1" x14ac:dyDescent="0.2">
      <c r="B42" s="1225"/>
      <c r="C42" s="1226"/>
      <c r="D42" s="106"/>
      <c r="E42" s="1231" t="s">
        <v>32</v>
      </c>
      <c r="F42" s="1231"/>
      <c r="G42" s="1231"/>
      <c r="H42" s="1232"/>
      <c r="I42" s="357">
        <v>344</v>
      </c>
      <c r="J42" s="358">
        <v>264</v>
      </c>
      <c r="K42" s="358">
        <v>199</v>
      </c>
      <c r="L42" s="358">
        <v>146</v>
      </c>
      <c r="M42" s="359">
        <v>94</v>
      </c>
    </row>
    <row r="43" spans="2:13" ht="27.75" customHeight="1" x14ac:dyDescent="0.2">
      <c r="B43" s="1225"/>
      <c r="C43" s="1226"/>
      <c r="D43" s="106"/>
      <c r="E43" s="1231" t="s">
        <v>33</v>
      </c>
      <c r="F43" s="1231"/>
      <c r="G43" s="1231"/>
      <c r="H43" s="1232"/>
      <c r="I43" s="357">
        <v>21052</v>
      </c>
      <c r="J43" s="358">
        <v>19556</v>
      </c>
      <c r="K43" s="358">
        <v>18246</v>
      </c>
      <c r="L43" s="358">
        <v>16869</v>
      </c>
      <c r="M43" s="359">
        <v>16023</v>
      </c>
    </row>
    <row r="44" spans="2:13" ht="27.75" customHeight="1" x14ac:dyDescent="0.2">
      <c r="B44" s="1225"/>
      <c r="C44" s="1226"/>
      <c r="D44" s="106"/>
      <c r="E44" s="1231" t="s">
        <v>34</v>
      </c>
      <c r="F44" s="1231"/>
      <c r="G44" s="1231"/>
      <c r="H44" s="1232"/>
      <c r="I44" s="357" t="s">
        <v>486</v>
      </c>
      <c r="J44" s="358" t="s">
        <v>486</v>
      </c>
      <c r="K44" s="358" t="s">
        <v>486</v>
      </c>
      <c r="L44" s="358" t="s">
        <v>486</v>
      </c>
      <c r="M44" s="359" t="s">
        <v>486</v>
      </c>
    </row>
    <row r="45" spans="2:13" ht="27.75" customHeight="1" x14ac:dyDescent="0.2">
      <c r="B45" s="1225"/>
      <c r="C45" s="1226"/>
      <c r="D45" s="106"/>
      <c r="E45" s="1231" t="s">
        <v>35</v>
      </c>
      <c r="F45" s="1231"/>
      <c r="G45" s="1231"/>
      <c r="H45" s="1232"/>
      <c r="I45" s="357">
        <v>4169</v>
      </c>
      <c r="J45" s="358">
        <v>4101</v>
      </c>
      <c r="K45" s="358">
        <v>4034</v>
      </c>
      <c r="L45" s="358">
        <v>4011</v>
      </c>
      <c r="M45" s="359">
        <v>4008</v>
      </c>
    </row>
    <row r="46" spans="2:13" ht="27.75" customHeight="1" x14ac:dyDescent="0.2">
      <c r="B46" s="1225"/>
      <c r="C46" s="1226"/>
      <c r="D46" s="107"/>
      <c r="E46" s="1231" t="s">
        <v>36</v>
      </c>
      <c r="F46" s="1231"/>
      <c r="G46" s="1231"/>
      <c r="H46" s="1232"/>
      <c r="I46" s="357">
        <v>6</v>
      </c>
      <c r="J46" s="358">
        <v>5</v>
      </c>
      <c r="K46" s="358">
        <v>4</v>
      </c>
      <c r="L46" s="358">
        <v>0</v>
      </c>
      <c r="M46" s="359">
        <v>1</v>
      </c>
    </row>
    <row r="47" spans="2:13" ht="27.75" customHeight="1" x14ac:dyDescent="0.2">
      <c r="B47" s="1225"/>
      <c r="C47" s="1226"/>
      <c r="D47" s="108"/>
      <c r="E47" s="1233" t="s">
        <v>37</v>
      </c>
      <c r="F47" s="1234"/>
      <c r="G47" s="1234"/>
      <c r="H47" s="1235"/>
      <c r="I47" s="357" t="s">
        <v>486</v>
      </c>
      <c r="J47" s="358" t="s">
        <v>486</v>
      </c>
      <c r="K47" s="358" t="s">
        <v>486</v>
      </c>
      <c r="L47" s="358" t="s">
        <v>486</v>
      </c>
      <c r="M47" s="359" t="s">
        <v>486</v>
      </c>
    </row>
    <row r="48" spans="2:13" ht="27.75" customHeight="1" x14ac:dyDescent="0.2">
      <c r="B48" s="1225"/>
      <c r="C48" s="1226"/>
      <c r="D48" s="106"/>
      <c r="E48" s="1231" t="s">
        <v>38</v>
      </c>
      <c r="F48" s="1231"/>
      <c r="G48" s="1231"/>
      <c r="H48" s="1232"/>
      <c r="I48" s="357" t="s">
        <v>486</v>
      </c>
      <c r="J48" s="358" t="s">
        <v>486</v>
      </c>
      <c r="K48" s="358" t="s">
        <v>486</v>
      </c>
      <c r="L48" s="358" t="s">
        <v>486</v>
      </c>
      <c r="M48" s="359" t="s">
        <v>486</v>
      </c>
    </row>
    <row r="49" spans="2:13" ht="27.75" customHeight="1" x14ac:dyDescent="0.2">
      <c r="B49" s="1227"/>
      <c r="C49" s="1228"/>
      <c r="D49" s="106"/>
      <c r="E49" s="1231" t="s">
        <v>39</v>
      </c>
      <c r="F49" s="1231"/>
      <c r="G49" s="1231"/>
      <c r="H49" s="1232"/>
      <c r="I49" s="357" t="s">
        <v>486</v>
      </c>
      <c r="J49" s="358" t="s">
        <v>486</v>
      </c>
      <c r="K49" s="358" t="s">
        <v>486</v>
      </c>
      <c r="L49" s="358" t="s">
        <v>486</v>
      </c>
      <c r="M49" s="359" t="s">
        <v>486</v>
      </c>
    </row>
    <row r="50" spans="2:13" ht="27.75" customHeight="1" x14ac:dyDescent="0.2">
      <c r="B50" s="1236" t="s">
        <v>40</v>
      </c>
      <c r="C50" s="1237"/>
      <c r="D50" s="109"/>
      <c r="E50" s="1231" t="s">
        <v>41</v>
      </c>
      <c r="F50" s="1231"/>
      <c r="G50" s="1231"/>
      <c r="H50" s="1232"/>
      <c r="I50" s="357">
        <v>8029</v>
      </c>
      <c r="J50" s="358">
        <v>8638</v>
      </c>
      <c r="K50" s="358">
        <v>9609</v>
      </c>
      <c r="L50" s="358">
        <v>9947</v>
      </c>
      <c r="M50" s="359">
        <v>10091</v>
      </c>
    </row>
    <row r="51" spans="2:13" ht="27.75" customHeight="1" x14ac:dyDescent="0.2">
      <c r="B51" s="1225"/>
      <c r="C51" s="1226"/>
      <c r="D51" s="106"/>
      <c r="E51" s="1231" t="s">
        <v>42</v>
      </c>
      <c r="F51" s="1231"/>
      <c r="G51" s="1231"/>
      <c r="H51" s="1232"/>
      <c r="I51" s="357">
        <v>178</v>
      </c>
      <c r="J51" s="358">
        <v>173</v>
      </c>
      <c r="K51" s="358">
        <v>164</v>
      </c>
      <c r="L51" s="358">
        <v>192</v>
      </c>
      <c r="M51" s="359">
        <v>51</v>
      </c>
    </row>
    <row r="52" spans="2:13" ht="27.75" customHeight="1" x14ac:dyDescent="0.2">
      <c r="B52" s="1227"/>
      <c r="C52" s="1228"/>
      <c r="D52" s="106"/>
      <c r="E52" s="1231" t="s">
        <v>43</v>
      </c>
      <c r="F52" s="1231"/>
      <c r="G52" s="1231"/>
      <c r="H52" s="1232"/>
      <c r="I52" s="357">
        <v>60130</v>
      </c>
      <c r="J52" s="358">
        <v>61272</v>
      </c>
      <c r="K52" s="358">
        <v>59266</v>
      </c>
      <c r="L52" s="358">
        <v>55351</v>
      </c>
      <c r="M52" s="359">
        <v>51497</v>
      </c>
    </row>
    <row r="53" spans="2:13" ht="27.75" customHeight="1" thickBot="1" x14ac:dyDescent="0.25">
      <c r="B53" s="1238" t="s">
        <v>19</v>
      </c>
      <c r="C53" s="1239"/>
      <c r="D53" s="110"/>
      <c r="E53" s="1240" t="s">
        <v>44</v>
      </c>
      <c r="F53" s="1240"/>
      <c r="G53" s="1240"/>
      <c r="H53" s="1241"/>
      <c r="I53" s="360">
        <v>17465</v>
      </c>
      <c r="J53" s="361">
        <v>17666</v>
      </c>
      <c r="K53" s="361">
        <v>16291</v>
      </c>
      <c r="L53" s="361">
        <v>13674</v>
      </c>
      <c r="M53" s="362">
        <v>12845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321+qv+YlramdL9KDK2N/PQKypOJJuL8TzSIPLwxe4H1L6WlecWncbJrloIVtrfIHRHt9R9/Zgx0zN/vKfpg==" saltValue="ySLWum3ZkqllPMNCmbXR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50" t="s">
        <v>46</v>
      </c>
      <c r="D55" s="1250"/>
      <c r="E55" s="1251"/>
      <c r="F55" s="122">
        <v>4568</v>
      </c>
      <c r="G55" s="122">
        <v>4584</v>
      </c>
      <c r="H55" s="123">
        <v>4604</v>
      </c>
    </row>
    <row r="56" spans="2:8" ht="52.5" customHeight="1" x14ac:dyDescent="0.2">
      <c r="B56" s="124"/>
      <c r="C56" s="1252" t="s">
        <v>47</v>
      </c>
      <c r="D56" s="1252"/>
      <c r="E56" s="1253"/>
      <c r="F56" s="125">
        <v>1763</v>
      </c>
      <c r="G56" s="125">
        <v>1763</v>
      </c>
      <c r="H56" s="126">
        <v>1765</v>
      </c>
    </row>
    <row r="57" spans="2:8" ht="53.25" customHeight="1" x14ac:dyDescent="0.2">
      <c r="B57" s="124"/>
      <c r="C57" s="1254" t="s">
        <v>48</v>
      </c>
      <c r="D57" s="1254"/>
      <c r="E57" s="1255"/>
      <c r="F57" s="127">
        <v>4985</v>
      </c>
      <c r="G57" s="127">
        <v>5217</v>
      </c>
      <c r="H57" s="128">
        <v>5265</v>
      </c>
    </row>
    <row r="58" spans="2:8" ht="45.75" customHeight="1" x14ac:dyDescent="0.2">
      <c r="B58" s="129"/>
      <c r="C58" s="1242" t="s">
        <v>562</v>
      </c>
      <c r="D58" s="1243"/>
      <c r="E58" s="1244"/>
      <c r="F58" s="130">
        <v>2648</v>
      </c>
      <c r="G58" s="130">
        <v>2648</v>
      </c>
      <c r="H58" s="131">
        <v>2648</v>
      </c>
    </row>
    <row r="59" spans="2:8" ht="45.75" customHeight="1" x14ac:dyDescent="0.2">
      <c r="B59" s="129"/>
      <c r="C59" s="1242" t="s">
        <v>563</v>
      </c>
      <c r="D59" s="1243"/>
      <c r="E59" s="1244"/>
      <c r="F59" s="130">
        <v>1935</v>
      </c>
      <c r="G59" s="130">
        <v>2063</v>
      </c>
      <c r="H59" s="131">
        <v>2103</v>
      </c>
    </row>
    <row r="60" spans="2:8" ht="45.75" customHeight="1" x14ac:dyDescent="0.2">
      <c r="B60" s="129"/>
      <c r="C60" s="1242" t="s">
        <v>564</v>
      </c>
      <c r="D60" s="1243"/>
      <c r="E60" s="1244"/>
      <c r="F60" s="130">
        <v>207</v>
      </c>
      <c r="G60" s="130">
        <v>302</v>
      </c>
      <c r="H60" s="131">
        <v>316</v>
      </c>
    </row>
    <row r="61" spans="2:8" ht="45.75" customHeight="1" x14ac:dyDescent="0.2">
      <c r="B61" s="129"/>
      <c r="C61" s="1242" t="s">
        <v>565</v>
      </c>
      <c r="D61" s="1243"/>
      <c r="E61" s="1244"/>
      <c r="F61" s="130">
        <v>99</v>
      </c>
      <c r="G61" s="130">
        <v>98</v>
      </c>
      <c r="H61" s="131">
        <v>97</v>
      </c>
    </row>
    <row r="62" spans="2:8" ht="45.75" customHeight="1" thickBot="1" x14ac:dyDescent="0.25">
      <c r="B62" s="132"/>
      <c r="C62" s="1245" t="s">
        <v>566</v>
      </c>
      <c r="D62" s="1246"/>
      <c r="E62" s="1247"/>
      <c r="F62" s="133">
        <v>46</v>
      </c>
      <c r="G62" s="133">
        <v>46</v>
      </c>
      <c r="H62" s="134">
        <v>46</v>
      </c>
    </row>
    <row r="63" spans="2:8" ht="52.5" customHeight="1" thickBot="1" x14ac:dyDescent="0.25">
      <c r="B63" s="135"/>
      <c r="C63" s="1248" t="s">
        <v>49</v>
      </c>
      <c r="D63" s="1248"/>
      <c r="E63" s="1249"/>
      <c r="F63" s="136">
        <v>11315</v>
      </c>
      <c r="G63" s="136">
        <v>11565</v>
      </c>
      <c r="H63" s="137">
        <v>11633</v>
      </c>
    </row>
    <row r="64" spans="2:8" ht="13.2" x14ac:dyDescent="0.2"/>
  </sheetData>
  <sheetProtection algorithmName="SHA-512" hashValue="F/pLbYfjjSvyzERwI3ByKPsu+KiYzaqXoRGAbcKDJzNRsmWFoAZFG7X2GnD4l4tVzgU04A4uIRiFzaOJG5DbTA==" saltValue="YepiIqKDNF+Tsc9CB6xp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8D2F6-EEA2-455D-B472-4C510C14D204}">
  <sheetPr>
    <pageSetUpPr fitToPage="1"/>
  </sheetPr>
  <dimension ref="A1:DE85"/>
  <sheetViews>
    <sheetView showGridLines="0" zoomScaleNormal="100" zoomScaleSheetLayoutView="55" workbookViewId="0">
      <selection activeCell="AM125" sqref="AM125"/>
    </sheetView>
  </sheetViews>
  <sheetFormatPr defaultColWidth="0" defaultRowHeight="13.5" customHeight="1" zeroHeight="1" x14ac:dyDescent="0.2"/>
  <cols>
    <col min="1" max="1" width="6.33203125" style="367" customWidth="1"/>
    <col min="2" max="107" width="2.44140625" style="367" customWidth="1"/>
    <col min="108" max="108" width="6.109375" style="374" customWidth="1"/>
    <col min="109" max="109" width="5.88671875" style="373" customWidth="1"/>
    <col min="110" max="16384" width="8.6640625" style="367" hidden="1"/>
  </cols>
  <sheetData>
    <row r="1" spans="1:109" ht="42.75" customHeight="1" x14ac:dyDescent="0.2">
      <c r="A1" s="365"/>
      <c r="B1" s="366"/>
      <c r="DD1" s="367"/>
      <c r="DE1" s="367"/>
    </row>
    <row r="2" spans="1:109"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58"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58"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58"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58"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58"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58"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58"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58"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58"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58"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58"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58"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58"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58"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58"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ht="13.2" x14ac:dyDescent="0.2">
      <c r="DD19" s="367"/>
      <c r="DE19" s="367"/>
    </row>
    <row r="20" spans="1:109" ht="13.2" x14ac:dyDescent="0.2">
      <c r="DD20" s="367"/>
      <c r="DE20" s="367"/>
    </row>
    <row r="21" spans="1:109" ht="17.25" customHeight="1"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x14ac:dyDescent="0.2">
      <c r="B22" s="373"/>
    </row>
    <row r="23" spans="1:109" ht="13.2" x14ac:dyDescent="0.2">
      <c r="B23" s="373"/>
    </row>
    <row r="24" spans="1:109" ht="13.2" x14ac:dyDescent="0.2">
      <c r="B24" s="373"/>
    </row>
    <row r="25" spans="1:109" ht="13.2" x14ac:dyDescent="0.2">
      <c r="B25" s="373"/>
    </row>
    <row r="26" spans="1:109" ht="13.2" x14ac:dyDescent="0.2">
      <c r="B26" s="373"/>
    </row>
    <row r="27" spans="1:109" ht="13.2" x14ac:dyDescent="0.2">
      <c r="B27" s="373"/>
    </row>
    <row r="28" spans="1:109" ht="13.2" x14ac:dyDescent="0.2">
      <c r="B28" s="373"/>
    </row>
    <row r="29" spans="1:109" ht="13.2" x14ac:dyDescent="0.2">
      <c r="B29" s="373"/>
    </row>
    <row r="30" spans="1:109" ht="13.2" x14ac:dyDescent="0.2">
      <c r="B30" s="373"/>
    </row>
    <row r="31" spans="1:109" ht="13.2" x14ac:dyDescent="0.2">
      <c r="B31" s="373"/>
    </row>
    <row r="32" spans="1:109" ht="13.2" x14ac:dyDescent="0.2">
      <c r="B32" s="373"/>
    </row>
    <row r="33" spans="2:109" ht="13.2" x14ac:dyDescent="0.2">
      <c r="B33" s="373"/>
    </row>
    <row r="34" spans="2:109" ht="13.2" x14ac:dyDescent="0.2">
      <c r="B34" s="373"/>
    </row>
    <row r="35" spans="2:109" ht="13.2" x14ac:dyDescent="0.2">
      <c r="B35" s="373"/>
    </row>
    <row r="36" spans="2:109" ht="13.2" x14ac:dyDescent="0.2">
      <c r="B36" s="373"/>
    </row>
    <row r="37" spans="2:109" ht="13.2" x14ac:dyDescent="0.2">
      <c r="B37" s="373"/>
    </row>
    <row r="38" spans="2:109" ht="13.2" x14ac:dyDescent="0.2">
      <c r="B38" s="373"/>
    </row>
    <row r="39" spans="2:109" ht="13.2" x14ac:dyDescent="0.2">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ht="13.2" x14ac:dyDescent="0.2">
      <c r="B40" s="378"/>
      <c r="DD40" s="378"/>
      <c r="DE40" s="367"/>
    </row>
    <row r="41" spans="2:109" ht="16.2" x14ac:dyDescent="0.2">
      <c r="B41" s="379" t="s">
        <v>567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3"/>
      <c r="G42" s="380"/>
      <c r="I42" s="381"/>
      <c r="J42" s="381"/>
      <c r="K42" s="381"/>
      <c r="AM42" s="380"/>
      <c r="AN42" s="380" t="s">
        <v>568</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2">
      <c r="B43" s="373"/>
      <c r="AN43" s="1268" t="s">
        <v>569</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ht="13.2" x14ac:dyDescent="0.2">
      <c r="B44" s="373"/>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ht="13.2" x14ac:dyDescent="0.2">
      <c r="B45" s="373"/>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ht="13.2" x14ac:dyDescent="0.2">
      <c r="B46" s="373"/>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ht="13.2" x14ac:dyDescent="0.2">
      <c r="B47" s="373"/>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ht="13.2" x14ac:dyDescent="0.2">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ht="13.2" x14ac:dyDescent="0.2">
      <c r="B49" s="373"/>
      <c r="AN49" s="367" t="s">
        <v>570</v>
      </c>
    </row>
    <row r="50" spans="1:109" ht="13.2" x14ac:dyDescent="0.2">
      <c r="B50" s="373"/>
      <c r="G50" s="1262"/>
      <c r="H50" s="1262"/>
      <c r="I50" s="1262"/>
      <c r="J50" s="1262"/>
      <c r="K50" s="383"/>
      <c r="L50" s="383"/>
      <c r="M50" s="384"/>
      <c r="N50" s="384"/>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525</v>
      </c>
      <c r="BQ50" s="1261"/>
      <c r="BR50" s="1261"/>
      <c r="BS50" s="1261"/>
      <c r="BT50" s="1261"/>
      <c r="BU50" s="1261"/>
      <c r="BV50" s="1261"/>
      <c r="BW50" s="1261"/>
      <c r="BX50" s="1261" t="s">
        <v>526</v>
      </c>
      <c r="BY50" s="1261"/>
      <c r="BZ50" s="1261"/>
      <c r="CA50" s="1261"/>
      <c r="CB50" s="1261"/>
      <c r="CC50" s="1261"/>
      <c r="CD50" s="1261"/>
      <c r="CE50" s="1261"/>
      <c r="CF50" s="1261" t="s">
        <v>527</v>
      </c>
      <c r="CG50" s="1261"/>
      <c r="CH50" s="1261"/>
      <c r="CI50" s="1261"/>
      <c r="CJ50" s="1261"/>
      <c r="CK50" s="1261"/>
      <c r="CL50" s="1261"/>
      <c r="CM50" s="1261"/>
      <c r="CN50" s="1261" t="s">
        <v>528</v>
      </c>
      <c r="CO50" s="1261"/>
      <c r="CP50" s="1261"/>
      <c r="CQ50" s="1261"/>
      <c r="CR50" s="1261"/>
      <c r="CS50" s="1261"/>
      <c r="CT50" s="1261"/>
      <c r="CU50" s="1261"/>
      <c r="CV50" s="1261" t="s">
        <v>529</v>
      </c>
      <c r="CW50" s="1261"/>
      <c r="CX50" s="1261"/>
      <c r="CY50" s="1261"/>
      <c r="CZ50" s="1261"/>
      <c r="DA50" s="1261"/>
      <c r="DB50" s="1261"/>
      <c r="DC50" s="1261"/>
    </row>
    <row r="51" spans="1:109" ht="13.5" customHeight="1" x14ac:dyDescent="0.2">
      <c r="B51" s="373"/>
      <c r="G51" s="1264"/>
      <c r="H51" s="1264"/>
      <c r="I51" s="1277"/>
      <c r="J51" s="1277"/>
      <c r="K51" s="1263"/>
      <c r="L51" s="1263"/>
      <c r="M51" s="1263"/>
      <c r="N51" s="1263"/>
      <c r="AM51" s="382"/>
      <c r="AN51" s="1259" t="s">
        <v>571</v>
      </c>
      <c r="AO51" s="1259"/>
      <c r="AP51" s="1259"/>
      <c r="AQ51" s="1259"/>
      <c r="AR51" s="1259"/>
      <c r="AS51" s="1259"/>
      <c r="AT51" s="1259"/>
      <c r="AU51" s="1259"/>
      <c r="AV51" s="1259"/>
      <c r="AW51" s="1259"/>
      <c r="AX51" s="1259"/>
      <c r="AY51" s="1259"/>
      <c r="AZ51" s="1259"/>
      <c r="BA51" s="1259"/>
      <c r="BB51" s="1259" t="s">
        <v>572</v>
      </c>
      <c r="BC51" s="1259"/>
      <c r="BD51" s="1259"/>
      <c r="BE51" s="1259"/>
      <c r="BF51" s="1259"/>
      <c r="BG51" s="1259"/>
      <c r="BH51" s="1259"/>
      <c r="BI51" s="1259"/>
      <c r="BJ51" s="1259"/>
      <c r="BK51" s="1259"/>
      <c r="BL51" s="1259"/>
      <c r="BM51" s="1259"/>
      <c r="BN51" s="1259"/>
      <c r="BO51" s="1259"/>
      <c r="BP51" s="1256">
        <v>89.7</v>
      </c>
      <c r="BQ51" s="1256"/>
      <c r="BR51" s="1256"/>
      <c r="BS51" s="1256"/>
      <c r="BT51" s="1256"/>
      <c r="BU51" s="1256"/>
      <c r="BV51" s="1256"/>
      <c r="BW51" s="1256"/>
      <c r="BX51" s="1256">
        <v>88.8</v>
      </c>
      <c r="BY51" s="1256"/>
      <c r="BZ51" s="1256"/>
      <c r="CA51" s="1256"/>
      <c r="CB51" s="1256"/>
      <c r="CC51" s="1256"/>
      <c r="CD51" s="1256"/>
      <c r="CE51" s="1256"/>
      <c r="CF51" s="1256">
        <v>78.7</v>
      </c>
      <c r="CG51" s="1256"/>
      <c r="CH51" s="1256"/>
      <c r="CI51" s="1256"/>
      <c r="CJ51" s="1256"/>
      <c r="CK51" s="1256"/>
      <c r="CL51" s="1256"/>
      <c r="CM51" s="1256"/>
      <c r="CN51" s="1256">
        <v>67</v>
      </c>
      <c r="CO51" s="1256"/>
      <c r="CP51" s="1256"/>
      <c r="CQ51" s="1256"/>
      <c r="CR51" s="1256"/>
      <c r="CS51" s="1256"/>
      <c r="CT51" s="1256"/>
      <c r="CU51" s="1256"/>
      <c r="CV51" s="1256">
        <v>61.7</v>
      </c>
      <c r="CW51" s="1256"/>
      <c r="CX51" s="1256"/>
      <c r="CY51" s="1256"/>
      <c r="CZ51" s="1256"/>
      <c r="DA51" s="1256"/>
      <c r="DB51" s="1256"/>
      <c r="DC51" s="1256"/>
    </row>
    <row r="52" spans="1:109" ht="13.2" x14ac:dyDescent="0.2">
      <c r="B52" s="373"/>
      <c r="G52" s="1264"/>
      <c r="H52" s="1264"/>
      <c r="I52" s="1277"/>
      <c r="J52" s="1277"/>
      <c r="K52" s="1263"/>
      <c r="L52" s="1263"/>
      <c r="M52" s="1263"/>
      <c r="N52" s="1263"/>
      <c r="AM52" s="382"/>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2" x14ac:dyDescent="0.2">
      <c r="A53" s="381"/>
      <c r="B53" s="373"/>
      <c r="G53" s="1264"/>
      <c r="H53" s="1264"/>
      <c r="I53" s="1262"/>
      <c r="J53" s="1262"/>
      <c r="K53" s="1263"/>
      <c r="L53" s="1263"/>
      <c r="M53" s="1263"/>
      <c r="N53" s="1263"/>
      <c r="AM53" s="382"/>
      <c r="AN53" s="1259"/>
      <c r="AO53" s="1259"/>
      <c r="AP53" s="1259"/>
      <c r="AQ53" s="1259"/>
      <c r="AR53" s="1259"/>
      <c r="AS53" s="1259"/>
      <c r="AT53" s="1259"/>
      <c r="AU53" s="1259"/>
      <c r="AV53" s="1259"/>
      <c r="AW53" s="1259"/>
      <c r="AX53" s="1259"/>
      <c r="AY53" s="1259"/>
      <c r="AZ53" s="1259"/>
      <c r="BA53" s="1259"/>
      <c r="BB53" s="1259" t="s">
        <v>573</v>
      </c>
      <c r="BC53" s="1259"/>
      <c r="BD53" s="1259"/>
      <c r="BE53" s="1259"/>
      <c r="BF53" s="1259"/>
      <c r="BG53" s="1259"/>
      <c r="BH53" s="1259"/>
      <c r="BI53" s="1259"/>
      <c r="BJ53" s="1259"/>
      <c r="BK53" s="1259"/>
      <c r="BL53" s="1259"/>
      <c r="BM53" s="1259"/>
      <c r="BN53" s="1259"/>
      <c r="BO53" s="1259"/>
      <c r="BP53" s="1256">
        <v>55.6</v>
      </c>
      <c r="BQ53" s="1256"/>
      <c r="BR53" s="1256"/>
      <c r="BS53" s="1256"/>
      <c r="BT53" s="1256"/>
      <c r="BU53" s="1256"/>
      <c r="BV53" s="1256"/>
      <c r="BW53" s="1256"/>
      <c r="BX53" s="1256">
        <v>55.8</v>
      </c>
      <c r="BY53" s="1256"/>
      <c r="BZ53" s="1256"/>
      <c r="CA53" s="1256"/>
      <c r="CB53" s="1256"/>
      <c r="CC53" s="1256"/>
      <c r="CD53" s="1256"/>
      <c r="CE53" s="1256"/>
      <c r="CF53" s="1256">
        <v>57.2</v>
      </c>
      <c r="CG53" s="1256"/>
      <c r="CH53" s="1256"/>
      <c r="CI53" s="1256"/>
      <c r="CJ53" s="1256"/>
      <c r="CK53" s="1256"/>
      <c r="CL53" s="1256"/>
      <c r="CM53" s="1256"/>
      <c r="CN53" s="1256">
        <v>59.3</v>
      </c>
      <c r="CO53" s="1256"/>
      <c r="CP53" s="1256"/>
      <c r="CQ53" s="1256"/>
      <c r="CR53" s="1256"/>
      <c r="CS53" s="1256"/>
      <c r="CT53" s="1256"/>
      <c r="CU53" s="1256"/>
      <c r="CV53" s="1256">
        <v>58.4</v>
      </c>
      <c r="CW53" s="1256"/>
      <c r="CX53" s="1256"/>
      <c r="CY53" s="1256"/>
      <c r="CZ53" s="1256"/>
      <c r="DA53" s="1256"/>
      <c r="DB53" s="1256"/>
      <c r="DC53" s="1256"/>
    </row>
    <row r="54" spans="1:109" ht="13.2" x14ac:dyDescent="0.2">
      <c r="A54" s="381"/>
      <c r="B54" s="373"/>
      <c r="G54" s="1264"/>
      <c r="H54" s="1264"/>
      <c r="I54" s="1262"/>
      <c r="J54" s="1262"/>
      <c r="K54" s="1263"/>
      <c r="L54" s="1263"/>
      <c r="M54" s="1263"/>
      <c r="N54" s="1263"/>
      <c r="AM54" s="382"/>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2" x14ac:dyDescent="0.2">
      <c r="A55" s="381"/>
      <c r="B55" s="373"/>
      <c r="G55" s="1262"/>
      <c r="H55" s="1262"/>
      <c r="I55" s="1262"/>
      <c r="J55" s="1262"/>
      <c r="K55" s="1263"/>
      <c r="L55" s="1263"/>
      <c r="M55" s="1263"/>
      <c r="N55" s="1263"/>
      <c r="AN55" s="1261" t="s">
        <v>574</v>
      </c>
      <c r="AO55" s="1261"/>
      <c r="AP55" s="1261"/>
      <c r="AQ55" s="1261"/>
      <c r="AR55" s="1261"/>
      <c r="AS55" s="1261"/>
      <c r="AT55" s="1261"/>
      <c r="AU55" s="1261"/>
      <c r="AV55" s="1261"/>
      <c r="AW55" s="1261"/>
      <c r="AX55" s="1261"/>
      <c r="AY55" s="1261"/>
      <c r="AZ55" s="1261"/>
      <c r="BA55" s="1261"/>
      <c r="BB55" s="1259" t="s">
        <v>572</v>
      </c>
      <c r="BC55" s="1259"/>
      <c r="BD55" s="1259"/>
      <c r="BE55" s="1259"/>
      <c r="BF55" s="1259"/>
      <c r="BG55" s="1259"/>
      <c r="BH55" s="1259"/>
      <c r="BI55" s="1259"/>
      <c r="BJ55" s="1259"/>
      <c r="BK55" s="1259"/>
      <c r="BL55" s="1259"/>
      <c r="BM55" s="1259"/>
      <c r="BN55" s="1259"/>
      <c r="BO55" s="1259"/>
      <c r="BP55" s="1256">
        <v>22.1</v>
      </c>
      <c r="BQ55" s="1256"/>
      <c r="BR55" s="1256"/>
      <c r="BS55" s="1256"/>
      <c r="BT55" s="1256"/>
      <c r="BU55" s="1256"/>
      <c r="BV55" s="1256"/>
      <c r="BW55" s="1256"/>
      <c r="BX55" s="1256">
        <v>20.399999999999999</v>
      </c>
      <c r="BY55" s="1256"/>
      <c r="BZ55" s="1256"/>
      <c r="CA55" s="1256"/>
      <c r="CB55" s="1256"/>
      <c r="CC55" s="1256"/>
      <c r="CD55" s="1256"/>
      <c r="CE55" s="1256"/>
      <c r="CF55" s="1256">
        <v>11.2</v>
      </c>
      <c r="CG55" s="1256"/>
      <c r="CH55" s="1256"/>
      <c r="CI55" s="1256"/>
      <c r="CJ55" s="1256"/>
      <c r="CK55" s="1256"/>
      <c r="CL55" s="1256"/>
      <c r="CM55" s="1256"/>
      <c r="CN55" s="1256">
        <v>4.5999999999999996</v>
      </c>
      <c r="CO55" s="1256"/>
      <c r="CP55" s="1256"/>
      <c r="CQ55" s="1256"/>
      <c r="CR55" s="1256"/>
      <c r="CS55" s="1256"/>
      <c r="CT55" s="1256"/>
      <c r="CU55" s="1256"/>
      <c r="CV55" s="1256">
        <v>4.2</v>
      </c>
      <c r="CW55" s="1256"/>
      <c r="CX55" s="1256"/>
      <c r="CY55" s="1256"/>
      <c r="CZ55" s="1256"/>
      <c r="DA55" s="1256"/>
      <c r="DB55" s="1256"/>
      <c r="DC55" s="1256"/>
    </row>
    <row r="56" spans="1:109" ht="13.2" x14ac:dyDescent="0.2">
      <c r="A56" s="381"/>
      <c r="B56" s="373"/>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1" customFormat="1" ht="13.2" x14ac:dyDescent="0.2">
      <c r="B57" s="385"/>
      <c r="G57" s="1262"/>
      <c r="H57" s="1262"/>
      <c r="I57" s="1257"/>
      <c r="J57" s="1257"/>
      <c r="K57" s="1263"/>
      <c r="L57" s="1263"/>
      <c r="M57" s="1263"/>
      <c r="N57" s="1263"/>
      <c r="AM57" s="367"/>
      <c r="AN57" s="1261"/>
      <c r="AO57" s="1261"/>
      <c r="AP57" s="1261"/>
      <c r="AQ57" s="1261"/>
      <c r="AR57" s="1261"/>
      <c r="AS57" s="1261"/>
      <c r="AT57" s="1261"/>
      <c r="AU57" s="1261"/>
      <c r="AV57" s="1261"/>
      <c r="AW57" s="1261"/>
      <c r="AX57" s="1261"/>
      <c r="AY57" s="1261"/>
      <c r="AZ57" s="1261"/>
      <c r="BA57" s="1261"/>
      <c r="BB57" s="1259" t="s">
        <v>573</v>
      </c>
      <c r="BC57" s="1259"/>
      <c r="BD57" s="1259"/>
      <c r="BE57" s="1259"/>
      <c r="BF57" s="1259"/>
      <c r="BG57" s="1259"/>
      <c r="BH57" s="1259"/>
      <c r="BI57" s="1259"/>
      <c r="BJ57" s="1259"/>
      <c r="BK57" s="1259"/>
      <c r="BL57" s="1259"/>
      <c r="BM57" s="1259"/>
      <c r="BN57" s="1259"/>
      <c r="BO57" s="1259"/>
      <c r="BP57" s="1256">
        <v>61.5</v>
      </c>
      <c r="BQ57" s="1256"/>
      <c r="BR57" s="1256"/>
      <c r="BS57" s="1256"/>
      <c r="BT57" s="1256"/>
      <c r="BU57" s="1256"/>
      <c r="BV57" s="1256"/>
      <c r="BW57" s="1256"/>
      <c r="BX57" s="1256">
        <v>63</v>
      </c>
      <c r="BY57" s="1256"/>
      <c r="BZ57" s="1256"/>
      <c r="CA57" s="1256"/>
      <c r="CB57" s="1256"/>
      <c r="CC57" s="1256"/>
      <c r="CD57" s="1256"/>
      <c r="CE57" s="1256"/>
      <c r="CF57" s="1256">
        <v>63.7</v>
      </c>
      <c r="CG57" s="1256"/>
      <c r="CH57" s="1256"/>
      <c r="CI57" s="1256"/>
      <c r="CJ57" s="1256"/>
      <c r="CK57" s="1256"/>
      <c r="CL57" s="1256"/>
      <c r="CM57" s="1256"/>
      <c r="CN57" s="1256">
        <v>64.099999999999994</v>
      </c>
      <c r="CO57" s="1256"/>
      <c r="CP57" s="1256"/>
      <c r="CQ57" s="1256"/>
      <c r="CR57" s="1256"/>
      <c r="CS57" s="1256"/>
      <c r="CT57" s="1256"/>
      <c r="CU57" s="1256"/>
      <c r="CV57" s="1256">
        <v>64.599999999999994</v>
      </c>
      <c r="CW57" s="1256"/>
      <c r="CX57" s="1256"/>
      <c r="CY57" s="1256"/>
      <c r="CZ57" s="1256"/>
      <c r="DA57" s="1256"/>
      <c r="DB57" s="1256"/>
      <c r="DC57" s="1256"/>
      <c r="DD57" s="386"/>
      <c r="DE57" s="385"/>
    </row>
    <row r="58" spans="1:109" s="381" customFormat="1" ht="13.2" x14ac:dyDescent="0.2">
      <c r="A58" s="367"/>
      <c r="B58" s="385"/>
      <c r="G58" s="1262"/>
      <c r="H58" s="1262"/>
      <c r="I58" s="1257"/>
      <c r="J58" s="1257"/>
      <c r="K58" s="1263"/>
      <c r="L58" s="1263"/>
      <c r="M58" s="1263"/>
      <c r="N58" s="1263"/>
      <c r="AM58" s="367"/>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6"/>
      <c r="DE58" s="385"/>
    </row>
    <row r="59" spans="1:109" s="381" customFormat="1" ht="13.2" x14ac:dyDescent="0.2">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ht="13.2" x14ac:dyDescent="0.2">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ht="13.2" x14ac:dyDescent="0.2">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ht="13.2" x14ac:dyDescent="0.2">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6.2" x14ac:dyDescent="0.2">
      <c r="B63" s="392" t="s">
        <v>575</v>
      </c>
    </row>
    <row r="64" spans="1:109" ht="13.2" x14ac:dyDescent="0.2">
      <c r="B64" s="373"/>
      <c r="G64" s="380"/>
      <c r="I64" s="393"/>
      <c r="J64" s="393"/>
      <c r="K64" s="393"/>
      <c r="L64" s="393"/>
      <c r="M64" s="393"/>
      <c r="N64" s="394"/>
      <c r="AM64" s="380"/>
      <c r="AN64" s="380" t="s">
        <v>568</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ht="13.2" x14ac:dyDescent="0.2">
      <c r="B65" s="373"/>
      <c r="AN65" s="1268" t="s">
        <v>576</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ht="13.2" x14ac:dyDescent="0.2">
      <c r="B66" s="373"/>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ht="13.2" x14ac:dyDescent="0.2">
      <c r="B67" s="373"/>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ht="13.2" x14ac:dyDescent="0.2">
      <c r="B68" s="373"/>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ht="13.2" x14ac:dyDescent="0.2">
      <c r="B69" s="373"/>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ht="13.2" x14ac:dyDescent="0.2">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ht="13.2" x14ac:dyDescent="0.2">
      <c r="B71" s="373"/>
      <c r="G71" s="398"/>
      <c r="I71" s="399"/>
      <c r="J71" s="396"/>
      <c r="K71" s="396"/>
      <c r="L71" s="397"/>
      <c r="M71" s="396"/>
      <c r="N71" s="397"/>
      <c r="AM71" s="398"/>
      <c r="AN71" s="367" t="s">
        <v>570</v>
      </c>
    </row>
    <row r="72" spans="2:107" ht="13.2" x14ac:dyDescent="0.2">
      <c r="B72" s="373"/>
      <c r="G72" s="1262"/>
      <c r="H72" s="1262"/>
      <c r="I72" s="1262"/>
      <c r="J72" s="1262"/>
      <c r="K72" s="383"/>
      <c r="L72" s="383"/>
      <c r="M72" s="384"/>
      <c r="N72" s="384"/>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525</v>
      </c>
      <c r="BQ72" s="1261"/>
      <c r="BR72" s="1261"/>
      <c r="BS72" s="1261"/>
      <c r="BT72" s="1261"/>
      <c r="BU72" s="1261"/>
      <c r="BV72" s="1261"/>
      <c r="BW72" s="1261"/>
      <c r="BX72" s="1261" t="s">
        <v>526</v>
      </c>
      <c r="BY72" s="1261"/>
      <c r="BZ72" s="1261"/>
      <c r="CA72" s="1261"/>
      <c r="CB72" s="1261"/>
      <c r="CC72" s="1261"/>
      <c r="CD72" s="1261"/>
      <c r="CE72" s="1261"/>
      <c r="CF72" s="1261" t="s">
        <v>527</v>
      </c>
      <c r="CG72" s="1261"/>
      <c r="CH72" s="1261"/>
      <c r="CI72" s="1261"/>
      <c r="CJ72" s="1261"/>
      <c r="CK72" s="1261"/>
      <c r="CL72" s="1261"/>
      <c r="CM72" s="1261"/>
      <c r="CN72" s="1261" t="s">
        <v>528</v>
      </c>
      <c r="CO72" s="1261"/>
      <c r="CP72" s="1261"/>
      <c r="CQ72" s="1261"/>
      <c r="CR72" s="1261"/>
      <c r="CS72" s="1261"/>
      <c r="CT72" s="1261"/>
      <c r="CU72" s="1261"/>
      <c r="CV72" s="1261" t="s">
        <v>529</v>
      </c>
      <c r="CW72" s="1261"/>
      <c r="CX72" s="1261"/>
      <c r="CY72" s="1261"/>
      <c r="CZ72" s="1261"/>
      <c r="DA72" s="1261"/>
      <c r="DB72" s="1261"/>
      <c r="DC72" s="1261"/>
    </row>
    <row r="73" spans="2:107" ht="13.2" x14ac:dyDescent="0.2">
      <c r="B73" s="373"/>
      <c r="G73" s="1264"/>
      <c r="H73" s="1264"/>
      <c r="I73" s="1264"/>
      <c r="J73" s="1264"/>
      <c r="K73" s="1260"/>
      <c r="L73" s="1260"/>
      <c r="M73" s="1260"/>
      <c r="N73" s="1260"/>
      <c r="AM73" s="382"/>
      <c r="AN73" s="1259" t="s">
        <v>571</v>
      </c>
      <c r="AO73" s="1259"/>
      <c r="AP73" s="1259"/>
      <c r="AQ73" s="1259"/>
      <c r="AR73" s="1259"/>
      <c r="AS73" s="1259"/>
      <c r="AT73" s="1259"/>
      <c r="AU73" s="1259"/>
      <c r="AV73" s="1259"/>
      <c r="AW73" s="1259"/>
      <c r="AX73" s="1259"/>
      <c r="AY73" s="1259"/>
      <c r="AZ73" s="1259"/>
      <c r="BA73" s="1259"/>
      <c r="BB73" s="1259" t="s">
        <v>572</v>
      </c>
      <c r="BC73" s="1259"/>
      <c r="BD73" s="1259"/>
      <c r="BE73" s="1259"/>
      <c r="BF73" s="1259"/>
      <c r="BG73" s="1259"/>
      <c r="BH73" s="1259"/>
      <c r="BI73" s="1259"/>
      <c r="BJ73" s="1259"/>
      <c r="BK73" s="1259"/>
      <c r="BL73" s="1259"/>
      <c r="BM73" s="1259"/>
      <c r="BN73" s="1259"/>
      <c r="BO73" s="1259"/>
      <c r="BP73" s="1256">
        <v>89.7</v>
      </c>
      <c r="BQ73" s="1256"/>
      <c r="BR73" s="1256"/>
      <c r="BS73" s="1256"/>
      <c r="BT73" s="1256"/>
      <c r="BU73" s="1256"/>
      <c r="BV73" s="1256"/>
      <c r="BW73" s="1256"/>
      <c r="BX73" s="1256">
        <v>88.8</v>
      </c>
      <c r="BY73" s="1256"/>
      <c r="BZ73" s="1256"/>
      <c r="CA73" s="1256"/>
      <c r="CB73" s="1256"/>
      <c r="CC73" s="1256"/>
      <c r="CD73" s="1256"/>
      <c r="CE73" s="1256"/>
      <c r="CF73" s="1256">
        <v>78.7</v>
      </c>
      <c r="CG73" s="1256"/>
      <c r="CH73" s="1256"/>
      <c r="CI73" s="1256"/>
      <c r="CJ73" s="1256"/>
      <c r="CK73" s="1256"/>
      <c r="CL73" s="1256"/>
      <c r="CM73" s="1256"/>
      <c r="CN73" s="1256">
        <v>67</v>
      </c>
      <c r="CO73" s="1256"/>
      <c r="CP73" s="1256"/>
      <c r="CQ73" s="1256"/>
      <c r="CR73" s="1256"/>
      <c r="CS73" s="1256"/>
      <c r="CT73" s="1256"/>
      <c r="CU73" s="1256"/>
      <c r="CV73" s="1256">
        <v>61.7</v>
      </c>
      <c r="CW73" s="1256"/>
      <c r="CX73" s="1256"/>
      <c r="CY73" s="1256"/>
      <c r="CZ73" s="1256"/>
      <c r="DA73" s="1256"/>
      <c r="DB73" s="1256"/>
      <c r="DC73" s="1256"/>
    </row>
    <row r="74" spans="2:107" ht="13.2" x14ac:dyDescent="0.2">
      <c r="B74" s="373"/>
      <c r="G74" s="1264"/>
      <c r="H74" s="1264"/>
      <c r="I74" s="1264"/>
      <c r="J74" s="1264"/>
      <c r="K74" s="1260"/>
      <c r="L74" s="1260"/>
      <c r="M74" s="1260"/>
      <c r="N74" s="1260"/>
      <c r="AM74" s="382"/>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2" x14ac:dyDescent="0.2">
      <c r="B75" s="373"/>
      <c r="G75" s="1264"/>
      <c r="H75" s="1264"/>
      <c r="I75" s="1262"/>
      <c r="J75" s="1262"/>
      <c r="K75" s="1263"/>
      <c r="L75" s="1263"/>
      <c r="M75" s="1263"/>
      <c r="N75" s="1263"/>
      <c r="AM75" s="382"/>
      <c r="AN75" s="1259"/>
      <c r="AO75" s="1259"/>
      <c r="AP75" s="1259"/>
      <c r="AQ75" s="1259"/>
      <c r="AR75" s="1259"/>
      <c r="AS75" s="1259"/>
      <c r="AT75" s="1259"/>
      <c r="AU75" s="1259"/>
      <c r="AV75" s="1259"/>
      <c r="AW75" s="1259"/>
      <c r="AX75" s="1259"/>
      <c r="AY75" s="1259"/>
      <c r="AZ75" s="1259"/>
      <c r="BA75" s="1259"/>
      <c r="BB75" s="1259" t="s">
        <v>577</v>
      </c>
      <c r="BC75" s="1259"/>
      <c r="BD75" s="1259"/>
      <c r="BE75" s="1259"/>
      <c r="BF75" s="1259"/>
      <c r="BG75" s="1259"/>
      <c r="BH75" s="1259"/>
      <c r="BI75" s="1259"/>
      <c r="BJ75" s="1259"/>
      <c r="BK75" s="1259"/>
      <c r="BL75" s="1259"/>
      <c r="BM75" s="1259"/>
      <c r="BN75" s="1259"/>
      <c r="BO75" s="1259"/>
      <c r="BP75" s="1256">
        <v>9.1999999999999993</v>
      </c>
      <c r="BQ75" s="1256"/>
      <c r="BR75" s="1256"/>
      <c r="BS75" s="1256"/>
      <c r="BT75" s="1256"/>
      <c r="BU75" s="1256"/>
      <c r="BV75" s="1256"/>
      <c r="BW75" s="1256"/>
      <c r="BX75" s="1256">
        <v>8.8000000000000007</v>
      </c>
      <c r="BY75" s="1256"/>
      <c r="BZ75" s="1256"/>
      <c r="CA75" s="1256"/>
      <c r="CB75" s="1256"/>
      <c r="CC75" s="1256"/>
      <c r="CD75" s="1256"/>
      <c r="CE75" s="1256"/>
      <c r="CF75" s="1256">
        <v>8.8000000000000007</v>
      </c>
      <c r="CG75" s="1256"/>
      <c r="CH75" s="1256"/>
      <c r="CI75" s="1256"/>
      <c r="CJ75" s="1256"/>
      <c r="CK75" s="1256"/>
      <c r="CL75" s="1256"/>
      <c r="CM75" s="1256"/>
      <c r="CN75" s="1256">
        <v>9.1999999999999993</v>
      </c>
      <c r="CO75" s="1256"/>
      <c r="CP75" s="1256"/>
      <c r="CQ75" s="1256"/>
      <c r="CR75" s="1256"/>
      <c r="CS75" s="1256"/>
      <c r="CT75" s="1256"/>
      <c r="CU75" s="1256"/>
      <c r="CV75" s="1256">
        <v>9.3000000000000007</v>
      </c>
      <c r="CW75" s="1256"/>
      <c r="CX75" s="1256"/>
      <c r="CY75" s="1256"/>
      <c r="CZ75" s="1256"/>
      <c r="DA75" s="1256"/>
      <c r="DB75" s="1256"/>
      <c r="DC75" s="1256"/>
    </row>
    <row r="76" spans="2:107" ht="13.2" x14ac:dyDescent="0.2">
      <c r="B76" s="373"/>
      <c r="G76" s="1264"/>
      <c r="H76" s="1264"/>
      <c r="I76" s="1262"/>
      <c r="J76" s="1262"/>
      <c r="K76" s="1263"/>
      <c r="L76" s="1263"/>
      <c r="M76" s="1263"/>
      <c r="N76" s="1263"/>
      <c r="AM76" s="382"/>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2" x14ac:dyDescent="0.2">
      <c r="B77" s="373"/>
      <c r="G77" s="1262"/>
      <c r="H77" s="1262"/>
      <c r="I77" s="1262"/>
      <c r="J77" s="1262"/>
      <c r="K77" s="1260"/>
      <c r="L77" s="1260"/>
      <c r="M77" s="1260"/>
      <c r="N77" s="1260"/>
      <c r="AN77" s="1261" t="s">
        <v>574</v>
      </c>
      <c r="AO77" s="1261"/>
      <c r="AP77" s="1261"/>
      <c r="AQ77" s="1261"/>
      <c r="AR77" s="1261"/>
      <c r="AS77" s="1261"/>
      <c r="AT77" s="1261"/>
      <c r="AU77" s="1261"/>
      <c r="AV77" s="1261"/>
      <c r="AW77" s="1261"/>
      <c r="AX77" s="1261"/>
      <c r="AY77" s="1261"/>
      <c r="AZ77" s="1261"/>
      <c r="BA77" s="1261"/>
      <c r="BB77" s="1259" t="s">
        <v>572</v>
      </c>
      <c r="BC77" s="1259"/>
      <c r="BD77" s="1259"/>
      <c r="BE77" s="1259"/>
      <c r="BF77" s="1259"/>
      <c r="BG77" s="1259"/>
      <c r="BH77" s="1259"/>
      <c r="BI77" s="1259"/>
      <c r="BJ77" s="1259"/>
      <c r="BK77" s="1259"/>
      <c r="BL77" s="1259"/>
      <c r="BM77" s="1259"/>
      <c r="BN77" s="1259"/>
      <c r="BO77" s="1259"/>
      <c r="BP77" s="1256">
        <v>22.1</v>
      </c>
      <c r="BQ77" s="1256"/>
      <c r="BR77" s="1256"/>
      <c r="BS77" s="1256"/>
      <c r="BT77" s="1256"/>
      <c r="BU77" s="1256"/>
      <c r="BV77" s="1256"/>
      <c r="BW77" s="1256"/>
      <c r="BX77" s="1256">
        <v>20.399999999999999</v>
      </c>
      <c r="BY77" s="1256"/>
      <c r="BZ77" s="1256"/>
      <c r="CA77" s="1256"/>
      <c r="CB77" s="1256"/>
      <c r="CC77" s="1256"/>
      <c r="CD77" s="1256"/>
      <c r="CE77" s="1256"/>
      <c r="CF77" s="1256">
        <v>11.2</v>
      </c>
      <c r="CG77" s="1256"/>
      <c r="CH77" s="1256"/>
      <c r="CI77" s="1256"/>
      <c r="CJ77" s="1256"/>
      <c r="CK77" s="1256"/>
      <c r="CL77" s="1256"/>
      <c r="CM77" s="1256"/>
      <c r="CN77" s="1256">
        <v>4.5999999999999996</v>
      </c>
      <c r="CO77" s="1256"/>
      <c r="CP77" s="1256"/>
      <c r="CQ77" s="1256"/>
      <c r="CR77" s="1256"/>
      <c r="CS77" s="1256"/>
      <c r="CT77" s="1256"/>
      <c r="CU77" s="1256"/>
      <c r="CV77" s="1256">
        <v>4.2</v>
      </c>
      <c r="CW77" s="1256"/>
      <c r="CX77" s="1256"/>
      <c r="CY77" s="1256"/>
      <c r="CZ77" s="1256"/>
      <c r="DA77" s="1256"/>
      <c r="DB77" s="1256"/>
      <c r="DC77" s="1256"/>
    </row>
    <row r="78" spans="2:107" ht="13.2" x14ac:dyDescent="0.2">
      <c r="B78" s="373"/>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2" x14ac:dyDescent="0.2">
      <c r="B79" s="373"/>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577</v>
      </c>
      <c r="BC79" s="1259"/>
      <c r="BD79" s="1259"/>
      <c r="BE79" s="1259"/>
      <c r="BF79" s="1259"/>
      <c r="BG79" s="1259"/>
      <c r="BH79" s="1259"/>
      <c r="BI79" s="1259"/>
      <c r="BJ79" s="1259"/>
      <c r="BK79" s="1259"/>
      <c r="BL79" s="1259"/>
      <c r="BM79" s="1259"/>
      <c r="BN79" s="1259"/>
      <c r="BO79" s="1259"/>
      <c r="BP79" s="1256">
        <v>6.3</v>
      </c>
      <c r="BQ79" s="1256"/>
      <c r="BR79" s="1256"/>
      <c r="BS79" s="1256"/>
      <c r="BT79" s="1256"/>
      <c r="BU79" s="1256"/>
      <c r="BV79" s="1256"/>
      <c r="BW79" s="1256"/>
      <c r="BX79" s="1256">
        <v>6.2</v>
      </c>
      <c r="BY79" s="1256"/>
      <c r="BZ79" s="1256"/>
      <c r="CA79" s="1256"/>
      <c r="CB79" s="1256"/>
      <c r="CC79" s="1256"/>
      <c r="CD79" s="1256"/>
      <c r="CE79" s="1256"/>
      <c r="CF79" s="1256">
        <v>5.7</v>
      </c>
      <c r="CG79" s="1256"/>
      <c r="CH79" s="1256"/>
      <c r="CI79" s="1256"/>
      <c r="CJ79" s="1256"/>
      <c r="CK79" s="1256"/>
      <c r="CL79" s="1256"/>
      <c r="CM79" s="1256"/>
      <c r="CN79" s="1256">
        <v>5.8</v>
      </c>
      <c r="CO79" s="1256"/>
      <c r="CP79" s="1256"/>
      <c r="CQ79" s="1256"/>
      <c r="CR79" s="1256"/>
      <c r="CS79" s="1256"/>
      <c r="CT79" s="1256"/>
      <c r="CU79" s="1256"/>
      <c r="CV79" s="1256">
        <v>5.8</v>
      </c>
      <c r="CW79" s="1256"/>
      <c r="CX79" s="1256"/>
      <c r="CY79" s="1256"/>
      <c r="CZ79" s="1256"/>
      <c r="DA79" s="1256"/>
      <c r="DB79" s="1256"/>
      <c r="DC79" s="1256"/>
    </row>
    <row r="80" spans="2:107" ht="13.2" x14ac:dyDescent="0.2">
      <c r="B80" s="373"/>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2" x14ac:dyDescent="0.2">
      <c r="B81" s="373"/>
    </row>
    <row r="82" spans="2:109" ht="16.2" x14ac:dyDescent="0.2">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ht="13.2" x14ac:dyDescent="0.2">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ht="13.2" x14ac:dyDescent="0.2">
      <c r="DD84" s="367"/>
      <c r="DE84" s="367"/>
    </row>
    <row r="85" spans="2:109" ht="13.2" x14ac:dyDescent="0.2">
      <c r="DD85" s="367"/>
      <c r="DE85" s="367"/>
    </row>
  </sheetData>
  <sheetProtection algorithmName="SHA-512" hashValue="tVJqXTtnUDZqkBv1Sh28UXQrdkMk2Zg0+uLrS6nzPiK25JDUxoCGC3yjYvweZDpKJlk/SbegKzIAXSivYNdhmg==" saltValue="NBMR/IxcbN1Gk+lIYY9c0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F18B5-DAA4-41E7-A79F-0D14DA725180}">
  <sheetPr>
    <pageSetUpPr fitToPage="1"/>
  </sheetPr>
  <dimension ref="A1:DR125"/>
  <sheetViews>
    <sheetView showGridLines="0" zoomScaleNormal="100" zoomScaleSheetLayoutView="70" workbookViewId="0">
      <selection activeCell="AM125" sqref="AM125"/>
    </sheetView>
  </sheetViews>
  <sheetFormatPr defaultColWidth="0" defaultRowHeight="13.5" customHeight="1" zeroHeight="1" x14ac:dyDescent="0.2"/>
  <cols>
    <col min="1" max="34" width="2.44140625" style="259" customWidth="1"/>
    <col min="35" max="122" width="2.44140625" style="258" customWidth="1"/>
    <col min="123" max="16384" width="2.44140625" style="258" hidden="1"/>
  </cols>
  <sheetData>
    <row r="1" spans="1:34"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ht="13.2" x14ac:dyDescent="0.2">
      <c r="S2" s="258"/>
      <c r="AH2" s="258"/>
    </row>
    <row r="3" spans="1:34"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ht="13.2" x14ac:dyDescent="0.2"/>
    <row r="5" spans="1:34" ht="13.2" x14ac:dyDescent="0.2"/>
    <row r="6" spans="1:34" ht="13.2" x14ac:dyDescent="0.2"/>
    <row r="7" spans="1:34" ht="13.2" x14ac:dyDescent="0.2"/>
    <row r="8" spans="1:34" ht="13.2" x14ac:dyDescent="0.2"/>
    <row r="9" spans="1:34" ht="13.2" x14ac:dyDescent="0.2">
      <c r="AH9" s="25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8"/>
    </row>
    <row r="18" spans="12:34" ht="13.2" x14ac:dyDescent="0.2"/>
    <row r="19" spans="12:34" ht="13.2" x14ac:dyDescent="0.2"/>
    <row r="20" spans="12:34" ht="13.2" x14ac:dyDescent="0.2">
      <c r="AH20" s="258"/>
    </row>
    <row r="21" spans="12:34" ht="13.2" x14ac:dyDescent="0.2">
      <c r="AH21" s="258"/>
    </row>
    <row r="22" spans="12:34" ht="13.2" x14ac:dyDescent="0.2"/>
    <row r="23" spans="12:34" ht="13.2" x14ac:dyDescent="0.2"/>
    <row r="24" spans="12:34" ht="13.2" x14ac:dyDescent="0.2">
      <c r="Q24" s="258"/>
    </row>
    <row r="25" spans="12:34" ht="13.2" x14ac:dyDescent="0.2"/>
    <row r="26" spans="12:34" ht="13.2" x14ac:dyDescent="0.2"/>
    <row r="27" spans="12:34" ht="13.2" x14ac:dyDescent="0.2"/>
    <row r="28" spans="12:34" ht="13.2" x14ac:dyDescent="0.2">
      <c r="O28" s="258"/>
      <c r="T28" s="258"/>
      <c r="AH28" s="258"/>
    </row>
    <row r="29" spans="12:34" ht="13.2" x14ac:dyDescent="0.2"/>
    <row r="30" spans="12:34" ht="13.2" x14ac:dyDescent="0.2"/>
    <row r="31" spans="12:34" ht="13.2" x14ac:dyDescent="0.2">
      <c r="Q31" s="258"/>
    </row>
    <row r="32" spans="12:34" ht="13.2" x14ac:dyDescent="0.2">
      <c r="L32" s="258"/>
    </row>
    <row r="33" spans="2:34" ht="13.2" x14ac:dyDescent="0.2">
      <c r="C33" s="258"/>
      <c r="E33" s="258"/>
      <c r="G33" s="258"/>
      <c r="I33" s="258"/>
      <c r="X33" s="258"/>
    </row>
    <row r="34" spans="2:34" ht="13.2" x14ac:dyDescent="0.2">
      <c r="B34" s="258"/>
      <c r="P34" s="258"/>
      <c r="R34" s="258"/>
      <c r="T34" s="258"/>
    </row>
    <row r="35" spans="2:34" ht="13.2" x14ac:dyDescent="0.2">
      <c r="D35" s="258"/>
      <c r="W35" s="258"/>
      <c r="AC35" s="258"/>
      <c r="AD35" s="258"/>
      <c r="AE35" s="258"/>
      <c r="AF35" s="258"/>
      <c r="AG35" s="258"/>
      <c r="AH35" s="258"/>
    </row>
    <row r="36" spans="2:34" ht="13.2" x14ac:dyDescent="0.2">
      <c r="H36" s="258"/>
      <c r="J36" s="258"/>
      <c r="K36" s="258"/>
      <c r="M36" s="258"/>
      <c r="Y36" s="258"/>
      <c r="Z36" s="258"/>
      <c r="AA36" s="258"/>
      <c r="AB36" s="258"/>
      <c r="AC36" s="258"/>
      <c r="AD36" s="258"/>
      <c r="AE36" s="258"/>
      <c r="AF36" s="258"/>
      <c r="AG36" s="258"/>
      <c r="AH36" s="258"/>
    </row>
    <row r="37" spans="2:34" ht="13.2" x14ac:dyDescent="0.2">
      <c r="AH37" s="258"/>
    </row>
    <row r="38" spans="2:34" ht="13.2" x14ac:dyDescent="0.2">
      <c r="AG38" s="258"/>
      <c r="AH38" s="258"/>
    </row>
    <row r="39" spans="2:34" ht="13.2" x14ac:dyDescent="0.2"/>
    <row r="40" spans="2:34" ht="13.2" x14ac:dyDescent="0.2">
      <c r="X40" s="258"/>
    </row>
    <row r="41" spans="2:34" ht="13.2" x14ac:dyDescent="0.2">
      <c r="R41" s="258"/>
    </row>
    <row r="42" spans="2:34" ht="13.2" x14ac:dyDescent="0.2">
      <c r="W42" s="258"/>
    </row>
    <row r="43" spans="2:34" ht="13.2" x14ac:dyDescent="0.2">
      <c r="Y43" s="258"/>
      <c r="Z43" s="258"/>
      <c r="AA43" s="258"/>
      <c r="AB43" s="258"/>
      <c r="AC43" s="258"/>
      <c r="AD43" s="258"/>
      <c r="AE43" s="258"/>
      <c r="AF43" s="258"/>
      <c r="AG43" s="258"/>
      <c r="AH43" s="258"/>
    </row>
    <row r="44" spans="2:34" ht="13.2" x14ac:dyDescent="0.2">
      <c r="AH44" s="258"/>
    </row>
    <row r="45" spans="2:34" ht="13.2" x14ac:dyDescent="0.2">
      <c r="X45" s="258"/>
    </row>
    <row r="46" spans="2:34" ht="13.2" x14ac:dyDescent="0.2"/>
    <row r="47" spans="2:34" ht="13.2" x14ac:dyDescent="0.2"/>
    <row r="48" spans="2:34" ht="13.2" x14ac:dyDescent="0.2">
      <c r="W48" s="258"/>
      <c r="Y48" s="258"/>
      <c r="Z48" s="258"/>
      <c r="AA48" s="258"/>
      <c r="AB48" s="258"/>
      <c r="AC48" s="258"/>
      <c r="AD48" s="258"/>
      <c r="AE48" s="258"/>
      <c r="AF48" s="258"/>
      <c r="AG48" s="258"/>
      <c r="AH48" s="258"/>
    </row>
    <row r="49" spans="28:34" ht="13.2" x14ac:dyDescent="0.2"/>
    <row r="50" spans="28:34" ht="13.2" x14ac:dyDescent="0.2">
      <c r="AE50" s="258"/>
      <c r="AF50" s="258"/>
      <c r="AG50" s="258"/>
      <c r="AH50" s="258"/>
    </row>
    <row r="51" spans="28:34" ht="13.2" x14ac:dyDescent="0.2">
      <c r="AC51" s="258"/>
      <c r="AD51" s="258"/>
      <c r="AE51" s="258"/>
      <c r="AF51" s="258"/>
      <c r="AG51" s="258"/>
      <c r="AH51" s="258"/>
    </row>
    <row r="52" spans="28:34" ht="13.2" x14ac:dyDescent="0.2"/>
    <row r="53" spans="28:34" ht="13.2" x14ac:dyDescent="0.2">
      <c r="AF53" s="258"/>
      <c r="AG53" s="258"/>
      <c r="AH53" s="258"/>
    </row>
    <row r="54" spans="28:34" ht="13.2" x14ac:dyDescent="0.2">
      <c r="AH54" s="258"/>
    </row>
    <row r="55" spans="28:34" ht="13.2" x14ac:dyDescent="0.2"/>
    <row r="56" spans="28:34" ht="13.2" x14ac:dyDescent="0.2">
      <c r="AB56" s="258"/>
      <c r="AC56" s="258"/>
      <c r="AD56" s="258"/>
      <c r="AE56" s="258"/>
      <c r="AF56" s="258"/>
      <c r="AG56" s="258"/>
      <c r="AH56" s="258"/>
    </row>
    <row r="57" spans="28:34" ht="13.2" x14ac:dyDescent="0.2">
      <c r="AH57" s="258"/>
    </row>
    <row r="58" spans="28:34" ht="13.2" x14ac:dyDescent="0.2">
      <c r="AH58" s="258"/>
    </row>
    <row r="59" spans="28:34" ht="13.2" x14ac:dyDescent="0.2"/>
    <row r="60" spans="28:34" ht="13.2" x14ac:dyDescent="0.2"/>
    <row r="61" spans="28:34" ht="13.2" x14ac:dyDescent="0.2"/>
    <row r="62" spans="28:34" ht="13.2" x14ac:dyDescent="0.2"/>
    <row r="63" spans="28:34" ht="13.2" x14ac:dyDescent="0.2">
      <c r="AH63" s="258"/>
    </row>
    <row r="64" spans="28:34" ht="13.2" x14ac:dyDescent="0.2">
      <c r="AG64" s="258"/>
      <c r="AH64" s="258"/>
    </row>
    <row r="65" spans="28:34" ht="13.2" x14ac:dyDescent="0.2"/>
    <row r="66" spans="28:34" ht="13.2" x14ac:dyDescent="0.2"/>
    <row r="67" spans="28:34" ht="13.2" x14ac:dyDescent="0.2"/>
    <row r="68" spans="28:34" ht="13.2" x14ac:dyDescent="0.2">
      <c r="AB68" s="258"/>
      <c r="AC68" s="258"/>
      <c r="AD68" s="258"/>
      <c r="AE68" s="258"/>
      <c r="AF68" s="258"/>
      <c r="AG68" s="258"/>
      <c r="AH68" s="258"/>
    </row>
    <row r="69" spans="28:34" ht="13.2" x14ac:dyDescent="0.2">
      <c r="AF69" s="258"/>
      <c r="AG69" s="258"/>
      <c r="AH69" s="258"/>
    </row>
    <row r="70" spans="28:34" ht="13.2" x14ac:dyDescent="0.2"/>
    <row r="71" spans="28:34" ht="13.2" x14ac:dyDescent="0.2"/>
    <row r="72" spans="28:34" ht="13.2" x14ac:dyDescent="0.2"/>
    <row r="73" spans="28:34" ht="13.2" x14ac:dyDescent="0.2"/>
    <row r="74" spans="28:34" ht="13.2" x14ac:dyDescent="0.2"/>
    <row r="75" spans="28:34" ht="13.2" x14ac:dyDescent="0.2">
      <c r="AH75" s="258"/>
    </row>
    <row r="76" spans="28:34" ht="13.2" x14ac:dyDescent="0.2">
      <c r="AF76" s="258"/>
      <c r="AG76" s="258"/>
      <c r="AH76" s="258"/>
    </row>
    <row r="77" spans="28:34" ht="13.2" x14ac:dyDescent="0.2">
      <c r="AG77" s="258"/>
      <c r="AH77" s="258"/>
    </row>
    <row r="78" spans="28:34" ht="13.2" x14ac:dyDescent="0.2"/>
    <row r="79" spans="28:34" ht="13.2" x14ac:dyDescent="0.2"/>
    <row r="80" spans="28:34" ht="13.2" x14ac:dyDescent="0.2"/>
    <row r="81" spans="25:34" ht="13.2" x14ac:dyDescent="0.2"/>
    <row r="82" spans="25:34" ht="13.2" x14ac:dyDescent="0.2">
      <c r="Y82" s="258"/>
    </row>
    <row r="83" spans="25:34" ht="13.2" x14ac:dyDescent="0.2">
      <c r="Y83" s="258"/>
      <c r="Z83" s="258"/>
      <c r="AA83" s="258"/>
      <c r="AB83" s="258"/>
      <c r="AC83" s="258"/>
      <c r="AD83" s="258"/>
      <c r="AE83" s="258"/>
      <c r="AF83" s="258"/>
      <c r="AG83" s="258"/>
      <c r="AH83" s="258"/>
    </row>
    <row r="84" spans="25:34" ht="13.2" x14ac:dyDescent="0.2"/>
    <row r="85" spans="25:34" ht="13.2" x14ac:dyDescent="0.2"/>
    <row r="86" spans="25:34" ht="13.2" x14ac:dyDescent="0.2"/>
    <row r="87" spans="25:34" ht="13.2" x14ac:dyDescent="0.2"/>
    <row r="88" spans="25:34" ht="13.2" x14ac:dyDescent="0.2">
      <c r="AH88" s="2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8"/>
      <c r="AG94" s="258"/>
      <c r="AH94" s="258"/>
    </row>
    <row r="95" spans="25:34" ht="13.5" customHeight="1" x14ac:dyDescent="0.2">
      <c r="AH95" s="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8"/>
    </row>
    <row r="102" spans="33:34" ht="13.5" customHeight="1" x14ac:dyDescent="0.2"/>
    <row r="103" spans="33:34" ht="13.5" customHeight="1" x14ac:dyDescent="0.2"/>
    <row r="104" spans="33:34" ht="13.5" customHeight="1" x14ac:dyDescent="0.2">
      <c r="AG104" s="258"/>
      <c r="AH104" s="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8"/>
    </row>
    <row r="117" spans="34:122" ht="13.5" customHeight="1" x14ac:dyDescent="0.2"/>
    <row r="118" spans="34:122" ht="13.5" customHeight="1" x14ac:dyDescent="0.2"/>
    <row r="119" spans="34:122" ht="13.5" customHeight="1" x14ac:dyDescent="0.2"/>
    <row r="120" spans="34:122" ht="13.5" customHeight="1" x14ac:dyDescent="0.2">
      <c r="AH120" s="258"/>
    </row>
    <row r="121" spans="34:122" ht="13.5" customHeight="1" x14ac:dyDescent="0.2">
      <c r="AH121" s="258"/>
    </row>
    <row r="122" spans="34:122" ht="13.5" customHeight="1" x14ac:dyDescent="0.2"/>
    <row r="123" spans="34:122" ht="13.5" customHeight="1" x14ac:dyDescent="0.2"/>
    <row r="124" spans="34:122" ht="13.5" customHeight="1" x14ac:dyDescent="0.2"/>
    <row r="125" spans="34:122" ht="13.5" customHeight="1" x14ac:dyDescent="0.2">
      <c r="DR125" s="258" t="s">
        <v>475</v>
      </c>
    </row>
  </sheetData>
  <sheetProtection algorithmName="SHA-512" hashValue="t5AoXBPXMmsewn5xapB18juM0eq9WS13HLSfWD85fS9f86UnYYgTwTgk5uobM8pqeqB5ROzPleeE4JmuCfm2vA==" saltValue="ohJROnDyVvBY9mAe1UUd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6C4BD-D59D-4ECA-8589-F881B6034DA2}">
  <sheetPr>
    <pageSetUpPr fitToPage="1"/>
  </sheetPr>
  <dimension ref="A1:DR125"/>
  <sheetViews>
    <sheetView showGridLines="0" zoomScaleNormal="100" zoomScaleSheetLayoutView="55" workbookViewId="0">
      <selection activeCell="AM125" sqref="AM125"/>
    </sheetView>
  </sheetViews>
  <sheetFormatPr defaultColWidth="0" defaultRowHeight="13.5" customHeight="1" zeroHeight="1" x14ac:dyDescent="0.2"/>
  <cols>
    <col min="1" max="34" width="2.44140625" style="259" customWidth="1"/>
    <col min="35" max="122" width="2.44140625" style="258" customWidth="1"/>
    <col min="123" max="16384" width="2.44140625" style="258" hidden="1"/>
  </cols>
  <sheetData>
    <row r="1" spans="2:34"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ht="13.2" x14ac:dyDescent="0.2">
      <c r="S2" s="258"/>
      <c r="AH2" s="258"/>
    </row>
    <row r="3" spans="2:34"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ht="13.2" x14ac:dyDescent="0.2"/>
    <row r="5" spans="2:34" ht="13.2" x14ac:dyDescent="0.2"/>
    <row r="6" spans="2:34" ht="13.2" x14ac:dyDescent="0.2"/>
    <row r="7" spans="2:34" ht="13.2" x14ac:dyDescent="0.2"/>
    <row r="8" spans="2:34" ht="13.2" x14ac:dyDescent="0.2"/>
    <row r="9" spans="2:34" ht="13.2" x14ac:dyDescent="0.2">
      <c r="AH9" s="25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8"/>
    </row>
    <row r="18" spans="12:34" ht="13.2" x14ac:dyDescent="0.2"/>
    <row r="19" spans="12:34" ht="13.2" x14ac:dyDescent="0.2"/>
    <row r="20" spans="12:34" ht="13.2" x14ac:dyDescent="0.2">
      <c r="AH20" s="258"/>
    </row>
    <row r="21" spans="12:34" ht="13.2" x14ac:dyDescent="0.2">
      <c r="AH21" s="258"/>
    </row>
    <row r="22" spans="12:34" ht="13.2" x14ac:dyDescent="0.2"/>
    <row r="23" spans="12:34" ht="13.2" x14ac:dyDescent="0.2"/>
    <row r="24" spans="12:34" ht="13.2" x14ac:dyDescent="0.2">
      <c r="Q24" s="258"/>
    </row>
    <row r="25" spans="12:34" ht="13.2" x14ac:dyDescent="0.2"/>
    <row r="26" spans="12:34" ht="13.2" x14ac:dyDescent="0.2"/>
    <row r="27" spans="12:34" ht="13.2" x14ac:dyDescent="0.2"/>
    <row r="28" spans="12:34" ht="13.2" x14ac:dyDescent="0.2">
      <c r="O28" s="258"/>
      <c r="T28" s="258"/>
      <c r="AH28" s="258"/>
    </row>
    <row r="29" spans="12:34" ht="13.2" x14ac:dyDescent="0.2"/>
    <row r="30" spans="12:34" ht="13.2" x14ac:dyDescent="0.2"/>
    <row r="31" spans="12:34" ht="13.2" x14ac:dyDescent="0.2">
      <c r="Q31" s="258"/>
    </row>
    <row r="32" spans="12:34" ht="13.2" x14ac:dyDescent="0.2">
      <c r="L32" s="258"/>
    </row>
    <row r="33" spans="2:34" ht="13.2" x14ac:dyDescent="0.2">
      <c r="C33" s="258"/>
      <c r="E33" s="258"/>
      <c r="G33" s="258"/>
      <c r="I33" s="258"/>
      <c r="X33" s="258"/>
    </row>
    <row r="34" spans="2:34" ht="13.2" x14ac:dyDescent="0.2">
      <c r="B34" s="258"/>
      <c r="P34" s="258"/>
      <c r="R34" s="258"/>
      <c r="T34" s="258"/>
    </row>
    <row r="35" spans="2:34" ht="13.2" x14ac:dyDescent="0.2">
      <c r="D35" s="258"/>
      <c r="W35" s="258"/>
      <c r="AC35" s="258"/>
      <c r="AD35" s="258"/>
      <c r="AE35" s="258"/>
      <c r="AF35" s="258"/>
      <c r="AG35" s="258"/>
      <c r="AH35" s="258"/>
    </row>
    <row r="36" spans="2:34" ht="13.2" x14ac:dyDescent="0.2">
      <c r="H36" s="258"/>
      <c r="J36" s="258"/>
      <c r="K36" s="258"/>
      <c r="M36" s="258"/>
      <c r="Y36" s="258"/>
      <c r="Z36" s="258"/>
      <c r="AA36" s="258"/>
      <c r="AB36" s="258"/>
      <c r="AC36" s="258"/>
      <c r="AD36" s="258"/>
      <c r="AE36" s="258"/>
      <c r="AF36" s="258"/>
      <c r="AG36" s="258"/>
      <c r="AH36" s="258"/>
    </row>
    <row r="37" spans="2:34" ht="13.2" x14ac:dyDescent="0.2">
      <c r="AH37" s="258"/>
    </row>
    <row r="38" spans="2:34" ht="13.2" x14ac:dyDescent="0.2">
      <c r="AG38" s="258"/>
      <c r="AH38" s="258"/>
    </row>
    <row r="39" spans="2:34" ht="13.2" x14ac:dyDescent="0.2"/>
    <row r="40" spans="2:34" ht="13.2" x14ac:dyDescent="0.2">
      <c r="X40" s="258"/>
    </row>
    <row r="41" spans="2:34" ht="13.2" x14ac:dyDescent="0.2">
      <c r="R41" s="258"/>
    </row>
    <row r="42" spans="2:34" ht="13.2" x14ac:dyDescent="0.2">
      <c r="W42" s="258"/>
    </row>
    <row r="43" spans="2:34" ht="13.2" x14ac:dyDescent="0.2">
      <c r="Y43" s="258"/>
      <c r="Z43" s="258"/>
      <c r="AA43" s="258"/>
      <c r="AB43" s="258"/>
      <c r="AC43" s="258"/>
      <c r="AD43" s="258"/>
      <c r="AE43" s="258"/>
      <c r="AF43" s="258"/>
      <c r="AG43" s="258"/>
      <c r="AH43" s="258"/>
    </row>
    <row r="44" spans="2:34" ht="13.2" x14ac:dyDescent="0.2">
      <c r="AH44" s="258"/>
    </row>
    <row r="45" spans="2:34" ht="13.2" x14ac:dyDescent="0.2">
      <c r="X45" s="258"/>
    </row>
    <row r="46" spans="2:34" ht="13.2" x14ac:dyDescent="0.2"/>
    <row r="47" spans="2:34" ht="13.2" x14ac:dyDescent="0.2"/>
    <row r="48" spans="2:34" ht="13.2" x14ac:dyDescent="0.2">
      <c r="W48" s="258"/>
      <c r="Y48" s="258"/>
      <c r="Z48" s="258"/>
      <c r="AA48" s="258"/>
      <c r="AB48" s="258"/>
      <c r="AC48" s="258"/>
      <c r="AD48" s="258"/>
      <c r="AE48" s="258"/>
      <c r="AF48" s="258"/>
      <c r="AG48" s="258"/>
      <c r="AH48" s="258"/>
    </row>
    <row r="49" spans="28:34" ht="13.2" x14ac:dyDescent="0.2"/>
    <row r="50" spans="28:34" ht="13.2" x14ac:dyDescent="0.2">
      <c r="AE50" s="258"/>
      <c r="AF50" s="258"/>
      <c r="AG50" s="258"/>
      <c r="AH50" s="258"/>
    </row>
    <row r="51" spans="28:34" ht="13.2" x14ac:dyDescent="0.2">
      <c r="AC51" s="258"/>
      <c r="AD51" s="258"/>
      <c r="AE51" s="258"/>
      <c r="AF51" s="258"/>
      <c r="AG51" s="258"/>
      <c r="AH51" s="258"/>
    </row>
    <row r="52" spans="28:34" ht="13.2" x14ac:dyDescent="0.2"/>
    <row r="53" spans="28:34" ht="13.2" x14ac:dyDescent="0.2">
      <c r="AF53" s="258"/>
      <c r="AG53" s="258"/>
      <c r="AH53" s="258"/>
    </row>
    <row r="54" spans="28:34" ht="13.2" x14ac:dyDescent="0.2">
      <c r="AH54" s="258"/>
    </row>
    <row r="55" spans="28:34" ht="13.2" x14ac:dyDescent="0.2"/>
    <row r="56" spans="28:34" ht="13.2" x14ac:dyDescent="0.2">
      <c r="AB56" s="258"/>
      <c r="AC56" s="258"/>
      <c r="AD56" s="258"/>
      <c r="AE56" s="258"/>
      <c r="AF56" s="258"/>
      <c r="AG56" s="258"/>
      <c r="AH56" s="258"/>
    </row>
    <row r="57" spans="28:34" ht="13.2" x14ac:dyDescent="0.2">
      <c r="AH57" s="258"/>
    </row>
    <row r="58" spans="28:34" ht="13.2" x14ac:dyDescent="0.2">
      <c r="AH58" s="258"/>
    </row>
    <row r="59" spans="28:34" ht="13.2" x14ac:dyDescent="0.2">
      <c r="AG59" s="258"/>
      <c r="AH59" s="258"/>
    </row>
    <row r="60" spans="28:34" ht="13.2" x14ac:dyDescent="0.2"/>
    <row r="61" spans="28:34" ht="13.2" x14ac:dyDescent="0.2"/>
    <row r="62" spans="28:34" ht="13.2" x14ac:dyDescent="0.2"/>
    <row r="63" spans="28:34" ht="13.2" x14ac:dyDescent="0.2">
      <c r="AH63" s="258"/>
    </row>
    <row r="64" spans="28:34" ht="13.2" x14ac:dyDescent="0.2">
      <c r="AG64" s="258"/>
      <c r="AH64" s="258"/>
    </row>
    <row r="65" spans="28:34" ht="13.2" x14ac:dyDescent="0.2"/>
    <row r="66" spans="28:34" ht="13.2" x14ac:dyDescent="0.2"/>
    <row r="67" spans="28:34" ht="13.2" x14ac:dyDescent="0.2"/>
    <row r="68" spans="28:34" ht="13.2" x14ac:dyDescent="0.2">
      <c r="AB68" s="258"/>
      <c r="AC68" s="258"/>
      <c r="AD68" s="258"/>
      <c r="AE68" s="258"/>
      <c r="AF68" s="258"/>
      <c r="AG68" s="258"/>
      <c r="AH68" s="258"/>
    </row>
    <row r="69" spans="28:34" ht="13.2" x14ac:dyDescent="0.2">
      <c r="AF69" s="258"/>
      <c r="AG69" s="258"/>
      <c r="AH69" s="258"/>
    </row>
    <row r="70" spans="28:34" ht="13.2" x14ac:dyDescent="0.2"/>
    <row r="71" spans="28:34" ht="13.2" x14ac:dyDescent="0.2"/>
    <row r="72" spans="28:34" ht="13.2" x14ac:dyDescent="0.2"/>
    <row r="73" spans="28:34" ht="13.2" x14ac:dyDescent="0.2"/>
    <row r="74" spans="28:34" ht="13.2" x14ac:dyDescent="0.2"/>
    <row r="75" spans="28:34" ht="13.2" x14ac:dyDescent="0.2">
      <c r="AH75" s="258"/>
    </row>
    <row r="76" spans="28:34" ht="13.2" x14ac:dyDescent="0.2">
      <c r="AF76" s="258"/>
      <c r="AG76" s="258"/>
      <c r="AH76" s="258"/>
    </row>
    <row r="77" spans="28:34" ht="13.2" x14ac:dyDescent="0.2">
      <c r="AG77" s="258"/>
      <c r="AH77" s="258"/>
    </row>
    <row r="78" spans="28:34" ht="13.2" x14ac:dyDescent="0.2"/>
    <row r="79" spans="28:34" ht="13.2" x14ac:dyDescent="0.2"/>
    <row r="80" spans="28:34" ht="13.2" x14ac:dyDescent="0.2"/>
    <row r="81" spans="25:34" ht="13.2" x14ac:dyDescent="0.2"/>
    <row r="82" spans="25:34" ht="13.2" x14ac:dyDescent="0.2">
      <c r="Y82" s="258"/>
    </row>
    <row r="83" spans="25:34" ht="13.2" x14ac:dyDescent="0.2">
      <c r="Y83" s="258"/>
      <c r="Z83" s="258"/>
      <c r="AA83" s="258"/>
      <c r="AB83" s="258"/>
      <c r="AC83" s="258"/>
      <c r="AD83" s="258"/>
      <c r="AE83" s="258"/>
      <c r="AF83" s="258"/>
      <c r="AG83" s="258"/>
      <c r="AH83" s="258"/>
    </row>
    <row r="84" spans="25:34" ht="13.2" x14ac:dyDescent="0.2"/>
    <row r="85" spans="25:34" ht="13.2" x14ac:dyDescent="0.2"/>
    <row r="86" spans="25:34" ht="13.2" x14ac:dyDescent="0.2"/>
    <row r="87" spans="25:34" ht="13.2" x14ac:dyDescent="0.2"/>
    <row r="88" spans="25:34" ht="13.2" x14ac:dyDescent="0.2">
      <c r="AH88" s="2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8"/>
      <c r="AG94" s="258"/>
      <c r="AH94" s="258"/>
    </row>
    <row r="95" spans="25:34" ht="13.5" customHeight="1" x14ac:dyDescent="0.2">
      <c r="AH95" s="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8"/>
    </row>
    <row r="102" spans="33:34" ht="13.5" customHeight="1" x14ac:dyDescent="0.2"/>
    <row r="103" spans="33:34" ht="13.5" customHeight="1" x14ac:dyDescent="0.2"/>
    <row r="104" spans="33:34" ht="13.5" customHeight="1" x14ac:dyDescent="0.2">
      <c r="AG104" s="258"/>
      <c r="AH104" s="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8"/>
    </row>
    <row r="117" spans="34:122" ht="13.5" customHeight="1" x14ac:dyDescent="0.2"/>
    <row r="118" spans="34:122" ht="13.5" customHeight="1" x14ac:dyDescent="0.2"/>
    <row r="119" spans="34:122" ht="13.5" customHeight="1" x14ac:dyDescent="0.2"/>
    <row r="120" spans="34:122" ht="13.5" customHeight="1" x14ac:dyDescent="0.2">
      <c r="AH120" s="258"/>
    </row>
    <row r="121" spans="34:122" ht="13.5" customHeight="1" x14ac:dyDescent="0.2">
      <c r="AH121" s="258"/>
    </row>
    <row r="122" spans="34:122" ht="13.5" customHeight="1" x14ac:dyDescent="0.2"/>
    <row r="123" spans="34:122" ht="13.5" customHeight="1" x14ac:dyDescent="0.2"/>
    <row r="124" spans="34:122" ht="13.5" customHeight="1" x14ac:dyDescent="0.2"/>
    <row r="125" spans="34:122" ht="13.5" customHeight="1" x14ac:dyDescent="0.2">
      <c r="DR125" s="258" t="s">
        <v>475</v>
      </c>
    </row>
  </sheetData>
  <sheetProtection algorithmName="SHA-512" hashValue="joK9jsfAH0an9dvc3uBick1yRH7JI01bc12H49et/VOihajRTSXxkdOFa02ktqsmDkpHz3Ufq22wy5VLY5eYIQ==" saltValue="SRyhJPvO/GWpDDMzABU6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81636</v>
      </c>
      <c r="E3" s="156"/>
      <c r="F3" s="157">
        <v>45588</v>
      </c>
      <c r="G3" s="158"/>
      <c r="H3" s="159"/>
    </row>
    <row r="4" spans="1:8" x14ac:dyDescent="0.2">
      <c r="A4" s="160"/>
      <c r="B4" s="161"/>
      <c r="C4" s="162"/>
      <c r="D4" s="163">
        <v>41087</v>
      </c>
      <c r="E4" s="164"/>
      <c r="F4" s="165">
        <v>24150</v>
      </c>
      <c r="G4" s="166"/>
      <c r="H4" s="167"/>
    </row>
    <row r="5" spans="1:8" x14ac:dyDescent="0.2">
      <c r="A5" s="148" t="s">
        <v>519</v>
      </c>
      <c r="B5" s="153"/>
      <c r="C5" s="154"/>
      <c r="D5" s="155">
        <v>118186</v>
      </c>
      <c r="E5" s="156"/>
      <c r="F5" s="157">
        <v>45483</v>
      </c>
      <c r="G5" s="158"/>
      <c r="H5" s="159"/>
    </row>
    <row r="6" spans="1:8" x14ac:dyDescent="0.2">
      <c r="A6" s="160"/>
      <c r="B6" s="161"/>
      <c r="C6" s="162"/>
      <c r="D6" s="163">
        <v>72846</v>
      </c>
      <c r="E6" s="164"/>
      <c r="F6" s="165">
        <v>24241</v>
      </c>
      <c r="G6" s="166"/>
      <c r="H6" s="167"/>
    </row>
    <row r="7" spans="1:8" x14ac:dyDescent="0.2">
      <c r="A7" s="148" t="s">
        <v>520</v>
      </c>
      <c r="B7" s="153"/>
      <c r="C7" s="154"/>
      <c r="D7" s="155">
        <v>73231</v>
      </c>
      <c r="E7" s="156"/>
      <c r="F7" s="157">
        <v>45945</v>
      </c>
      <c r="G7" s="158"/>
      <c r="H7" s="159"/>
    </row>
    <row r="8" spans="1:8" x14ac:dyDescent="0.2">
      <c r="A8" s="160"/>
      <c r="B8" s="161"/>
      <c r="C8" s="162"/>
      <c r="D8" s="163">
        <v>28245</v>
      </c>
      <c r="E8" s="164"/>
      <c r="F8" s="165">
        <v>25180</v>
      </c>
      <c r="G8" s="166"/>
      <c r="H8" s="167"/>
    </row>
    <row r="9" spans="1:8" x14ac:dyDescent="0.2">
      <c r="A9" s="148" t="s">
        <v>521</v>
      </c>
      <c r="B9" s="153"/>
      <c r="C9" s="154"/>
      <c r="D9" s="155">
        <v>33600</v>
      </c>
      <c r="E9" s="156"/>
      <c r="F9" s="157">
        <v>44475</v>
      </c>
      <c r="G9" s="158"/>
      <c r="H9" s="159"/>
    </row>
    <row r="10" spans="1:8" x14ac:dyDescent="0.2">
      <c r="A10" s="160"/>
      <c r="B10" s="161"/>
      <c r="C10" s="162"/>
      <c r="D10" s="163">
        <v>15673</v>
      </c>
      <c r="E10" s="164"/>
      <c r="F10" s="165">
        <v>24780</v>
      </c>
      <c r="G10" s="166"/>
      <c r="H10" s="167"/>
    </row>
    <row r="11" spans="1:8" x14ac:dyDescent="0.2">
      <c r="A11" s="148" t="s">
        <v>522</v>
      </c>
      <c r="B11" s="153"/>
      <c r="C11" s="154"/>
      <c r="D11" s="155">
        <v>37577</v>
      </c>
      <c r="E11" s="156"/>
      <c r="F11" s="157">
        <v>45982</v>
      </c>
      <c r="G11" s="158"/>
      <c r="H11" s="159"/>
    </row>
    <row r="12" spans="1:8" x14ac:dyDescent="0.2">
      <c r="A12" s="160"/>
      <c r="B12" s="161"/>
      <c r="C12" s="168"/>
      <c r="D12" s="163">
        <v>15977</v>
      </c>
      <c r="E12" s="164"/>
      <c r="F12" s="165">
        <v>25583</v>
      </c>
      <c r="G12" s="166"/>
      <c r="H12" s="167"/>
    </row>
    <row r="13" spans="1:8" x14ac:dyDescent="0.2">
      <c r="A13" s="148"/>
      <c r="B13" s="153"/>
      <c r="C13" s="169"/>
      <c r="D13" s="170">
        <v>68846</v>
      </c>
      <c r="E13" s="171"/>
      <c r="F13" s="172">
        <v>45495</v>
      </c>
      <c r="G13" s="173"/>
      <c r="H13" s="159"/>
    </row>
    <row r="14" spans="1:8" x14ac:dyDescent="0.2">
      <c r="A14" s="160"/>
      <c r="B14" s="161"/>
      <c r="C14" s="162"/>
      <c r="D14" s="163">
        <v>34766</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4.6500000000000004</v>
      </c>
      <c r="C19" s="174">
        <f>ROUND(VALUE(SUBSTITUTE(実質収支比率等に係る経年分析!G$48,"▲","-")),2)</f>
        <v>5.26</v>
      </c>
      <c r="D19" s="174">
        <f>ROUND(VALUE(SUBSTITUTE(実質収支比率等に係る経年分析!H$48,"▲","-")),2)</f>
        <v>6.85</v>
      </c>
      <c r="E19" s="174">
        <f>ROUND(VALUE(SUBSTITUTE(実質収支比率等に係る経年分析!I$48,"▲","-")),2)</f>
        <v>5.98</v>
      </c>
      <c r="F19" s="174">
        <f>ROUND(VALUE(SUBSTITUTE(実質収支比率等に係る経年分析!J$48,"▲","-")),2)</f>
        <v>6.6</v>
      </c>
    </row>
    <row r="20" spans="1:11" x14ac:dyDescent="0.2">
      <c r="A20" s="174" t="s">
        <v>53</v>
      </c>
      <c r="B20" s="174">
        <f>ROUND(VALUE(SUBSTITUTE(実質収支比率等に係る経年分析!F$47,"▲","-")),2)</f>
        <v>15.81</v>
      </c>
      <c r="C20" s="174">
        <f>ROUND(VALUE(SUBSTITUTE(実質収支比率等に係る経年分析!G$47,"▲","-")),2)</f>
        <v>17.989999999999998</v>
      </c>
      <c r="D20" s="174">
        <f>ROUND(VALUE(SUBSTITUTE(実質収支比率等に係る経年分析!H$47,"▲","-")),2)</f>
        <v>17.47</v>
      </c>
      <c r="E20" s="174">
        <f>ROUND(VALUE(SUBSTITUTE(実質収支比率等に係る経年分析!I$47,"▲","-")),2)</f>
        <v>17.829999999999998</v>
      </c>
      <c r="F20" s="174">
        <f>ROUND(VALUE(SUBSTITUTE(実質収支比率等に係る経年分析!J$47,"▲","-")),2)</f>
        <v>17.72</v>
      </c>
    </row>
    <row r="21" spans="1:11" x14ac:dyDescent="0.2">
      <c r="A21" s="174" t="s">
        <v>54</v>
      </c>
      <c r="B21" s="174">
        <f>IF(ISNUMBER(VALUE(SUBSTITUTE(実質収支比率等に係る経年分析!F$49,"▲","-"))),ROUND(VALUE(SUBSTITUTE(実質収支比率等に係る経年分析!F$49,"▲","-")),2),NA())</f>
        <v>2.99</v>
      </c>
      <c r="C21" s="174">
        <f>IF(ISNUMBER(VALUE(SUBSTITUTE(実質収支比率等に係る経年分析!G$49,"▲","-"))),ROUND(VALUE(SUBSTITUTE(実質収支比率等に係る経年分析!G$49,"▲","-")),2),NA())</f>
        <v>3.03</v>
      </c>
      <c r="D21" s="174">
        <f>IF(ISNUMBER(VALUE(SUBSTITUTE(実質収支比率等に係る経年分析!H$49,"▲","-"))),ROUND(VALUE(SUBSTITUTE(実質収支比率等に係る経年分析!H$49,"▲","-")),2),NA())</f>
        <v>1.82</v>
      </c>
      <c r="E21" s="174">
        <f>IF(ISNUMBER(VALUE(SUBSTITUTE(実質収支比率等に係る経年分析!I$49,"▲","-"))),ROUND(VALUE(SUBSTITUTE(実質収支比率等に係る経年分析!I$49,"▲","-")),2),NA())</f>
        <v>3.54</v>
      </c>
      <c r="F21" s="174">
        <f>IF(ISNUMBER(VALUE(SUBSTITUTE(実質収支比率等に係る経年分析!J$49,"▲","-"))),ROUND(VALUE(SUBSTITUTE(実質収支比率等に係る経年分析!J$49,"▲","-")),2),NA())</f>
        <v>4.74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介護保険事業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
      <c r="A32" s="175" t="str">
        <f>IF(連結実質赤字比率に係る赤字・黒字の構成分析!C$38="",NA(),連結実質赤字比率に係る赤字・黒字の構成分析!C$38)</f>
        <v>国民健康保険事業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0.42</v>
      </c>
    </row>
    <row r="33" spans="1:16" x14ac:dyDescent="0.2">
      <c r="A33" s="175" t="str">
        <f>IF(連結実質赤字比率に係る赤字・黒字の構成分析!C$37="",NA(),連結実質赤字比率に係る赤字・黒字の構成分析!C$37)</f>
        <v>病院事業会計</v>
      </c>
      <c r="B33" s="175">
        <f>IF(ROUND(VALUE(SUBSTITUTE(連結実質赤字比率に係る赤字・黒字の構成分析!F$37,"▲", "-")), 2) &lt; 0, ABS(ROUND(VALUE(SUBSTITUTE(連結実質赤字比率に係る赤字・黒字の構成分析!F$37,"▲", "-")), 2)), NA())</f>
        <v>0.82</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1.1200000000000001</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2.66</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4.8499999999999996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4.4800000000000004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4.6399999999999997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5595</v>
      </c>
      <c r="E42" s="176"/>
      <c r="F42" s="176"/>
      <c r="G42" s="176">
        <f>'実質公債費比率（分子）の構造'!L$52</f>
        <v>5475</v>
      </c>
      <c r="H42" s="176"/>
      <c r="I42" s="176"/>
      <c r="J42" s="176">
        <f>'実質公債費比率（分子）の構造'!M$52</f>
        <v>5507</v>
      </c>
      <c r="K42" s="176"/>
      <c r="L42" s="176"/>
      <c r="M42" s="176">
        <f>'実質公債費比率（分子）の構造'!N$52</f>
        <v>5358</v>
      </c>
      <c r="N42" s="176"/>
      <c r="O42" s="176"/>
      <c r="P42" s="176">
        <f>'実質公債費比率（分子）の構造'!O$52</f>
        <v>5252</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85</v>
      </c>
      <c r="C44" s="176"/>
      <c r="D44" s="176"/>
      <c r="E44" s="176">
        <f>'実質公債費比率（分子）の構造'!L$50</f>
        <v>81</v>
      </c>
      <c r="F44" s="176"/>
      <c r="G44" s="176"/>
      <c r="H44" s="176">
        <f>'実質公債費比率（分子）の構造'!M$50</f>
        <v>66</v>
      </c>
      <c r="I44" s="176"/>
      <c r="J44" s="176"/>
      <c r="K44" s="176">
        <f>'実質公債費比率（分子）の構造'!N$50</f>
        <v>53</v>
      </c>
      <c r="L44" s="176"/>
      <c r="M44" s="176"/>
      <c r="N44" s="176">
        <f>'実質公債費比率（分子）の構造'!O$50</f>
        <v>53</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1939</v>
      </c>
      <c r="C46" s="176"/>
      <c r="D46" s="176"/>
      <c r="E46" s="176">
        <f>'実質公債費比率（分子）の構造'!L$48</f>
        <v>1902</v>
      </c>
      <c r="F46" s="176"/>
      <c r="G46" s="176"/>
      <c r="H46" s="176">
        <f>'実質公債費比率（分子）の構造'!M$48</f>
        <v>1958</v>
      </c>
      <c r="I46" s="176"/>
      <c r="J46" s="176"/>
      <c r="K46" s="176">
        <f>'実質公債費比率（分子）の構造'!N$48</f>
        <v>1957</v>
      </c>
      <c r="L46" s="176"/>
      <c r="M46" s="176"/>
      <c r="N46" s="176">
        <f>'実質公債費比率（分子）の構造'!O$48</f>
        <v>1950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5311</v>
      </c>
      <c r="C49" s="176"/>
      <c r="D49" s="176"/>
      <c r="E49" s="176">
        <f>'実質公債費比率（分子）の構造'!L$45</f>
        <v>5133</v>
      </c>
      <c r="F49" s="176"/>
      <c r="G49" s="176"/>
      <c r="H49" s="176">
        <f>'実質公債費比率（分子）の構造'!M$45</f>
        <v>5402</v>
      </c>
      <c r="I49" s="176"/>
      <c r="J49" s="176"/>
      <c r="K49" s="176">
        <f>'実質公債費比率（分子）の構造'!N$45</f>
        <v>5455</v>
      </c>
      <c r="L49" s="176"/>
      <c r="M49" s="176"/>
      <c r="N49" s="176">
        <f>'実質公債費比率（分子）の構造'!O$45</f>
        <v>4986</v>
      </c>
      <c r="O49" s="176"/>
      <c r="P49" s="176"/>
    </row>
    <row r="50" spans="1:16" x14ac:dyDescent="0.2">
      <c r="A50" s="176" t="s">
        <v>67</v>
      </c>
      <c r="B50" s="176" t="e">
        <f>NA()</f>
        <v>#N/A</v>
      </c>
      <c r="C50" s="176">
        <f>IF(ISNUMBER('実質公債費比率（分子）の構造'!K$53),'実質公債費比率（分子）の構造'!K$53,NA())</f>
        <v>1740</v>
      </c>
      <c r="D50" s="176" t="e">
        <f>NA()</f>
        <v>#N/A</v>
      </c>
      <c r="E50" s="176" t="e">
        <f>NA()</f>
        <v>#N/A</v>
      </c>
      <c r="F50" s="176">
        <f>IF(ISNUMBER('実質公債費比率（分子）の構造'!L$53),'実質公債費比率（分子）の構造'!L$53,NA())</f>
        <v>1641</v>
      </c>
      <c r="G50" s="176" t="e">
        <f>NA()</f>
        <v>#N/A</v>
      </c>
      <c r="H50" s="176" t="e">
        <f>NA()</f>
        <v>#N/A</v>
      </c>
      <c r="I50" s="176">
        <f>IF(ISNUMBER('実質公債費比率（分子）の構造'!M$53),'実質公債費比率（分子）の構造'!M$53,NA())</f>
        <v>1919</v>
      </c>
      <c r="J50" s="176" t="e">
        <f>NA()</f>
        <v>#N/A</v>
      </c>
      <c r="K50" s="176" t="e">
        <f>NA()</f>
        <v>#N/A</v>
      </c>
      <c r="L50" s="176">
        <f>IF(ISNUMBER('実質公債費比率（分子）の構造'!N$53),'実質公債費比率（分子）の構造'!N$53,NA())</f>
        <v>2107</v>
      </c>
      <c r="M50" s="176" t="e">
        <f>NA()</f>
        <v>#N/A</v>
      </c>
      <c r="N50" s="176" t="e">
        <f>NA()</f>
        <v>#N/A</v>
      </c>
      <c r="O50" s="176">
        <f>IF(ISNUMBER('実質公債費比率（分子）の構造'!O$53),'実質公債費比率（分子）の構造'!O$53,NA())</f>
        <v>1737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60130</v>
      </c>
      <c r="E56" s="175"/>
      <c r="F56" s="175"/>
      <c r="G56" s="175">
        <f>'将来負担比率（分子）の構造'!J$52</f>
        <v>61272</v>
      </c>
      <c r="H56" s="175"/>
      <c r="I56" s="175"/>
      <c r="J56" s="175">
        <f>'将来負担比率（分子）の構造'!K$52</f>
        <v>59266</v>
      </c>
      <c r="K56" s="175"/>
      <c r="L56" s="175"/>
      <c r="M56" s="175">
        <f>'将来負担比率（分子）の構造'!L$52</f>
        <v>55351</v>
      </c>
      <c r="N56" s="175"/>
      <c r="O56" s="175"/>
      <c r="P56" s="175">
        <f>'将来負担比率（分子）の構造'!M$52</f>
        <v>51497</v>
      </c>
    </row>
    <row r="57" spans="1:16" x14ac:dyDescent="0.2">
      <c r="A57" s="175" t="s">
        <v>42</v>
      </c>
      <c r="B57" s="175"/>
      <c r="C57" s="175"/>
      <c r="D57" s="175">
        <f>'将来負担比率（分子）の構造'!I$51</f>
        <v>178</v>
      </c>
      <c r="E57" s="175"/>
      <c r="F57" s="175"/>
      <c r="G57" s="175">
        <f>'将来負担比率（分子）の構造'!J$51</f>
        <v>173</v>
      </c>
      <c r="H57" s="175"/>
      <c r="I57" s="175"/>
      <c r="J57" s="175">
        <f>'将来負担比率（分子）の構造'!K$51</f>
        <v>164</v>
      </c>
      <c r="K57" s="175"/>
      <c r="L57" s="175"/>
      <c r="M57" s="175">
        <f>'将来負担比率（分子）の構造'!L$51</f>
        <v>192</v>
      </c>
      <c r="N57" s="175"/>
      <c r="O57" s="175"/>
      <c r="P57" s="175">
        <f>'将来負担比率（分子）の構造'!M$51</f>
        <v>51</v>
      </c>
    </row>
    <row r="58" spans="1:16" x14ac:dyDescent="0.2">
      <c r="A58" s="175" t="s">
        <v>41</v>
      </c>
      <c r="B58" s="175"/>
      <c r="C58" s="175"/>
      <c r="D58" s="175">
        <f>'将来負担比率（分子）の構造'!I$50</f>
        <v>8029</v>
      </c>
      <c r="E58" s="175"/>
      <c r="F58" s="175"/>
      <c r="G58" s="175">
        <f>'将来負担比率（分子）の構造'!J$50</f>
        <v>8638</v>
      </c>
      <c r="H58" s="175"/>
      <c r="I58" s="175"/>
      <c r="J58" s="175">
        <f>'将来負担比率（分子）の構造'!K$50</f>
        <v>9609</v>
      </c>
      <c r="K58" s="175"/>
      <c r="L58" s="175"/>
      <c r="M58" s="175">
        <f>'将来負担比率（分子）の構造'!L$50</f>
        <v>9947</v>
      </c>
      <c r="N58" s="175"/>
      <c r="O58" s="175"/>
      <c r="P58" s="175">
        <f>'将来負担比率（分子）の構造'!M$50</f>
        <v>10091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6</v>
      </c>
      <c r="C61" s="175"/>
      <c r="D61" s="175"/>
      <c r="E61" s="175">
        <f>'将来負担比率（分子）の構造'!J$46</f>
        <v>5</v>
      </c>
      <c r="F61" s="175"/>
      <c r="G61" s="175"/>
      <c r="H61" s="175">
        <f>'将来負担比率（分子）の構造'!K$46</f>
        <v>4</v>
      </c>
      <c r="I61" s="175"/>
      <c r="J61" s="175"/>
      <c r="K61" s="175">
        <f>'将来負担比率（分子）の構造'!L$46</f>
        <v>0</v>
      </c>
      <c r="L61" s="175"/>
      <c r="M61" s="175"/>
      <c r="N61" s="175">
        <f>'将来負担比率（分子）の構造'!M$46</f>
        <v>1</v>
      </c>
      <c r="O61" s="175"/>
      <c r="P61" s="175"/>
    </row>
    <row r="62" spans="1:16" x14ac:dyDescent="0.2">
      <c r="A62" s="175" t="s">
        <v>35</v>
      </c>
      <c r="B62" s="175">
        <f>'将来負担比率（分子）の構造'!I$45</f>
        <v>4169</v>
      </c>
      <c r="C62" s="175"/>
      <c r="D62" s="175"/>
      <c r="E62" s="175">
        <f>'将来負担比率（分子）の構造'!J$45</f>
        <v>4101</v>
      </c>
      <c r="F62" s="175"/>
      <c r="G62" s="175"/>
      <c r="H62" s="175">
        <f>'将来負担比率（分子）の構造'!K$45</f>
        <v>4034</v>
      </c>
      <c r="I62" s="175"/>
      <c r="J62" s="175"/>
      <c r="K62" s="175">
        <f>'将来負担比率（分子）の構造'!L$45</f>
        <v>4011</v>
      </c>
      <c r="L62" s="175"/>
      <c r="M62" s="175"/>
      <c r="N62" s="175">
        <f>'将来負担比率（分子）の構造'!M$45</f>
        <v>4008</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21052</v>
      </c>
      <c r="C64" s="175"/>
      <c r="D64" s="175"/>
      <c r="E64" s="175">
        <f>'将来負担比率（分子）の構造'!J$43</f>
        <v>19556</v>
      </c>
      <c r="F64" s="175"/>
      <c r="G64" s="175"/>
      <c r="H64" s="175">
        <f>'将来負担比率（分子）の構造'!K$43</f>
        <v>18246</v>
      </c>
      <c r="I64" s="175"/>
      <c r="J64" s="175"/>
      <c r="K64" s="175">
        <f>'将来負担比率（分子）の構造'!L$43</f>
        <v>16869</v>
      </c>
      <c r="L64" s="175"/>
      <c r="M64" s="175"/>
      <c r="N64" s="175">
        <f>'将来負担比率（分子）の構造'!M$43</f>
        <v>16023</v>
      </c>
      <c r="O64" s="175"/>
      <c r="P64" s="175"/>
    </row>
    <row r="65" spans="1:16" x14ac:dyDescent="0.2">
      <c r="A65" s="175" t="s">
        <v>32</v>
      </c>
      <c r="B65" s="175">
        <f>'将来負担比率（分子）の構造'!I$42</f>
        <v>344</v>
      </c>
      <c r="C65" s="175"/>
      <c r="D65" s="175"/>
      <c r="E65" s="175">
        <f>'将来負担比率（分子）の構造'!J$42</f>
        <v>264</v>
      </c>
      <c r="F65" s="175"/>
      <c r="G65" s="175"/>
      <c r="H65" s="175">
        <f>'将来負担比率（分子）の構造'!K$42</f>
        <v>199</v>
      </c>
      <c r="I65" s="175"/>
      <c r="J65" s="175"/>
      <c r="K65" s="175">
        <f>'将来負担比率（分子）の構造'!L$42</f>
        <v>146</v>
      </c>
      <c r="L65" s="175"/>
      <c r="M65" s="175"/>
      <c r="N65" s="175">
        <f>'将来負担比率（分子）の構造'!M$42</f>
        <v>94</v>
      </c>
      <c r="O65" s="175"/>
      <c r="P65" s="175"/>
    </row>
    <row r="66" spans="1:16" x14ac:dyDescent="0.2">
      <c r="A66" s="175" t="s">
        <v>31</v>
      </c>
      <c r="B66" s="175">
        <f>'将来負担比率（分子）の構造'!I$41</f>
        <v>60231</v>
      </c>
      <c r="C66" s="175"/>
      <c r="D66" s="175"/>
      <c r="E66" s="175">
        <f>'将来負担比率（分子）の構造'!J$41</f>
        <v>63823</v>
      </c>
      <c r="F66" s="175"/>
      <c r="G66" s="175"/>
      <c r="H66" s="175">
        <f>'将来負担比率（分子）の構造'!K$41</f>
        <v>62846</v>
      </c>
      <c r="I66" s="175"/>
      <c r="J66" s="175"/>
      <c r="K66" s="175">
        <f>'将来負担比率（分子）の構造'!L$41</f>
        <v>58137</v>
      </c>
      <c r="L66" s="175"/>
      <c r="M66" s="175"/>
      <c r="N66" s="175">
        <f>'将来負担比率（分子）の構造'!M$41</f>
        <v>54358</v>
      </c>
      <c r="O66" s="175"/>
      <c r="P66" s="175"/>
    </row>
    <row r="67" spans="1:16" x14ac:dyDescent="0.2">
      <c r="A67" s="175" t="s">
        <v>71</v>
      </c>
      <c r="B67" s="175" t="e">
        <f>NA()</f>
        <v>#N/A</v>
      </c>
      <c r="C67" s="175">
        <f>IF(ISNUMBER('将来負担比率（分子）の構造'!I$53), IF('将来負担比率（分子）の構造'!I$53 &lt; 0, 0, '将来負担比率（分子）の構造'!I$53), NA())</f>
        <v>17465</v>
      </c>
      <c r="D67" s="175" t="e">
        <f>NA()</f>
        <v>#N/A</v>
      </c>
      <c r="E67" s="175" t="e">
        <f>NA()</f>
        <v>#N/A</v>
      </c>
      <c r="F67" s="175">
        <f>IF(ISNUMBER('将来負担比率（分子）の構造'!J$53), IF('将来負担比率（分子）の構造'!J$53 &lt; 0, 0, '将来負担比率（分子）の構造'!J$53), NA())</f>
        <v>17666</v>
      </c>
      <c r="G67" s="175" t="e">
        <f>NA()</f>
        <v>#N/A</v>
      </c>
      <c r="H67" s="175" t="e">
        <f>NA()</f>
        <v>#N/A</v>
      </c>
      <c r="I67" s="175">
        <f>IF(ISNUMBER('将来負担比率（分子）の構造'!K$53), IF('将来負担比率（分子）の構造'!K$53 &lt; 0, 0, '将来負担比率（分子）の構造'!K$53), NA())</f>
        <v>16291</v>
      </c>
      <c r="J67" s="175" t="e">
        <f>NA()</f>
        <v>#N/A</v>
      </c>
      <c r="K67" s="175" t="e">
        <f>NA()</f>
        <v>#N/A</v>
      </c>
      <c r="L67" s="175">
        <f>IF(ISNUMBER('将来負担比率（分子）の構造'!L$53), IF('将来負担比率（分子）の構造'!L$53 &lt; 0, 0, '将来負担比率（分子）の構造'!L$53), NA())</f>
        <v>13674</v>
      </c>
      <c r="M67" s="175" t="e">
        <f>NA()</f>
        <v>#N/A</v>
      </c>
      <c r="N67" s="175" t="e">
        <f>NA()</f>
        <v>#N/A</v>
      </c>
      <c r="O67" s="175">
        <f>IF(ISNUMBER('将来負担比率（分子）の構造'!M$53), IF('将来負担比率（分子）の構造'!M$53 &lt; 0, 0, '将来負担比率（分子）の構造'!M$53), NA())</f>
        <v>12845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4568</v>
      </c>
      <c r="C72" s="179">
        <f>基金残高に係る経年分析!G55</f>
        <v>4584</v>
      </c>
      <c r="D72" s="179">
        <f>基金残高に係る経年分析!H55</f>
        <v>4604</v>
      </c>
    </row>
    <row r="73" spans="1:16" x14ac:dyDescent="0.2">
      <c r="A73" s="178" t="s">
        <v>74</v>
      </c>
      <c r="B73" s="179">
        <f>基金残高に係る経年分析!F56</f>
        <v>1763</v>
      </c>
      <c r="C73" s="179">
        <f>基金残高に係る経年分析!G56</f>
        <v>1763</v>
      </c>
      <c r="D73" s="179">
        <f>基金残高に係る経年分析!H56</f>
        <v>1765</v>
      </c>
    </row>
    <row r="74" spans="1:16" x14ac:dyDescent="0.2">
      <c r="A74" s="178" t="s">
        <v>75</v>
      </c>
      <c r="B74" s="179">
        <f>基金残高に係る経年分析!F57</f>
        <v>4985</v>
      </c>
      <c r="C74" s="179">
        <f>基金残高に係る経年分析!G57</f>
        <v>5217</v>
      </c>
      <c r="D74" s="179">
        <f>基金残高に係る経年分析!H57</f>
        <v>5265</v>
      </c>
    </row>
  </sheetData>
  <sheetProtection algorithmName="SHA-512" hashValue="vylv8iPVf/aHKqfv5nQHVnqBSLzEt2qUCWza0x4ndX5nuEC6dXC2g6s7qwFfRT/0FPy87OQj8jdmaMpymkNnFQ==" saltValue="J+uMpoQIWxLz81RiyvolZ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9" t="s">
        <v>202</v>
      </c>
      <c r="DI1" s="640"/>
      <c r="DJ1" s="640"/>
      <c r="DK1" s="640"/>
      <c r="DL1" s="640"/>
      <c r="DM1" s="640"/>
      <c r="DN1" s="641"/>
      <c r="DO1" s="214"/>
      <c r="DP1" s="639" t="s">
        <v>203</v>
      </c>
      <c r="DQ1" s="640"/>
      <c r="DR1" s="640"/>
      <c r="DS1" s="640"/>
      <c r="DT1" s="640"/>
      <c r="DU1" s="640"/>
      <c r="DV1" s="640"/>
      <c r="DW1" s="640"/>
      <c r="DX1" s="640"/>
      <c r="DY1" s="640"/>
      <c r="DZ1" s="640"/>
      <c r="EA1" s="640"/>
      <c r="EB1" s="640"/>
      <c r="EC1" s="641"/>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2" t="s">
        <v>205</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206</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2" t="s">
        <v>207</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x14ac:dyDescent="0.2">
      <c r="B4" s="642" t="s">
        <v>1</v>
      </c>
      <c r="C4" s="643"/>
      <c r="D4" s="643"/>
      <c r="E4" s="643"/>
      <c r="F4" s="643"/>
      <c r="G4" s="643"/>
      <c r="H4" s="643"/>
      <c r="I4" s="643"/>
      <c r="J4" s="643"/>
      <c r="K4" s="643"/>
      <c r="L4" s="643"/>
      <c r="M4" s="643"/>
      <c r="N4" s="643"/>
      <c r="O4" s="643"/>
      <c r="P4" s="643"/>
      <c r="Q4" s="644"/>
      <c r="R4" s="642" t="s">
        <v>208</v>
      </c>
      <c r="S4" s="643"/>
      <c r="T4" s="643"/>
      <c r="U4" s="643"/>
      <c r="V4" s="643"/>
      <c r="W4" s="643"/>
      <c r="X4" s="643"/>
      <c r="Y4" s="644"/>
      <c r="Z4" s="642" t="s">
        <v>209</v>
      </c>
      <c r="AA4" s="643"/>
      <c r="AB4" s="643"/>
      <c r="AC4" s="644"/>
      <c r="AD4" s="642" t="s">
        <v>210</v>
      </c>
      <c r="AE4" s="643"/>
      <c r="AF4" s="643"/>
      <c r="AG4" s="643"/>
      <c r="AH4" s="643"/>
      <c r="AI4" s="643"/>
      <c r="AJ4" s="643"/>
      <c r="AK4" s="644"/>
      <c r="AL4" s="642" t="s">
        <v>209</v>
      </c>
      <c r="AM4" s="643"/>
      <c r="AN4" s="643"/>
      <c r="AO4" s="644"/>
      <c r="AP4" s="645" t="s">
        <v>211</v>
      </c>
      <c r="AQ4" s="645"/>
      <c r="AR4" s="645"/>
      <c r="AS4" s="645"/>
      <c r="AT4" s="645"/>
      <c r="AU4" s="645"/>
      <c r="AV4" s="645"/>
      <c r="AW4" s="645"/>
      <c r="AX4" s="645"/>
      <c r="AY4" s="645"/>
      <c r="AZ4" s="645"/>
      <c r="BA4" s="645"/>
      <c r="BB4" s="645"/>
      <c r="BC4" s="645"/>
      <c r="BD4" s="645"/>
      <c r="BE4" s="645"/>
      <c r="BF4" s="645"/>
      <c r="BG4" s="645" t="s">
        <v>212</v>
      </c>
      <c r="BH4" s="645"/>
      <c r="BI4" s="645"/>
      <c r="BJ4" s="645"/>
      <c r="BK4" s="645"/>
      <c r="BL4" s="645"/>
      <c r="BM4" s="645"/>
      <c r="BN4" s="645"/>
      <c r="BO4" s="645" t="s">
        <v>209</v>
      </c>
      <c r="BP4" s="645"/>
      <c r="BQ4" s="645"/>
      <c r="BR4" s="645"/>
      <c r="BS4" s="645" t="s">
        <v>213</v>
      </c>
      <c r="BT4" s="645"/>
      <c r="BU4" s="645"/>
      <c r="BV4" s="645"/>
      <c r="BW4" s="645"/>
      <c r="BX4" s="645"/>
      <c r="BY4" s="645"/>
      <c r="BZ4" s="645"/>
      <c r="CA4" s="645"/>
      <c r="CB4" s="645"/>
      <c r="CD4" s="642" t="s">
        <v>214</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ht="11.25" customHeight="1" x14ac:dyDescent="0.2">
      <c r="B5" s="646" t="s">
        <v>215</v>
      </c>
      <c r="C5" s="647"/>
      <c r="D5" s="647"/>
      <c r="E5" s="647"/>
      <c r="F5" s="647"/>
      <c r="G5" s="647"/>
      <c r="H5" s="647"/>
      <c r="I5" s="647"/>
      <c r="J5" s="647"/>
      <c r="K5" s="647"/>
      <c r="L5" s="647"/>
      <c r="M5" s="647"/>
      <c r="N5" s="647"/>
      <c r="O5" s="647"/>
      <c r="P5" s="647"/>
      <c r="Q5" s="648"/>
      <c r="R5" s="649">
        <v>15382302</v>
      </c>
      <c r="S5" s="650"/>
      <c r="T5" s="650"/>
      <c r="U5" s="650"/>
      <c r="V5" s="650"/>
      <c r="W5" s="650"/>
      <c r="X5" s="650"/>
      <c r="Y5" s="651"/>
      <c r="Z5" s="652">
        <v>35.1</v>
      </c>
      <c r="AA5" s="652"/>
      <c r="AB5" s="652"/>
      <c r="AC5" s="652"/>
      <c r="AD5" s="653">
        <v>15382302</v>
      </c>
      <c r="AE5" s="653"/>
      <c r="AF5" s="653"/>
      <c r="AG5" s="653"/>
      <c r="AH5" s="653"/>
      <c r="AI5" s="653"/>
      <c r="AJ5" s="653"/>
      <c r="AK5" s="653"/>
      <c r="AL5" s="654">
        <v>57.5</v>
      </c>
      <c r="AM5" s="655"/>
      <c r="AN5" s="655"/>
      <c r="AO5" s="656"/>
      <c r="AP5" s="646" t="s">
        <v>216</v>
      </c>
      <c r="AQ5" s="647"/>
      <c r="AR5" s="647"/>
      <c r="AS5" s="647"/>
      <c r="AT5" s="647"/>
      <c r="AU5" s="647"/>
      <c r="AV5" s="647"/>
      <c r="AW5" s="647"/>
      <c r="AX5" s="647"/>
      <c r="AY5" s="647"/>
      <c r="AZ5" s="647"/>
      <c r="BA5" s="647"/>
      <c r="BB5" s="647"/>
      <c r="BC5" s="647"/>
      <c r="BD5" s="647"/>
      <c r="BE5" s="647"/>
      <c r="BF5" s="648"/>
      <c r="BG5" s="660">
        <v>15353335</v>
      </c>
      <c r="BH5" s="661"/>
      <c r="BI5" s="661"/>
      <c r="BJ5" s="661"/>
      <c r="BK5" s="661"/>
      <c r="BL5" s="661"/>
      <c r="BM5" s="661"/>
      <c r="BN5" s="662"/>
      <c r="BO5" s="663">
        <v>99.8</v>
      </c>
      <c r="BP5" s="663"/>
      <c r="BQ5" s="663"/>
      <c r="BR5" s="663"/>
      <c r="BS5" s="664">
        <v>828453</v>
      </c>
      <c r="BT5" s="664"/>
      <c r="BU5" s="664"/>
      <c r="BV5" s="664"/>
      <c r="BW5" s="664"/>
      <c r="BX5" s="664"/>
      <c r="BY5" s="664"/>
      <c r="BZ5" s="664"/>
      <c r="CA5" s="664"/>
      <c r="CB5" s="668"/>
      <c r="CD5" s="642" t="s">
        <v>211</v>
      </c>
      <c r="CE5" s="643"/>
      <c r="CF5" s="643"/>
      <c r="CG5" s="643"/>
      <c r="CH5" s="643"/>
      <c r="CI5" s="643"/>
      <c r="CJ5" s="643"/>
      <c r="CK5" s="643"/>
      <c r="CL5" s="643"/>
      <c r="CM5" s="643"/>
      <c r="CN5" s="643"/>
      <c r="CO5" s="643"/>
      <c r="CP5" s="643"/>
      <c r="CQ5" s="644"/>
      <c r="CR5" s="642" t="s">
        <v>217</v>
      </c>
      <c r="CS5" s="643"/>
      <c r="CT5" s="643"/>
      <c r="CU5" s="643"/>
      <c r="CV5" s="643"/>
      <c r="CW5" s="643"/>
      <c r="CX5" s="643"/>
      <c r="CY5" s="644"/>
      <c r="CZ5" s="642" t="s">
        <v>209</v>
      </c>
      <c r="DA5" s="643"/>
      <c r="DB5" s="643"/>
      <c r="DC5" s="644"/>
      <c r="DD5" s="642" t="s">
        <v>218</v>
      </c>
      <c r="DE5" s="643"/>
      <c r="DF5" s="643"/>
      <c r="DG5" s="643"/>
      <c r="DH5" s="643"/>
      <c r="DI5" s="643"/>
      <c r="DJ5" s="643"/>
      <c r="DK5" s="643"/>
      <c r="DL5" s="643"/>
      <c r="DM5" s="643"/>
      <c r="DN5" s="643"/>
      <c r="DO5" s="643"/>
      <c r="DP5" s="644"/>
      <c r="DQ5" s="642" t="s">
        <v>219</v>
      </c>
      <c r="DR5" s="643"/>
      <c r="DS5" s="643"/>
      <c r="DT5" s="643"/>
      <c r="DU5" s="643"/>
      <c r="DV5" s="643"/>
      <c r="DW5" s="643"/>
      <c r="DX5" s="643"/>
      <c r="DY5" s="643"/>
      <c r="DZ5" s="643"/>
      <c r="EA5" s="643"/>
      <c r="EB5" s="643"/>
      <c r="EC5" s="644"/>
    </row>
    <row r="6" spans="2:143" ht="11.25" customHeight="1" x14ac:dyDescent="0.2">
      <c r="B6" s="657" t="s">
        <v>220</v>
      </c>
      <c r="C6" s="658"/>
      <c r="D6" s="658"/>
      <c r="E6" s="658"/>
      <c r="F6" s="658"/>
      <c r="G6" s="658"/>
      <c r="H6" s="658"/>
      <c r="I6" s="658"/>
      <c r="J6" s="658"/>
      <c r="K6" s="658"/>
      <c r="L6" s="658"/>
      <c r="M6" s="658"/>
      <c r="N6" s="658"/>
      <c r="O6" s="658"/>
      <c r="P6" s="658"/>
      <c r="Q6" s="659"/>
      <c r="R6" s="660">
        <v>385617</v>
      </c>
      <c r="S6" s="661"/>
      <c r="T6" s="661"/>
      <c r="U6" s="661"/>
      <c r="V6" s="661"/>
      <c r="W6" s="661"/>
      <c r="X6" s="661"/>
      <c r="Y6" s="662"/>
      <c r="Z6" s="663">
        <v>0.9</v>
      </c>
      <c r="AA6" s="663"/>
      <c r="AB6" s="663"/>
      <c r="AC6" s="663"/>
      <c r="AD6" s="664">
        <v>385617</v>
      </c>
      <c r="AE6" s="664"/>
      <c r="AF6" s="664"/>
      <c r="AG6" s="664"/>
      <c r="AH6" s="664"/>
      <c r="AI6" s="664"/>
      <c r="AJ6" s="664"/>
      <c r="AK6" s="664"/>
      <c r="AL6" s="665">
        <v>1.4</v>
      </c>
      <c r="AM6" s="666"/>
      <c r="AN6" s="666"/>
      <c r="AO6" s="667"/>
      <c r="AP6" s="657" t="s">
        <v>221</v>
      </c>
      <c r="AQ6" s="658"/>
      <c r="AR6" s="658"/>
      <c r="AS6" s="658"/>
      <c r="AT6" s="658"/>
      <c r="AU6" s="658"/>
      <c r="AV6" s="658"/>
      <c r="AW6" s="658"/>
      <c r="AX6" s="658"/>
      <c r="AY6" s="658"/>
      <c r="AZ6" s="658"/>
      <c r="BA6" s="658"/>
      <c r="BB6" s="658"/>
      <c r="BC6" s="658"/>
      <c r="BD6" s="658"/>
      <c r="BE6" s="658"/>
      <c r="BF6" s="659"/>
      <c r="BG6" s="660">
        <v>15353335</v>
      </c>
      <c r="BH6" s="661"/>
      <c r="BI6" s="661"/>
      <c r="BJ6" s="661"/>
      <c r="BK6" s="661"/>
      <c r="BL6" s="661"/>
      <c r="BM6" s="661"/>
      <c r="BN6" s="662"/>
      <c r="BO6" s="663">
        <v>99.8</v>
      </c>
      <c r="BP6" s="663"/>
      <c r="BQ6" s="663"/>
      <c r="BR6" s="663"/>
      <c r="BS6" s="664">
        <v>828453</v>
      </c>
      <c r="BT6" s="664"/>
      <c r="BU6" s="664"/>
      <c r="BV6" s="664"/>
      <c r="BW6" s="664"/>
      <c r="BX6" s="664"/>
      <c r="BY6" s="664"/>
      <c r="BZ6" s="664"/>
      <c r="CA6" s="664"/>
      <c r="CB6" s="668"/>
      <c r="CD6" s="646" t="s">
        <v>222</v>
      </c>
      <c r="CE6" s="647"/>
      <c r="CF6" s="647"/>
      <c r="CG6" s="647"/>
      <c r="CH6" s="647"/>
      <c r="CI6" s="647"/>
      <c r="CJ6" s="647"/>
      <c r="CK6" s="647"/>
      <c r="CL6" s="647"/>
      <c r="CM6" s="647"/>
      <c r="CN6" s="647"/>
      <c r="CO6" s="647"/>
      <c r="CP6" s="647"/>
      <c r="CQ6" s="648"/>
      <c r="CR6" s="660">
        <v>269327</v>
      </c>
      <c r="CS6" s="661"/>
      <c r="CT6" s="661"/>
      <c r="CU6" s="661"/>
      <c r="CV6" s="661"/>
      <c r="CW6" s="661"/>
      <c r="CX6" s="661"/>
      <c r="CY6" s="662"/>
      <c r="CZ6" s="654">
        <v>0.7</v>
      </c>
      <c r="DA6" s="655"/>
      <c r="DB6" s="655"/>
      <c r="DC6" s="671"/>
      <c r="DD6" s="669" t="s">
        <v>122</v>
      </c>
      <c r="DE6" s="661"/>
      <c r="DF6" s="661"/>
      <c r="DG6" s="661"/>
      <c r="DH6" s="661"/>
      <c r="DI6" s="661"/>
      <c r="DJ6" s="661"/>
      <c r="DK6" s="661"/>
      <c r="DL6" s="661"/>
      <c r="DM6" s="661"/>
      <c r="DN6" s="661"/>
      <c r="DO6" s="661"/>
      <c r="DP6" s="662"/>
      <c r="DQ6" s="669">
        <v>268168</v>
      </c>
      <c r="DR6" s="661"/>
      <c r="DS6" s="661"/>
      <c r="DT6" s="661"/>
      <c r="DU6" s="661"/>
      <c r="DV6" s="661"/>
      <c r="DW6" s="661"/>
      <c r="DX6" s="661"/>
      <c r="DY6" s="661"/>
      <c r="DZ6" s="661"/>
      <c r="EA6" s="661"/>
      <c r="EB6" s="661"/>
      <c r="EC6" s="670"/>
    </row>
    <row r="7" spans="2:143" ht="11.25" customHeight="1" x14ac:dyDescent="0.2">
      <c r="B7" s="657" t="s">
        <v>223</v>
      </c>
      <c r="C7" s="658"/>
      <c r="D7" s="658"/>
      <c r="E7" s="658"/>
      <c r="F7" s="658"/>
      <c r="G7" s="658"/>
      <c r="H7" s="658"/>
      <c r="I7" s="658"/>
      <c r="J7" s="658"/>
      <c r="K7" s="658"/>
      <c r="L7" s="658"/>
      <c r="M7" s="658"/>
      <c r="N7" s="658"/>
      <c r="O7" s="658"/>
      <c r="P7" s="658"/>
      <c r="Q7" s="659"/>
      <c r="R7" s="660">
        <v>4717</v>
      </c>
      <c r="S7" s="661"/>
      <c r="T7" s="661"/>
      <c r="U7" s="661"/>
      <c r="V7" s="661"/>
      <c r="W7" s="661"/>
      <c r="X7" s="661"/>
      <c r="Y7" s="662"/>
      <c r="Z7" s="663">
        <v>0</v>
      </c>
      <c r="AA7" s="663"/>
      <c r="AB7" s="663"/>
      <c r="AC7" s="663"/>
      <c r="AD7" s="664">
        <v>4717</v>
      </c>
      <c r="AE7" s="664"/>
      <c r="AF7" s="664"/>
      <c r="AG7" s="664"/>
      <c r="AH7" s="664"/>
      <c r="AI7" s="664"/>
      <c r="AJ7" s="664"/>
      <c r="AK7" s="664"/>
      <c r="AL7" s="665">
        <v>0</v>
      </c>
      <c r="AM7" s="666"/>
      <c r="AN7" s="666"/>
      <c r="AO7" s="667"/>
      <c r="AP7" s="657" t="s">
        <v>224</v>
      </c>
      <c r="AQ7" s="658"/>
      <c r="AR7" s="658"/>
      <c r="AS7" s="658"/>
      <c r="AT7" s="658"/>
      <c r="AU7" s="658"/>
      <c r="AV7" s="658"/>
      <c r="AW7" s="658"/>
      <c r="AX7" s="658"/>
      <c r="AY7" s="658"/>
      <c r="AZ7" s="658"/>
      <c r="BA7" s="658"/>
      <c r="BB7" s="658"/>
      <c r="BC7" s="658"/>
      <c r="BD7" s="658"/>
      <c r="BE7" s="658"/>
      <c r="BF7" s="659"/>
      <c r="BG7" s="660">
        <v>6009598</v>
      </c>
      <c r="BH7" s="661"/>
      <c r="BI7" s="661"/>
      <c r="BJ7" s="661"/>
      <c r="BK7" s="661"/>
      <c r="BL7" s="661"/>
      <c r="BM7" s="661"/>
      <c r="BN7" s="662"/>
      <c r="BO7" s="663">
        <v>39.1</v>
      </c>
      <c r="BP7" s="663"/>
      <c r="BQ7" s="663"/>
      <c r="BR7" s="663"/>
      <c r="BS7" s="664">
        <v>271416</v>
      </c>
      <c r="BT7" s="664"/>
      <c r="BU7" s="664"/>
      <c r="BV7" s="664"/>
      <c r="BW7" s="664"/>
      <c r="BX7" s="664"/>
      <c r="BY7" s="664"/>
      <c r="BZ7" s="664"/>
      <c r="CA7" s="664"/>
      <c r="CB7" s="668"/>
      <c r="CD7" s="657" t="s">
        <v>225</v>
      </c>
      <c r="CE7" s="658"/>
      <c r="CF7" s="658"/>
      <c r="CG7" s="658"/>
      <c r="CH7" s="658"/>
      <c r="CI7" s="658"/>
      <c r="CJ7" s="658"/>
      <c r="CK7" s="658"/>
      <c r="CL7" s="658"/>
      <c r="CM7" s="658"/>
      <c r="CN7" s="658"/>
      <c r="CO7" s="658"/>
      <c r="CP7" s="658"/>
      <c r="CQ7" s="659"/>
      <c r="CR7" s="660">
        <v>4625092</v>
      </c>
      <c r="CS7" s="661"/>
      <c r="CT7" s="661"/>
      <c r="CU7" s="661"/>
      <c r="CV7" s="661"/>
      <c r="CW7" s="661"/>
      <c r="CX7" s="661"/>
      <c r="CY7" s="662"/>
      <c r="CZ7" s="663">
        <v>11.2</v>
      </c>
      <c r="DA7" s="663"/>
      <c r="DB7" s="663"/>
      <c r="DC7" s="663"/>
      <c r="DD7" s="669">
        <v>458381</v>
      </c>
      <c r="DE7" s="661"/>
      <c r="DF7" s="661"/>
      <c r="DG7" s="661"/>
      <c r="DH7" s="661"/>
      <c r="DI7" s="661"/>
      <c r="DJ7" s="661"/>
      <c r="DK7" s="661"/>
      <c r="DL7" s="661"/>
      <c r="DM7" s="661"/>
      <c r="DN7" s="661"/>
      <c r="DO7" s="661"/>
      <c r="DP7" s="662"/>
      <c r="DQ7" s="669">
        <v>3506998</v>
      </c>
      <c r="DR7" s="661"/>
      <c r="DS7" s="661"/>
      <c r="DT7" s="661"/>
      <c r="DU7" s="661"/>
      <c r="DV7" s="661"/>
      <c r="DW7" s="661"/>
      <c r="DX7" s="661"/>
      <c r="DY7" s="661"/>
      <c r="DZ7" s="661"/>
      <c r="EA7" s="661"/>
      <c r="EB7" s="661"/>
      <c r="EC7" s="670"/>
    </row>
    <row r="8" spans="2:143" ht="11.25" customHeight="1" x14ac:dyDescent="0.2">
      <c r="B8" s="657" t="s">
        <v>226</v>
      </c>
      <c r="C8" s="658"/>
      <c r="D8" s="658"/>
      <c r="E8" s="658"/>
      <c r="F8" s="658"/>
      <c r="G8" s="658"/>
      <c r="H8" s="658"/>
      <c r="I8" s="658"/>
      <c r="J8" s="658"/>
      <c r="K8" s="658"/>
      <c r="L8" s="658"/>
      <c r="M8" s="658"/>
      <c r="N8" s="658"/>
      <c r="O8" s="658"/>
      <c r="P8" s="658"/>
      <c r="Q8" s="659"/>
      <c r="R8" s="660">
        <v>88689</v>
      </c>
      <c r="S8" s="661"/>
      <c r="T8" s="661"/>
      <c r="U8" s="661"/>
      <c r="V8" s="661"/>
      <c r="W8" s="661"/>
      <c r="X8" s="661"/>
      <c r="Y8" s="662"/>
      <c r="Z8" s="663">
        <v>0.2</v>
      </c>
      <c r="AA8" s="663"/>
      <c r="AB8" s="663"/>
      <c r="AC8" s="663"/>
      <c r="AD8" s="664">
        <v>88689</v>
      </c>
      <c r="AE8" s="664"/>
      <c r="AF8" s="664"/>
      <c r="AG8" s="664"/>
      <c r="AH8" s="664"/>
      <c r="AI8" s="664"/>
      <c r="AJ8" s="664"/>
      <c r="AK8" s="664"/>
      <c r="AL8" s="665">
        <v>0.3</v>
      </c>
      <c r="AM8" s="666"/>
      <c r="AN8" s="666"/>
      <c r="AO8" s="667"/>
      <c r="AP8" s="657" t="s">
        <v>227</v>
      </c>
      <c r="AQ8" s="658"/>
      <c r="AR8" s="658"/>
      <c r="AS8" s="658"/>
      <c r="AT8" s="658"/>
      <c r="AU8" s="658"/>
      <c r="AV8" s="658"/>
      <c r="AW8" s="658"/>
      <c r="AX8" s="658"/>
      <c r="AY8" s="658"/>
      <c r="AZ8" s="658"/>
      <c r="BA8" s="658"/>
      <c r="BB8" s="658"/>
      <c r="BC8" s="658"/>
      <c r="BD8" s="658"/>
      <c r="BE8" s="658"/>
      <c r="BF8" s="659"/>
      <c r="BG8" s="660">
        <v>176260</v>
      </c>
      <c r="BH8" s="661"/>
      <c r="BI8" s="661"/>
      <c r="BJ8" s="661"/>
      <c r="BK8" s="661"/>
      <c r="BL8" s="661"/>
      <c r="BM8" s="661"/>
      <c r="BN8" s="662"/>
      <c r="BO8" s="663">
        <v>1.1000000000000001</v>
      </c>
      <c r="BP8" s="663"/>
      <c r="BQ8" s="663"/>
      <c r="BR8" s="663"/>
      <c r="BS8" s="664" t="s">
        <v>122</v>
      </c>
      <c r="BT8" s="664"/>
      <c r="BU8" s="664"/>
      <c r="BV8" s="664"/>
      <c r="BW8" s="664"/>
      <c r="BX8" s="664"/>
      <c r="BY8" s="664"/>
      <c r="BZ8" s="664"/>
      <c r="CA8" s="664"/>
      <c r="CB8" s="668"/>
      <c r="CD8" s="657" t="s">
        <v>228</v>
      </c>
      <c r="CE8" s="658"/>
      <c r="CF8" s="658"/>
      <c r="CG8" s="658"/>
      <c r="CH8" s="658"/>
      <c r="CI8" s="658"/>
      <c r="CJ8" s="658"/>
      <c r="CK8" s="658"/>
      <c r="CL8" s="658"/>
      <c r="CM8" s="658"/>
      <c r="CN8" s="658"/>
      <c r="CO8" s="658"/>
      <c r="CP8" s="658"/>
      <c r="CQ8" s="659"/>
      <c r="CR8" s="660">
        <v>14062091</v>
      </c>
      <c r="CS8" s="661"/>
      <c r="CT8" s="661"/>
      <c r="CU8" s="661"/>
      <c r="CV8" s="661"/>
      <c r="CW8" s="661"/>
      <c r="CX8" s="661"/>
      <c r="CY8" s="662"/>
      <c r="CZ8" s="663">
        <v>33.9</v>
      </c>
      <c r="DA8" s="663"/>
      <c r="DB8" s="663"/>
      <c r="DC8" s="663"/>
      <c r="DD8" s="669">
        <v>69788</v>
      </c>
      <c r="DE8" s="661"/>
      <c r="DF8" s="661"/>
      <c r="DG8" s="661"/>
      <c r="DH8" s="661"/>
      <c r="DI8" s="661"/>
      <c r="DJ8" s="661"/>
      <c r="DK8" s="661"/>
      <c r="DL8" s="661"/>
      <c r="DM8" s="661"/>
      <c r="DN8" s="661"/>
      <c r="DO8" s="661"/>
      <c r="DP8" s="662"/>
      <c r="DQ8" s="669">
        <v>8161635</v>
      </c>
      <c r="DR8" s="661"/>
      <c r="DS8" s="661"/>
      <c r="DT8" s="661"/>
      <c r="DU8" s="661"/>
      <c r="DV8" s="661"/>
      <c r="DW8" s="661"/>
      <c r="DX8" s="661"/>
      <c r="DY8" s="661"/>
      <c r="DZ8" s="661"/>
      <c r="EA8" s="661"/>
      <c r="EB8" s="661"/>
      <c r="EC8" s="670"/>
    </row>
    <row r="9" spans="2:143" ht="11.25" customHeight="1" x14ac:dyDescent="0.2">
      <c r="B9" s="657" t="s">
        <v>229</v>
      </c>
      <c r="C9" s="658"/>
      <c r="D9" s="658"/>
      <c r="E9" s="658"/>
      <c r="F9" s="658"/>
      <c r="G9" s="658"/>
      <c r="H9" s="658"/>
      <c r="I9" s="658"/>
      <c r="J9" s="658"/>
      <c r="K9" s="658"/>
      <c r="L9" s="658"/>
      <c r="M9" s="658"/>
      <c r="N9" s="658"/>
      <c r="O9" s="658"/>
      <c r="P9" s="658"/>
      <c r="Q9" s="659"/>
      <c r="R9" s="660">
        <v>96770</v>
      </c>
      <c r="S9" s="661"/>
      <c r="T9" s="661"/>
      <c r="U9" s="661"/>
      <c r="V9" s="661"/>
      <c r="W9" s="661"/>
      <c r="X9" s="661"/>
      <c r="Y9" s="662"/>
      <c r="Z9" s="663">
        <v>0.2</v>
      </c>
      <c r="AA9" s="663"/>
      <c r="AB9" s="663"/>
      <c r="AC9" s="663"/>
      <c r="AD9" s="664">
        <v>96770</v>
      </c>
      <c r="AE9" s="664"/>
      <c r="AF9" s="664"/>
      <c r="AG9" s="664"/>
      <c r="AH9" s="664"/>
      <c r="AI9" s="664"/>
      <c r="AJ9" s="664"/>
      <c r="AK9" s="664"/>
      <c r="AL9" s="665">
        <v>0.4</v>
      </c>
      <c r="AM9" s="666"/>
      <c r="AN9" s="666"/>
      <c r="AO9" s="667"/>
      <c r="AP9" s="657" t="s">
        <v>230</v>
      </c>
      <c r="AQ9" s="658"/>
      <c r="AR9" s="658"/>
      <c r="AS9" s="658"/>
      <c r="AT9" s="658"/>
      <c r="AU9" s="658"/>
      <c r="AV9" s="658"/>
      <c r="AW9" s="658"/>
      <c r="AX9" s="658"/>
      <c r="AY9" s="658"/>
      <c r="AZ9" s="658"/>
      <c r="BA9" s="658"/>
      <c r="BB9" s="658"/>
      <c r="BC9" s="658"/>
      <c r="BD9" s="658"/>
      <c r="BE9" s="658"/>
      <c r="BF9" s="659"/>
      <c r="BG9" s="660">
        <v>4744793</v>
      </c>
      <c r="BH9" s="661"/>
      <c r="BI9" s="661"/>
      <c r="BJ9" s="661"/>
      <c r="BK9" s="661"/>
      <c r="BL9" s="661"/>
      <c r="BM9" s="661"/>
      <c r="BN9" s="662"/>
      <c r="BO9" s="663">
        <v>30.8</v>
      </c>
      <c r="BP9" s="663"/>
      <c r="BQ9" s="663"/>
      <c r="BR9" s="663"/>
      <c r="BS9" s="664" t="s">
        <v>122</v>
      </c>
      <c r="BT9" s="664"/>
      <c r="BU9" s="664"/>
      <c r="BV9" s="664"/>
      <c r="BW9" s="664"/>
      <c r="BX9" s="664"/>
      <c r="BY9" s="664"/>
      <c r="BZ9" s="664"/>
      <c r="CA9" s="664"/>
      <c r="CB9" s="668"/>
      <c r="CD9" s="657" t="s">
        <v>231</v>
      </c>
      <c r="CE9" s="658"/>
      <c r="CF9" s="658"/>
      <c r="CG9" s="658"/>
      <c r="CH9" s="658"/>
      <c r="CI9" s="658"/>
      <c r="CJ9" s="658"/>
      <c r="CK9" s="658"/>
      <c r="CL9" s="658"/>
      <c r="CM9" s="658"/>
      <c r="CN9" s="658"/>
      <c r="CO9" s="658"/>
      <c r="CP9" s="658"/>
      <c r="CQ9" s="659"/>
      <c r="CR9" s="660">
        <v>3478858</v>
      </c>
      <c r="CS9" s="661"/>
      <c r="CT9" s="661"/>
      <c r="CU9" s="661"/>
      <c r="CV9" s="661"/>
      <c r="CW9" s="661"/>
      <c r="CX9" s="661"/>
      <c r="CY9" s="662"/>
      <c r="CZ9" s="663">
        <v>8.4</v>
      </c>
      <c r="DA9" s="663"/>
      <c r="DB9" s="663"/>
      <c r="DC9" s="663"/>
      <c r="DD9" s="669">
        <v>131051</v>
      </c>
      <c r="DE9" s="661"/>
      <c r="DF9" s="661"/>
      <c r="DG9" s="661"/>
      <c r="DH9" s="661"/>
      <c r="DI9" s="661"/>
      <c r="DJ9" s="661"/>
      <c r="DK9" s="661"/>
      <c r="DL9" s="661"/>
      <c r="DM9" s="661"/>
      <c r="DN9" s="661"/>
      <c r="DO9" s="661"/>
      <c r="DP9" s="662"/>
      <c r="DQ9" s="669">
        <v>2695651</v>
      </c>
      <c r="DR9" s="661"/>
      <c r="DS9" s="661"/>
      <c r="DT9" s="661"/>
      <c r="DU9" s="661"/>
      <c r="DV9" s="661"/>
      <c r="DW9" s="661"/>
      <c r="DX9" s="661"/>
      <c r="DY9" s="661"/>
      <c r="DZ9" s="661"/>
      <c r="EA9" s="661"/>
      <c r="EB9" s="661"/>
      <c r="EC9" s="670"/>
    </row>
    <row r="10" spans="2:143" ht="11.25" customHeight="1" x14ac:dyDescent="0.2">
      <c r="B10" s="657" t="s">
        <v>232</v>
      </c>
      <c r="C10" s="658"/>
      <c r="D10" s="658"/>
      <c r="E10" s="658"/>
      <c r="F10" s="658"/>
      <c r="G10" s="658"/>
      <c r="H10" s="658"/>
      <c r="I10" s="658"/>
      <c r="J10" s="658"/>
      <c r="K10" s="658"/>
      <c r="L10" s="658"/>
      <c r="M10" s="658"/>
      <c r="N10" s="658"/>
      <c r="O10" s="658"/>
      <c r="P10" s="658"/>
      <c r="Q10" s="659"/>
      <c r="R10" s="660" t="s">
        <v>122</v>
      </c>
      <c r="S10" s="661"/>
      <c r="T10" s="661"/>
      <c r="U10" s="661"/>
      <c r="V10" s="661"/>
      <c r="W10" s="661"/>
      <c r="X10" s="661"/>
      <c r="Y10" s="662"/>
      <c r="Z10" s="663" t="s">
        <v>122</v>
      </c>
      <c r="AA10" s="663"/>
      <c r="AB10" s="663"/>
      <c r="AC10" s="663"/>
      <c r="AD10" s="664" t="s">
        <v>122</v>
      </c>
      <c r="AE10" s="664"/>
      <c r="AF10" s="664"/>
      <c r="AG10" s="664"/>
      <c r="AH10" s="664"/>
      <c r="AI10" s="664"/>
      <c r="AJ10" s="664"/>
      <c r="AK10" s="664"/>
      <c r="AL10" s="665" t="s">
        <v>122</v>
      </c>
      <c r="AM10" s="666"/>
      <c r="AN10" s="666"/>
      <c r="AO10" s="667"/>
      <c r="AP10" s="657" t="s">
        <v>233</v>
      </c>
      <c r="AQ10" s="658"/>
      <c r="AR10" s="658"/>
      <c r="AS10" s="658"/>
      <c r="AT10" s="658"/>
      <c r="AU10" s="658"/>
      <c r="AV10" s="658"/>
      <c r="AW10" s="658"/>
      <c r="AX10" s="658"/>
      <c r="AY10" s="658"/>
      <c r="AZ10" s="658"/>
      <c r="BA10" s="658"/>
      <c r="BB10" s="658"/>
      <c r="BC10" s="658"/>
      <c r="BD10" s="658"/>
      <c r="BE10" s="658"/>
      <c r="BF10" s="659"/>
      <c r="BG10" s="660">
        <v>328902</v>
      </c>
      <c r="BH10" s="661"/>
      <c r="BI10" s="661"/>
      <c r="BJ10" s="661"/>
      <c r="BK10" s="661"/>
      <c r="BL10" s="661"/>
      <c r="BM10" s="661"/>
      <c r="BN10" s="662"/>
      <c r="BO10" s="663">
        <v>2.1</v>
      </c>
      <c r="BP10" s="663"/>
      <c r="BQ10" s="663"/>
      <c r="BR10" s="663"/>
      <c r="BS10" s="664">
        <v>54734</v>
      </c>
      <c r="BT10" s="664"/>
      <c r="BU10" s="664"/>
      <c r="BV10" s="664"/>
      <c r="BW10" s="664"/>
      <c r="BX10" s="664"/>
      <c r="BY10" s="664"/>
      <c r="BZ10" s="664"/>
      <c r="CA10" s="664"/>
      <c r="CB10" s="668"/>
      <c r="CD10" s="657" t="s">
        <v>234</v>
      </c>
      <c r="CE10" s="658"/>
      <c r="CF10" s="658"/>
      <c r="CG10" s="658"/>
      <c r="CH10" s="658"/>
      <c r="CI10" s="658"/>
      <c r="CJ10" s="658"/>
      <c r="CK10" s="658"/>
      <c r="CL10" s="658"/>
      <c r="CM10" s="658"/>
      <c r="CN10" s="658"/>
      <c r="CO10" s="658"/>
      <c r="CP10" s="658"/>
      <c r="CQ10" s="659"/>
      <c r="CR10" s="660">
        <v>71831</v>
      </c>
      <c r="CS10" s="661"/>
      <c r="CT10" s="661"/>
      <c r="CU10" s="661"/>
      <c r="CV10" s="661"/>
      <c r="CW10" s="661"/>
      <c r="CX10" s="661"/>
      <c r="CY10" s="662"/>
      <c r="CZ10" s="663">
        <v>0.2</v>
      </c>
      <c r="DA10" s="663"/>
      <c r="DB10" s="663"/>
      <c r="DC10" s="663"/>
      <c r="DD10" s="669" t="s">
        <v>122</v>
      </c>
      <c r="DE10" s="661"/>
      <c r="DF10" s="661"/>
      <c r="DG10" s="661"/>
      <c r="DH10" s="661"/>
      <c r="DI10" s="661"/>
      <c r="DJ10" s="661"/>
      <c r="DK10" s="661"/>
      <c r="DL10" s="661"/>
      <c r="DM10" s="661"/>
      <c r="DN10" s="661"/>
      <c r="DO10" s="661"/>
      <c r="DP10" s="662"/>
      <c r="DQ10" s="669">
        <v>6831</v>
      </c>
      <c r="DR10" s="661"/>
      <c r="DS10" s="661"/>
      <c r="DT10" s="661"/>
      <c r="DU10" s="661"/>
      <c r="DV10" s="661"/>
      <c r="DW10" s="661"/>
      <c r="DX10" s="661"/>
      <c r="DY10" s="661"/>
      <c r="DZ10" s="661"/>
      <c r="EA10" s="661"/>
      <c r="EB10" s="661"/>
      <c r="EC10" s="670"/>
    </row>
    <row r="11" spans="2:143" ht="11.25" customHeight="1" x14ac:dyDescent="0.2">
      <c r="B11" s="657" t="s">
        <v>235</v>
      </c>
      <c r="C11" s="658"/>
      <c r="D11" s="658"/>
      <c r="E11" s="658"/>
      <c r="F11" s="658"/>
      <c r="G11" s="658"/>
      <c r="H11" s="658"/>
      <c r="I11" s="658"/>
      <c r="J11" s="658"/>
      <c r="K11" s="658"/>
      <c r="L11" s="658"/>
      <c r="M11" s="658"/>
      <c r="N11" s="658"/>
      <c r="O11" s="658"/>
      <c r="P11" s="658"/>
      <c r="Q11" s="659"/>
      <c r="R11" s="660">
        <v>2353694</v>
      </c>
      <c r="S11" s="661"/>
      <c r="T11" s="661"/>
      <c r="U11" s="661"/>
      <c r="V11" s="661"/>
      <c r="W11" s="661"/>
      <c r="X11" s="661"/>
      <c r="Y11" s="662"/>
      <c r="Z11" s="665">
        <v>5.4</v>
      </c>
      <c r="AA11" s="666"/>
      <c r="AB11" s="666"/>
      <c r="AC11" s="672"/>
      <c r="AD11" s="669">
        <v>2353694</v>
      </c>
      <c r="AE11" s="661"/>
      <c r="AF11" s="661"/>
      <c r="AG11" s="661"/>
      <c r="AH11" s="661"/>
      <c r="AI11" s="661"/>
      <c r="AJ11" s="661"/>
      <c r="AK11" s="662"/>
      <c r="AL11" s="665">
        <v>8.8000000000000007</v>
      </c>
      <c r="AM11" s="666"/>
      <c r="AN11" s="666"/>
      <c r="AO11" s="667"/>
      <c r="AP11" s="657" t="s">
        <v>236</v>
      </c>
      <c r="AQ11" s="658"/>
      <c r="AR11" s="658"/>
      <c r="AS11" s="658"/>
      <c r="AT11" s="658"/>
      <c r="AU11" s="658"/>
      <c r="AV11" s="658"/>
      <c r="AW11" s="658"/>
      <c r="AX11" s="658"/>
      <c r="AY11" s="658"/>
      <c r="AZ11" s="658"/>
      <c r="BA11" s="658"/>
      <c r="BB11" s="658"/>
      <c r="BC11" s="658"/>
      <c r="BD11" s="658"/>
      <c r="BE11" s="658"/>
      <c r="BF11" s="659"/>
      <c r="BG11" s="660">
        <v>759643</v>
      </c>
      <c r="BH11" s="661"/>
      <c r="BI11" s="661"/>
      <c r="BJ11" s="661"/>
      <c r="BK11" s="661"/>
      <c r="BL11" s="661"/>
      <c r="BM11" s="661"/>
      <c r="BN11" s="662"/>
      <c r="BO11" s="663">
        <v>4.9000000000000004</v>
      </c>
      <c r="BP11" s="663"/>
      <c r="BQ11" s="663"/>
      <c r="BR11" s="663"/>
      <c r="BS11" s="664">
        <v>216682</v>
      </c>
      <c r="BT11" s="664"/>
      <c r="BU11" s="664"/>
      <c r="BV11" s="664"/>
      <c r="BW11" s="664"/>
      <c r="BX11" s="664"/>
      <c r="BY11" s="664"/>
      <c r="BZ11" s="664"/>
      <c r="CA11" s="664"/>
      <c r="CB11" s="668"/>
      <c r="CD11" s="657" t="s">
        <v>237</v>
      </c>
      <c r="CE11" s="658"/>
      <c r="CF11" s="658"/>
      <c r="CG11" s="658"/>
      <c r="CH11" s="658"/>
      <c r="CI11" s="658"/>
      <c r="CJ11" s="658"/>
      <c r="CK11" s="658"/>
      <c r="CL11" s="658"/>
      <c r="CM11" s="658"/>
      <c r="CN11" s="658"/>
      <c r="CO11" s="658"/>
      <c r="CP11" s="658"/>
      <c r="CQ11" s="659"/>
      <c r="CR11" s="660">
        <v>982642</v>
      </c>
      <c r="CS11" s="661"/>
      <c r="CT11" s="661"/>
      <c r="CU11" s="661"/>
      <c r="CV11" s="661"/>
      <c r="CW11" s="661"/>
      <c r="CX11" s="661"/>
      <c r="CY11" s="662"/>
      <c r="CZ11" s="663">
        <v>2.4</v>
      </c>
      <c r="DA11" s="663"/>
      <c r="DB11" s="663"/>
      <c r="DC11" s="663"/>
      <c r="DD11" s="669">
        <v>181621</v>
      </c>
      <c r="DE11" s="661"/>
      <c r="DF11" s="661"/>
      <c r="DG11" s="661"/>
      <c r="DH11" s="661"/>
      <c r="DI11" s="661"/>
      <c r="DJ11" s="661"/>
      <c r="DK11" s="661"/>
      <c r="DL11" s="661"/>
      <c r="DM11" s="661"/>
      <c r="DN11" s="661"/>
      <c r="DO11" s="661"/>
      <c r="DP11" s="662"/>
      <c r="DQ11" s="669">
        <v>603556</v>
      </c>
      <c r="DR11" s="661"/>
      <c r="DS11" s="661"/>
      <c r="DT11" s="661"/>
      <c r="DU11" s="661"/>
      <c r="DV11" s="661"/>
      <c r="DW11" s="661"/>
      <c r="DX11" s="661"/>
      <c r="DY11" s="661"/>
      <c r="DZ11" s="661"/>
      <c r="EA11" s="661"/>
      <c r="EB11" s="661"/>
      <c r="EC11" s="670"/>
    </row>
    <row r="12" spans="2:143" ht="11.25" customHeight="1" x14ac:dyDescent="0.2">
      <c r="B12" s="657" t="s">
        <v>238</v>
      </c>
      <c r="C12" s="658"/>
      <c r="D12" s="658"/>
      <c r="E12" s="658"/>
      <c r="F12" s="658"/>
      <c r="G12" s="658"/>
      <c r="H12" s="658"/>
      <c r="I12" s="658"/>
      <c r="J12" s="658"/>
      <c r="K12" s="658"/>
      <c r="L12" s="658"/>
      <c r="M12" s="658"/>
      <c r="N12" s="658"/>
      <c r="O12" s="658"/>
      <c r="P12" s="658"/>
      <c r="Q12" s="659"/>
      <c r="R12" s="660">
        <v>49174</v>
      </c>
      <c r="S12" s="661"/>
      <c r="T12" s="661"/>
      <c r="U12" s="661"/>
      <c r="V12" s="661"/>
      <c r="W12" s="661"/>
      <c r="X12" s="661"/>
      <c r="Y12" s="662"/>
      <c r="Z12" s="663">
        <v>0.1</v>
      </c>
      <c r="AA12" s="663"/>
      <c r="AB12" s="663"/>
      <c r="AC12" s="663"/>
      <c r="AD12" s="664">
        <v>49174</v>
      </c>
      <c r="AE12" s="664"/>
      <c r="AF12" s="664"/>
      <c r="AG12" s="664"/>
      <c r="AH12" s="664"/>
      <c r="AI12" s="664"/>
      <c r="AJ12" s="664"/>
      <c r="AK12" s="664"/>
      <c r="AL12" s="665">
        <v>0.2</v>
      </c>
      <c r="AM12" s="666"/>
      <c r="AN12" s="666"/>
      <c r="AO12" s="667"/>
      <c r="AP12" s="657" t="s">
        <v>239</v>
      </c>
      <c r="AQ12" s="658"/>
      <c r="AR12" s="658"/>
      <c r="AS12" s="658"/>
      <c r="AT12" s="658"/>
      <c r="AU12" s="658"/>
      <c r="AV12" s="658"/>
      <c r="AW12" s="658"/>
      <c r="AX12" s="658"/>
      <c r="AY12" s="658"/>
      <c r="AZ12" s="658"/>
      <c r="BA12" s="658"/>
      <c r="BB12" s="658"/>
      <c r="BC12" s="658"/>
      <c r="BD12" s="658"/>
      <c r="BE12" s="658"/>
      <c r="BF12" s="659"/>
      <c r="BG12" s="660">
        <v>8384475</v>
      </c>
      <c r="BH12" s="661"/>
      <c r="BI12" s="661"/>
      <c r="BJ12" s="661"/>
      <c r="BK12" s="661"/>
      <c r="BL12" s="661"/>
      <c r="BM12" s="661"/>
      <c r="BN12" s="662"/>
      <c r="BO12" s="663">
        <v>54.5</v>
      </c>
      <c r="BP12" s="663"/>
      <c r="BQ12" s="663"/>
      <c r="BR12" s="663"/>
      <c r="BS12" s="664">
        <v>557037</v>
      </c>
      <c r="BT12" s="664"/>
      <c r="BU12" s="664"/>
      <c r="BV12" s="664"/>
      <c r="BW12" s="664"/>
      <c r="BX12" s="664"/>
      <c r="BY12" s="664"/>
      <c r="BZ12" s="664"/>
      <c r="CA12" s="664"/>
      <c r="CB12" s="668"/>
      <c r="CD12" s="657" t="s">
        <v>240</v>
      </c>
      <c r="CE12" s="658"/>
      <c r="CF12" s="658"/>
      <c r="CG12" s="658"/>
      <c r="CH12" s="658"/>
      <c r="CI12" s="658"/>
      <c r="CJ12" s="658"/>
      <c r="CK12" s="658"/>
      <c r="CL12" s="658"/>
      <c r="CM12" s="658"/>
      <c r="CN12" s="658"/>
      <c r="CO12" s="658"/>
      <c r="CP12" s="658"/>
      <c r="CQ12" s="659"/>
      <c r="CR12" s="660">
        <v>1300056</v>
      </c>
      <c r="CS12" s="661"/>
      <c r="CT12" s="661"/>
      <c r="CU12" s="661"/>
      <c r="CV12" s="661"/>
      <c r="CW12" s="661"/>
      <c r="CX12" s="661"/>
      <c r="CY12" s="662"/>
      <c r="CZ12" s="663">
        <v>3.1</v>
      </c>
      <c r="DA12" s="663"/>
      <c r="DB12" s="663"/>
      <c r="DC12" s="663"/>
      <c r="DD12" s="669">
        <v>27839</v>
      </c>
      <c r="DE12" s="661"/>
      <c r="DF12" s="661"/>
      <c r="DG12" s="661"/>
      <c r="DH12" s="661"/>
      <c r="DI12" s="661"/>
      <c r="DJ12" s="661"/>
      <c r="DK12" s="661"/>
      <c r="DL12" s="661"/>
      <c r="DM12" s="661"/>
      <c r="DN12" s="661"/>
      <c r="DO12" s="661"/>
      <c r="DP12" s="662"/>
      <c r="DQ12" s="669">
        <v>704449</v>
      </c>
      <c r="DR12" s="661"/>
      <c r="DS12" s="661"/>
      <c r="DT12" s="661"/>
      <c r="DU12" s="661"/>
      <c r="DV12" s="661"/>
      <c r="DW12" s="661"/>
      <c r="DX12" s="661"/>
      <c r="DY12" s="661"/>
      <c r="DZ12" s="661"/>
      <c r="EA12" s="661"/>
      <c r="EB12" s="661"/>
      <c r="EC12" s="670"/>
    </row>
    <row r="13" spans="2:143" ht="11.25" customHeight="1" x14ac:dyDescent="0.2">
      <c r="B13" s="657" t="s">
        <v>241</v>
      </c>
      <c r="C13" s="658"/>
      <c r="D13" s="658"/>
      <c r="E13" s="658"/>
      <c r="F13" s="658"/>
      <c r="G13" s="658"/>
      <c r="H13" s="658"/>
      <c r="I13" s="658"/>
      <c r="J13" s="658"/>
      <c r="K13" s="658"/>
      <c r="L13" s="658"/>
      <c r="M13" s="658"/>
      <c r="N13" s="658"/>
      <c r="O13" s="658"/>
      <c r="P13" s="658"/>
      <c r="Q13" s="659"/>
      <c r="R13" s="660" t="s">
        <v>122</v>
      </c>
      <c r="S13" s="661"/>
      <c r="T13" s="661"/>
      <c r="U13" s="661"/>
      <c r="V13" s="661"/>
      <c r="W13" s="661"/>
      <c r="X13" s="661"/>
      <c r="Y13" s="662"/>
      <c r="Z13" s="663" t="s">
        <v>122</v>
      </c>
      <c r="AA13" s="663"/>
      <c r="AB13" s="663"/>
      <c r="AC13" s="663"/>
      <c r="AD13" s="664" t="s">
        <v>122</v>
      </c>
      <c r="AE13" s="664"/>
      <c r="AF13" s="664"/>
      <c r="AG13" s="664"/>
      <c r="AH13" s="664"/>
      <c r="AI13" s="664"/>
      <c r="AJ13" s="664"/>
      <c r="AK13" s="664"/>
      <c r="AL13" s="665" t="s">
        <v>122</v>
      </c>
      <c r="AM13" s="666"/>
      <c r="AN13" s="666"/>
      <c r="AO13" s="667"/>
      <c r="AP13" s="657" t="s">
        <v>242</v>
      </c>
      <c r="AQ13" s="658"/>
      <c r="AR13" s="658"/>
      <c r="AS13" s="658"/>
      <c r="AT13" s="658"/>
      <c r="AU13" s="658"/>
      <c r="AV13" s="658"/>
      <c r="AW13" s="658"/>
      <c r="AX13" s="658"/>
      <c r="AY13" s="658"/>
      <c r="AZ13" s="658"/>
      <c r="BA13" s="658"/>
      <c r="BB13" s="658"/>
      <c r="BC13" s="658"/>
      <c r="BD13" s="658"/>
      <c r="BE13" s="658"/>
      <c r="BF13" s="659"/>
      <c r="BG13" s="660">
        <v>8335848</v>
      </c>
      <c r="BH13" s="661"/>
      <c r="BI13" s="661"/>
      <c r="BJ13" s="661"/>
      <c r="BK13" s="661"/>
      <c r="BL13" s="661"/>
      <c r="BM13" s="661"/>
      <c r="BN13" s="662"/>
      <c r="BO13" s="663">
        <v>54.2</v>
      </c>
      <c r="BP13" s="663"/>
      <c r="BQ13" s="663"/>
      <c r="BR13" s="663"/>
      <c r="BS13" s="664">
        <v>557037</v>
      </c>
      <c r="BT13" s="664"/>
      <c r="BU13" s="664"/>
      <c r="BV13" s="664"/>
      <c r="BW13" s="664"/>
      <c r="BX13" s="664"/>
      <c r="BY13" s="664"/>
      <c r="BZ13" s="664"/>
      <c r="CA13" s="664"/>
      <c r="CB13" s="668"/>
      <c r="CD13" s="657" t="s">
        <v>243</v>
      </c>
      <c r="CE13" s="658"/>
      <c r="CF13" s="658"/>
      <c r="CG13" s="658"/>
      <c r="CH13" s="658"/>
      <c r="CI13" s="658"/>
      <c r="CJ13" s="658"/>
      <c r="CK13" s="658"/>
      <c r="CL13" s="658"/>
      <c r="CM13" s="658"/>
      <c r="CN13" s="658"/>
      <c r="CO13" s="658"/>
      <c r="CP13" s="658"/>
      <c r="CQ13" s="659"/>
      <c r="CR13" s="660">
        <v>5443046</v>
      </c>
      <c r="CS13" s="661"/>
      <c r="CT13" s="661"/>
      <c r="CU13" s="661"/>
      <c r="CV13" s="661"/>
      <c r="CW13" s="661"/>
      <c r="CX13" s="661"/>
      <c r="CY13" s="662"/>
      <c r="CZ13" s="663">
        <v>13.1</v>
      </c>
      <c r="DA13" s="663"/>
      <c r="DB13" s="663"/>
      <c r="DC13" s="663"/>
      <c r="DD13" s="669">
        <v>1698866</v>
      </c>
      <c r="DE13" s="661"/>
      <c r="DF13" s="661"/>
      <c r="DG13" s="661"/>
      <c r="DH13" s="661"/>
      <c r="DI13" s="661"/>
      <c r="DJ13" s="661"/>
      <c r="DK13" s="661"/>
      <c r="DL13" s="661"/>
      <c r="DM13" s="661"/>
      <c r="DN13" s="661"/>
      <c r="DO13" s="661"/>
      <c r="DP13" s="662"/>
      <c r="DQ13" s="669">
        <v>4004490</v>
      </c>
      <c r="DR13" s="661"/>
      <c r="DS13" s="661"/>
      <c r="DT13" s="661"/>
      <c r="DU13" s="661"/>
      <c r="DV13" s="661"/>
      <c r="DW13" s="661"/>
      <c r="DX13" s="661"/>
      <c r="DY13" s="661"/>
      <c r="DZ13" s="661"/>
      <c r="EA13" s="661"/>
      <c r="EB13" s="661"/>
      <c r="EC13" s="670"/>
    </row>
    <row r="14" spans="2:143" ht="11.25" customHeight="1" x14ac:dyDescent="0.2">
      <c r="B14" s="657" t="s">
        <v>244</v>
      </c>
      <c r="C14" s="658"/>
      <c r="D14" s="658"/>
      <c r="E14" s="658"/>
      <c r="F14" s="658"/>
      <c r="G14" s="658"/>
      <c r="H14" s="658"/>
      <c r="I14" s="658"/>
      <c r="J14" s="658"/>
      <c r="K14" s="658"/>
      <c r="L14" s="658"/>
      <c r="M14" s="658"/>
      <c r="N14" s="658"/>
      <c r="O14" s="658"/>
      <c r="P14" s="658"/>
      <c r="Q14" s="659"/>
      <c r="R14" s="660">
        <v>3831</v>
      </c>
      <c r="S14" s="661"/>
      <c r="T14" s="661"/>
      <c r="U14" s="661"/>
      <c r="V14" s="661"/>
      <c r="W14" s="661"/>
      <c r="X14" s="661"/>
      <c r="Y14" s="662"/>
      <c r="Z14" s="663">
        <v>0</v>
      </c>
      <c r="AA14" s="663"/>
      <c r="AB14" s="663"/>
      <c r="AC14" s="663"/>
      <c r="AD14" s="664">
        <v>3831</v>
      </c>
      <c r="AE14" s="664"/>
      <c r="AF14" s="664"/>
      <c r="AG14" s="664"/>
      <c r="AH14" s="664"/>
      <c r="AI14" s="664"/>
      <c r="AJ14" s="664"/>
      <c r="AK14" s="664"/>
      <c r="AL14" s="665">
        <v>0</v>
      </c>
      <c r="AM14" s="666"/>
      <c r="AN14" s="666"/>
      <c r="AO14" s="667"/>
      <c r="AP14" s="657" t="s">
        <v>245</v>
      </c>
      <c r="AQ14" s="658"/>
      <c r="AR14" s="658"/>
      <c r="AS14" s="658"/>
      <c r="AT14" s="658"/>
      <c r="AU14" s="658"/>
      <c r="AV14" s="658"/>
      <c r="AW14" s="658"/>
      <c r="AX14" s="658"/>
      <c r="AY14" s="658"/>
      <c r="AZ14" s="658"/>
      <c r="BA14" s="658"/>
      <c r="BB14" s="658"/>
      <c r="BC14" s="658"/>
      <c r="BD14" s="658"/>
      <c r="BE14" s="658"/>
      <c r="BF14" s="659"/>
      <c r="BG14" s="660">
        <v>339728</v>
      </c>
      <c r="BH14" s="661"/>
      <c r="BI14" s="661"/>
      <c r="BJ14" s="661"/>
      <c r="BK14" s="661"/>
      <c r="BL14" s="661"/>
      <c r="BM14" s="661"/>
      <c r="BN14" s="662"/>
      <c r="BO14" s="663">
        <v>2.2000000000000002</v>
      </c>
      <c r="BP14" s="663"/>
      <c r="BQ14" s="663"/>
      <c r="BR14" s="663"/>
      <c r="BS14" s="664" t="s">
        <v>122</v>
      </c>
      <c r="BT14" s="664"/>
      <c r="BU14" s="664"/>
      <c r="BV14" s="664"/>
      <c r="BW14" s="664"/>
      <c r="BX14" s="664"/>
      <c r="BY14" s="664"/>
      <c r="BZ14" s="664"/>
      <c r="CA14" s="664"/>
      <c r="CB14" s="668"/>
      <c r="CD14" s="657" t="s">
        <v>246</v>
      </c>
      <c r="CE14" s="658"/>
      <c r="CF14" s="658"/>
      <c r="CG14" s="658"/>
      <c r="CH14" s="658"/>
      <c r="CI14" s="658"/>
      <c r="CJ14" s="658"/>
      <c r="CK14" s="658"/>
      <c r="CL14" s="658"/>
      <c r="CM14" s="658"/>
      <c r="CN14" s="658"/>
      <c r="CO14" s="658"/>
      <c r="CP14" s="658"/>
      <c r="CQ14" s="659"/>
      <c r="CR14" s="660">
        <v>1230520</v>
      </c>
      <c r="CS14" s="661"/>
      <c r="CT14" s="661"/>
      <c r="CU14" s="661"/>
      <c r="CV14" s="661"/>
      <c r="CW14" s="661"/>
      <c r="CX14" s="661"/>
      <c r="CY14" s="662"/>
      <c r="CZ14" s="663">
        <v>3</v>
      </c>
      <c r="DA14" s="663"/>
      <c r="DB14" s="663"/>
      <c r="DC14" s="663"/>
      <c r="DD14" s="669">
        <v>113074</v>
      </c>
      <c r="DE14" s="661"/>
      <c r="DF14" s="661"/>
      <c r="DG14" s="661"/>
      <c r="DH14" s="661"/>
      <c r="DI14" s="661"/>
      <c r="DJ14" s="661"/>
      <c r="DK14" s="661"/>
      <c r="DL14" s="661"/>
      <c r="DM14" s="661"/>
      <c r="DN14" s="661"/>
      <c r="DO14" s="661"/>
      <c r="DP14" s="662"/>
      <c r="DQ14" s="669">
        <v>1073596</v>
      </c>
      <c r="DR14" s="661"/>
      <c r="DS14" s="661"/>
      <c r="DT14" s="661"/>
      <c r="DU14" s="661"/>
      <c r="DV14" s="661"/>
      <c r="DW14" s="661"/>
      <c r="DX14" s="661"/>
      <c r="DY14" s="661"/>
      <c r="DZ14" s="661"/>
      <c r="EA14" s="661"/>
      <c r="EB14" s="661"/>
      <c r="EC14" s="670"/>
    </row>
    <row r="15" spans="2:143" ht="11.25" customHeight="1" x14ac:dyDescent="0.2">
      <c r="B15" s="657" t="s">
        <v>247</v>
      </c>
      <c r="C15" s="658"/>
      <c r="D15" s="658"/>
      <c r="E15" s="658"/>
      <c r="F15" s="658"/>
      <c r="G15" s="658"/>
      <c r="H15" s="658"/>
      <c r="I15" s="658"/>
      <c r="J15" s="658"/>
      <c r="K15" s="658"/>
      <c r="L15" s="658"/>
      <c r="M15" s="658"/>
      <c r="N15" s="658"/>
      <c r="O15" s="658"/>
      <c r="P15" s="658"/>
      <c r="Q15" s="659"/>
      <c r="R15" s="660" t="s">
        <v>122</v>
      </c>
      <c r="S15" s="661"/>
      <c r="T15" s="661"/>
      <c r="U15" s="661"/>
      <c r="V15" s="661"/>
      <c r="W15" s="661"/>
      <c r="X15" s="661"/>
      <c r="Y15" s="662"/>
      <c r="Z15" s="663" t="s">
        <v>122</v>
      </c>
      <c r="AA15" s="663"/>
      <c r="AB15" s="663"/>
      <c r="AC15" s="663"/>
      <c r="AD15" s="664" t="s">
        <v>122</v>
      </c>
      <c r="AE15" s="664"/>
      <c r="AF15" s="664"/>
      <c r="AG15" s="664"/>
      <c r="AH15" s="664"/>
      <c r="AI15" s="664"/>
      <c r="AJ15" s="664"/>
      <c r="AK15" s="664"/>
      <c r="AL15" s="665" t="s">
        <v>122</v>
      </c>
      <c r="AM15" s="666"/>
      <c r="AN15" s="666"/>
      <c r="AO15" s="667"/>
      <c r="AP15" s="657" t="s">
        <v>248</v>
      </c>
      <c r="AQ15" s="658"/>
      <c r="AR15" s="658"/>
      <c r="AS15" s="658"/>
      <c r="AT15" s="658"/>
      <c r="AU15" s="658"/>
      <c r="AV15" s="658"/>
      <c r="AW15" s="658"/>
      <c r="AX15" s="658"/>
      <c r="AY15" s="658"/>
      <c r="AZ15" s="658"/>
      <c r="BA15" s="658"/>
      <c r="BB15" s="658"/>
      <c r="BC15" s="658"/>
      <c r="BD15" s="658"/>
      <c r="BE15" s="658"/>
      <c r="BF15" s="659"/>
      <c r="BG15" s="660">
        <v>619534</v>
      </c>
      <c r="BH15" s="661"/>
      <c r="BI15" s="661"/>
      <c r="BJ15" s="661"/>
      <c r="BK15" s="661"/>
      <c r="BL15" s="661"/>
      <c r="BM15" s="661"/>
      <c r="BN15" s="662"/>
      <c r="BO15" s="663">
        <v>4</v>
      </c>
      <c r="BP15" s="663"/>
      <c r="BQ15" s="663"/>
      <c r="BR15" s="663"/>
      <c r="BS15" s="664" t="s">
        <v>122</v>
      </c>
      <c r="BT15" s="664"/>
      <c r="BU15" s="664"/>
      <c r="BV15" s="664"/>
      <c r="BW15" s="664"/>
      <c r="BX15" s="664"/>
      <c r="BY15" s="664"/>
      <c r="BZ15" s="664"/>
      <c r="CA15" s="664"/>
      <c r="CB15" s="668"/>
      <c r="CD15" s="657" t="s">
        <v>249</v>
      </c>
      <c r="CE15" s="658"/>
      <c r="CF15" s="658"/>
      <c r="CG15" s="658"/>
      <c r="CH15" s="658"/>
      <c r="CI15" s="658"/>
      <c r="CJ15" s="658"/>
      <c r="CK15" s="658"/>
      <c r="CL15" s="658"/>
      <c r="CM15" s="658"/>
      <c r="CN15" s="658"/>
      <c r="CO15" s="658"/>
      <c r="CP15" s="658"/>
      <c r="CQ15" s="659"/>
      <c r="CR15" s="660">
        <v>3706239</v>
      </c>
      <c r="CS15" s="661"/>
      <c r="CT15" s="661"/>
      <c r="CU15" s="661"/>
      <c r="CV15" s="661"/>
      <c r="CW15" s="661"/>
      <c r="CX15" s="661"/>
      <c r="CY15" s="662"/>
      <c r="CZ15" s="663">
        <v>8.9</v>
      </c>
      <c r="DA15" s="663"/>
      <c r="DB15" s="663"/>
      <c r="DC15" s="663"/>
      <c r="DD15" s="669">
        <v>738771</v>
      </c>
      <c r="DE15" s="661"/>
      <c r="DF15" s="661"/>
      <c r="DG15" s="661"/>
      <c r="DH15" s="661"/>
      <c r="DI15" s="661"/>
      <c r="DJ15" s="661"/>
      <c r="DK15" s="661"/>
      <c r="DL15" s="661"/>
      <c r="DM15" s="661"/>
      <c r="DN15" s="661"/>
      <c r="DO15" s="661"/>
      <c r="DP15" s="662"/>
      <c r="DQ15" s="669">
        <v>2809263</v>
      </c>
      <c r="DR15" s="661"/>
      <c r="DS15" s="661"/>
      <c r="DT15" s="661"/>
      <c r="DU15" s="661"/>
      <c r="DV15" s="661"/>
      <c r="DW15" s="661"/>
      <c r="DX15" s="661"/>
      <c r="DY15" s="661"/>
      <c r="DZ15" s="661"/>
      <c r="EA15" s="661"/>
      <c r="EB15" s="661"/>
      <c r="EC15" s="670"/>
    </row>
    <row r="16" spans="2:143" ht="11.25" customHeight="1" x14ac:dyDescent="0.2">
      <c r="B16" s="657" t="s">
        <v>250</v>
      </c>
      <c r="C16" s="658"/>
      <c r="D16" s="658"/>
      <c r="E16" s="658"/>
      <c r="F16" s="658"/>
      <c r="G16" s="658"/>
      <c r="H16" s="658"/>
      <c r="I16" s="658"/>
      <c r="J16" s="658"/>
      <c r="K16" s="658"/>
      <c r="L16" s="658"/>
      <c r="M16" s="658"/>
      <c r="N16" s="658"/>
      <c r="O16" s="658"/>
      <c r="P16" s="658"/>
      <c r="Q16" s="659"/>
      <c r="R16" s="660">
        <v>40139</v>
      </c>
      <c r="S16" s="661"/>
      <c r="T16" s="661"/>
      <c r="U16" s="661"/>
      <c r="V16" s="661"/>
      <c r="W16" s="661"/>
      <c r="X16" s="661"/>
      <c r="Y16" s="662"/>
      <c r="Z16" s="663">
        <v>0.1</v>
      </c>
      <c r="AA16" s="663"/>
      <c r="AB16" s="663"/>
      <c r="AC16" s="663"/>
      <c r="AD16" s="664">
        <v>40139</v>
      </c>
      <c r="AE16" s="664"/>
      <c r="AF16" s="664"/>
      <c r="AG16" s="664"/>
      <c r="AH16" s="664"/>
      <c r="AI16" s="664"/>
      <c r="AJ16" s="664"/>
      <c r="AK16" s="664"/>
      <c r="AL16" s="665">
        <v>0.1</v>
      </c>
      <c r="AM16" s="666"/>
      <c r="AN16" s="666"/>
      <c r="AO16" s="667"/>
      <c r="AP16" s="657" t="s">
        <v>251</v>
      </c>
      <c r="AQ16" s="658"/>
      <c r="AR16" s="658"/>
      <c r="AS16" s="658"/>
      <c r="AT16" s="658"/>
      <c r="AU16" s="658"/>
      <c r="AV16" s="658"/>
      <c r="AW16" s="658"/>
      <c r="AX16" s="658"/>
      <c r="AY16" s="658"/>
      <c r="AZ16" s="658"/>
      <c r="BA16" s="658"/>
      <c r="BB16" s="658"/>
      <c r="BC16" s="658"/>
      <c r="BD16" s="658"/>
      <c r="BE16" s="658"/>
      <c r="BF16" s="659"/>
      <c r="BG16" s="660" t="s">
        <v>122</v>
      </c>
      <c r="BH16" s="661"/>
      <c r="BI16" s="661"/>
      <c r="BJ16" s="661"/>
      <c r="BK16" s="661"/>
      <c r="BL16" s="661"/>
      <c r="BM16" s="661"/>
      <c r="BN16" s="662"/>
      <c r="BO16" s="663" t="s">
        <v>122</v>
      </c>
      <c r="BP16" s="663"/>
      <c r="BQ16" s="663"/>
      <c r="BR16" s="663"/>
      <c r="BS16" s="664" t="s">
        <v>122</v>
      </c>
      <c r="BT16" s="664"/>
      <c r="BU16" s="664"/>
      <c r="BV16" s="664"/>
      <c r="BW16" s="664"/>
      <c r="BX16" s="664"/>
      <c r="BY16" s="664"/>
      <c r="BZ16" s="664"/>
      <c r="CA16" s="664"/>
      <c r="CB16" s="668"/>
      <c r="CD16" s="657" t="s">
        <v>252</v>
      </c>
      <c r="CE16" s="658"/>
      <c r="CF16" s="658"/>
      <c r="CG16" s="658"/>
      <c r="CH16" s="658"/>
      <c r="CI16" s="658"/>
      <c r="CJ16" s="658"/>
      <c r="CK16" s="658"/>
      <c r="CL16" s="658"/>
      <c r="CM16" s="658"/>
      <c r="CN16" s="658"/>
      <c r="CO16" s="658"/>
      <c r="CP16" s="658"/>
      <c r="CQ16" s="659"/>
      <c r="CR16" s="660">
        <v>224419</v>
      </c>
      <c r="CS16" s="661"/>
      <c r="CT16" s="661"/>
      <c r="CU16" s="661"/>
      <c r="CV16" s="661"/>
      <c r="CW16" s="661"/>
      <c r="CX16" s="661"/>
      <c r="CY16" s="662"/>
      <c r="CZ16" s="663">
        <v>0.5</v>
      </c>
      <c r="DA16" s="663"/>
      <c r="DB16" s="663"/>
      <c r="DC16" s="663"/>
      <c r="DD16" s="669" t="s">
        <v>122</v>
      </c>
      <c r="DE16" s="661"/>
      <c r="DF16" s="661"/>
      <c r="DG16" s="661"/>
      <c r="DH16" s="661"/>
      <c r="DI16" s="661"/>
      <c r="DJ16" s="661"/>
      <c r="DK16" s="661"/>
      <c r="DL16" s="661"/>
      <c r="DM16" s="661"/>
      <c r="DN16" s="661"/>
      <c r="DO16" s="661"/>
      <c r="DP16" s="662"/>
      <c r="DQ16" s="669">
        <v>44344</v>
      </c>
      <c r="DR16" s="661"/>
      <c r="DS16" s="661"/>
      <c r="DT16" s="661"/>
      <c r="DU16" s="661"/>
      <c r="DV16" s="661"/>
      <c r="DW16" s="661"/>
      <c r="DX16" s="661"/>
      <c r="DY16" s="661"/>
      <c r="DZ16" s="661"/>
      <c r="EA16" s="661"/>
      <c r="EB16" s="661"/>
      <c r="EC16" s="670"/>
    </row>
    <row r="17" spans="2:133" ht="11.25" customHeight="1" x14ac:dyDescent="0.2">
      <c r="B17" s="657" t="s">
        <v>253</v>
      </c>
      <c r="C17" s="658"/>
      <c r="D17" s="658"/>
      <c r="E17" s="658"/>
      <c r="F17" s="658"/>
      <c r="G17" s="658"/>
      <c r="H17" s="658"/>
      <c r="I17" s="658"/>
      <c r="J17" s="658"/>
      <c r="K17" s="658"/>
      <c r="L17" s="658"/>
      <c r="M17" s="658"/>
      <c r="N17" s="658"/>
      <c r="O17" s="658"/>
      <c r="P17" s="658"/>
      <c r="Q17" s="659"/>
      <c r="R17" s="660">
        <v>234421</v>
      </c>
      <c r="S17" s="661"/>
      <c r="T17" s="661"/>
      <c r="U17" s="661"/>
      <c r="V17" s="661"/>
      <c r="W17" s="661"/>
      <c r="X17" s="661"/>
      <c r="Y17" s="662"/>
      <c r="Z17" s="663">
        <v>0.5</v>
      </c>
      <c r="AA17" s="663"/>
      <c r="AB17" s="663"/>
      <c r="AC17" s="663"/>
      <c r="AD17" s="664">
        <v>234421</v>
      </c>
      <c r="AE17" s="664"/>
      <c r="AF17" s="664"/>
      <c r="AG17" s="664"/>
      <c r="AH17" s="664"/>
      <c r="AI17" s="664"/>
      <c r="AJ17" s="664"/>
      <c r="AK17" s="664"/>
      <c r="AL17" s="665">
        <v>0.9</v>
      </c>
      <c r="AM17" s="666"/>
      <c r="AN17" s="666"/>
      <c r="AO17" s="667"/>
      <c r="AP17" s="657" t="s">
        <v>254</v>
      </c>
      <c r="AQ17" s="658"/>
      <c r="AR17" s="658"/>
      <c r="AS17" s="658"/>
      <c r="AT17" s="658"/>
      <c r="AU17" s="658"/>
      <c r="AV17" s="658"/>
      <c r="AW17" s="658"/>
      <c r="AX17" s="658"/>
      <c r="AY17" s="658"/>
      <c r="AZ17" s="658"/>
      <c r="BA17" s="658"/>
      <c r="BB17" s="658"/>
      <c r="BC17" s="658"/>
      <c r="BD17" s="658"/>
      <c r="BE17" s="658"/>
      <c r="BF17" s="659"/>
      <c r="BG17" s="660" t="s">
        <v>122</v>
      </c>
      <c r="BH17" s="661"/>
      <c r="BI17" s="661"/>
      <c r="BJ17" s="661"/>
      <c r="BK17" s="661"/>
      <c r="BL17" s="661"/>
      <c r="BM17" s="661"/>
      <c r="BN17" s="662"/>
      <c r="BO17" s="663" t="s">
        <v>122</v>
      </c>
      <c r="BP17" s="663"/>
      <c r="BQ17" s="663"/>
      <c r="BR17" s="663"/>
      <c r="BS17" s="664" t="s">
        <v>122</v>
      </c>
      <c r="BT17" s="664"/>
      <c r="BU17" s="664"/>
      <c r="BV17" s="664"/>
      <c r="BW17" s="664"/>
      <c r="BX17" s="664"/>
      <c r="BY17" s="664"/>
      <c r="BZ17" s="664"/>
      <c r="CA17" s="664"/>
      <c r="CB17" s="668"/>
      <c r="CD17" s="657" t="s">
        <v>255</v>
      </c>
      <c r="CE17" s="658"/>
      <c r="CF17" s="658"/>
      <c r="CG17" s="658"/>
      <c r="CH17" s="658"/>
      <c r="CI17" s="658"/>
      <c r="CJ17" s="658"/>
      <c r="CK17" s="658"/>
      <c r="CL17" s="658"/>
      <c r="CM17" s="658"/>
      <c r="CN17" s="658"/>
      <c r="CO17" s="658"/>
      <c r="CP17" s="658"/>
      <c r="CQ17" s="659"/>
      <c r="CR17" s="660">
        <v>6033699</v>
      </c>
      <c r="CS17" s="661"/>
      <c r="CT17" s="661"/>
      <c r="CU17" s="661"/>
      <c r="CV17" s="661"/>
      <c r="CW17" s="661"/>
      <c r="CX17" s="661"/>
      <c r="CY17" s="662"/>
      <c r="CZ17" s="663">
        <v>14.6</v>
      </c>
      <c r="DA17" s="663"/>
      <c r="DB17" s="663"/>
      <c r="DC17" s="663"/>
      <c r="DD17" s="669" t="s">
        <v>122</v>
      </c>
      <c r="DE17" s="661"/>
      <c r="DF17" s="661"/>
      <c r="DG17" s="661"/>
      <c r="DH17" s="661"/>
      <c r="DI17" s="661"/>
      <c r="DJ17" s="661"/>
      <c r="DK17" s="661"/>
      <c r="DL17" s="661"/>
      <c r="DM17" s="661"/>
      <c r="DN17" s="661"/>
      <c r="DO17" s="661"/>
      <c r="DP17" s="662"/>
      <c r="DQ17" s="669">
        <v>5968118</v>
      </c>
      <c r="DR17" s="661"/>
      <c r="DS17" s="661"/>
      <c r="DT17" s="661"/>
      <c r="DU17" s="661"/>
      <c r="DV17" s="661"/>
      <c r="DW17" s="661"/>
      <c r="DX17" s="661"/>
      <c r="DY17" s="661"/>
      <c r="DZ17" s="661"/>
      <c r="EA17" s="661"/>
      <c r="EB17" s="661"/>
      <c r="EC17" s="670"/>
    </row>
    <row r="18" spans="2:133" ht="11.25" customHeight="1" x14ac:dyDescent="0.2">
      <c r="B18" s="657" t="s">
        <v>256</v>
      </c>
      <c r="C18" s="658"/>
      <c r="D18" s="658"/>
      <c r="E18" s="658"/>
      <c r="F18" s="658"/>
      <c r="G18" s="658"/>
      <c r="H18" s="658"/>
      <c r="I18" s="658"/>
      <c r="J18" s="658"/>
      <c r="K18" s="658"/>
      <c r="L18" s="658"/>
      <c r="M18" s="658"/>
      <c r="N18" s="658"/>
      <c r="O18" s="658"/>
      <c r="P18" s="658"/>
      <c r="Q18" s="659"/>
      <c r="R18" s="660">
        <v>116840</v>
      </c>
      <c r="S18" s="661"/>
      <c r="T18" s="661"/>
      <c r="U18" s="661"/>
      <c r="V18" s="661"/>
      <c r="W18" s="661"/>
      <c r="X18" s="661"/>
      <c r="Y18" s="662"/>
      <c r="Z18" s="663">
        <v>0.3</v>
      </c>
      <c r="AA18" s="663"/>
      <c r="AB18" s="663"/>
      <c r="AC18" s="663"/>
      <c r="AD18" s="664">
        <v>116840</v>
      </c>
      <c r="AE18" s="664"/>
      <c r="AF18" s="664"/>
      <c r="AG18" s="664"/>
      <c r="AH18" s="664"/>
      <c r="AI18" s="664"/>
      <c r="AJ18" s="664"/>
      <c r="AK18" s="664"/>
      <c r="AL18" s="665">
        <v>0.4</v>
      </c>
      <c r="AM18" s="666"/>
      <c r="AN18" s="666"/>
      <c r="AO18" s="667"/>
      <c r="AP18" s="657" t="s">
        <v>257</v>
      </c>
      <c r="AQ18" s="658"/>
      <c r="AR18" s="658"/>
      <c r="AS18" s="658"/>
      <c r="AT18" s="658"/>
      <c r="AU18" s="658"/>
      <c r="AV18" s="658"/>
      <c r="AW18" s="658"/>
      <c r="AX18" s="658"/>
      <c r="AY18" s="658"/>
      <c r="AZ18" s="658"/>
      <c r="BA18" s="658"/>
      <c r="BB18" s="658"/>
      <c r="BC18" s="658"/>
      <c r="BD18" s="658"/>
      <c r="BE18" s="658"/>
      <c r="BF18" s="659"/>
      <c r="BG18" s="660" t="s">
        <v>122</v>
      </c>
      <c r="BH18" s="661"/>
      <c r="BI18" s="661"/>
      <c r="BJ18" s="661"/>
      <c r="BK18" s="661"/>
      <c r="BL18" s="661"/>
      <c r="BM18" s="661"/>
      <c r="BN18" s="662"/>
      <c r="BO18" s="663" t="s">
        <v>122</v>
      </c>
      <c r="BP18" s="663"/>
      <c r="BQ18" s="663"/>
      <c r="BR18" s="663"/>
      <c r="BS18" s="664" t="s">
        <v>122</v>
      </c>
      <c r="BT18" s="664"/>
      <c r="BU18" s="664"/>
      <c r="BV18" s="664"/>
      <c r="BW18" s="664"/>
      <c r="BX18" s="664"/>
      <c r="BY18" s="664"/>
      <c r="BZ18" s="664"/>
      <c r="CA18" s="664"/>
      <c r="CB18" s="668"/>
      <c r="CD18" s="657" t="s">
        <v>258</v>
      </c>
      <c r="CE18" s="658"/>
      <c r="CF18" s="658"/>
      <c r="CG18" s="658"/>
      <c r="CH18" s="658"/>
      <c r="CI18" s="658"/>
      <c r="CJ18" s="658"/>
      <c r="CK18" s="658"/>
      <c r="CL18" s="658"/>
      <c r="CM18" s="658"/>
      <c r="CN18" s="658"/>
      <c r="CO18" s="658"/>
      <c r="CP18" s="658"/>
      <c r="CQ18" s="659"/>
      <c r="CR18" s="660" t="s">
        <v>122</v>
      </c>
      <c r="CS18" s="661"/>
      <c r="CT18" s="661"/>
      <c r="CU18" s="661"/>
      <c r="CV18" s="661"/>
      <c r="CW18" s="661"/>
      <c r="CX18" s="661"/>
      <c r="CY18" s="662"/>
      <c r="CZ18" s="663" t="s">
        <v>122</v>
      </c>
      <c r="DA18" s="663"/>
      <c r="DB18" s="663"/>
      <c r="DC18" s="663"/>
      <c r="DD18" s="669" t="s">
        <v>122</v>
      </c>
      <c r="DE18" s="661"/>
      <c r="DF18" s="661"/>
      <c r="DG18" s="661"/>
      <c r="DH18" s="661"/>
      <c r="DI18" s="661"/>
      <c r="DJ18" s="661"/>
      <c r="DK18" s="661"/>
      <c r="DL18" s="661"/>
      <c r="DM18" s="661"/>
      <c r="DN18" s="661"/>
      <c r="DO18" s="661"/>
      <c r="DP18" s="662"/>
      <c r="DQ18" s="669" t="s">
        <v>122</v>
      </c>
      <c r="DR18" s="661"/>
      <c r="DS18" s="661"/>
      <c r="DT18" s="661"/>
      <c r="DU18" s="661"/>
      <c r="DV18" s="661"/>
      <c r="DW18" s="661"/>
      <c r="DX18" s="661"/>
      <c r="DY18" s="661"/>
      <c r="DZ18" s="661"/>
      <c r="EA18" s="661"/>
      <c r="EB18" s="661"/>
      <c r="EC18" s="670"/>
    </row>
    <row r="19" spans="2:133" ht="11.25" customHeight="1" x14ac:dyDescent="0.2">
      <c r="B19" s="657" t="s">
        <v>259</v>
      </c>
      <c r="C19" s="658"/>
      <c r="D19" s="658"/>
      <c r="E19" s="658"/>
      <c r="F19" s="658"/>
      <c r="G19" s="658"/>
      <c r="H19" s="658"/>
      <c r="I19" s="658"/>
      <c r="J19" s="658"/>
      <c r="K19" s="658"/>
      <c r="L19" s="658"/>
      <c r="M19" s="658"/>
      <c r="N19" s="658"/>
      <c r="O19" s="658"/>
      <c r="P19" s="658"/>
      <c r="Q19" s="659"/>
      <c r="R19" s="660">
        <v>99718</v>
      </c>
      <c r="S19" s="661"/>
      <c r="T19" s="661"/>
      <c r="U19" s="661"/>
      <c r="V19" s="661"/>
      <c r="W19" s="661"/>
      <c r="X19" s="661"/>
      <c r="Y19" s="662"/>
      <c r="Z19" s="663">
        <v>0.2</v>
      </c>
      <c r="AA19" s="663"/>
      <c r="AB19" s="663"/>
      <c r="AC19" s="663"/>
      <c r="AD19" s="664">
        <v>99718</v>
      </c>
      <c r="AE19" s="664"/>
      <c r="AF19" s="664"/>
      <c r="AG19" s="664"/>
      <c r="AH19" s="664"/>
      <c r="AI19" s="664"/>
      <c r="AJ19" s="664"/>
      <c r="AK19" s="664"/>
      <c r="AL19" s="665">
        <v>0.4</v>
      </c>
      <c r="AM19" s="666"/>
      <c r="AN19" s="666"/>
      <c r="AO19" s="667"/>
      <c r="AP19" s="657" t="s">
        <v>260</v>
      </c>
      <c r="AQ19" s="658"/>
      <c r="AR19" s="658"/>
      <c r="AS19" s="658"/>
      <c r="AT19" s="658"/>
      <c r="AU19" s="658"/>
      <c r="AV19" s="658"/>
      <c r="AW19" s="658"/>
      <c r="AX19" s="658"/>
      <c r="AY19" s="658"/>
      <c r="AZ19" s="658"/>
      <c r="BA19" s="658"/>
      <c r="BB19" s="658"/>
      <c r="BC19" s="658"/>
      <c r="BD19" s="658"/>
      <c r="BE19" s="658"/>
      <c r="BF19" s="659"/>
      <c r="BG19" s="660">
        <v>28967</v>
      </c>
      <c r="BH19" s="661"/>
      <c r="BI19" s="661"/>
      <c r="BJ19" s="661"/>
      <c r="BK19" s="661"/>
      <c r="BL19" s="661"/>
      <c r="BM19" s="661"/>
      <c r="BN19" s="662"/>
      <c r="BO19" s="663">
        <v>0.2</v>
      </c>
      <c r="BP19" s="663"/>
      <c r="BQ19" s="663"/>
      <c r="BR19" s="663"/>
      <c r="BS19" s="664" t="s">
        <v>122</v>
      </c>
      <c r="BT19" s="664"/>
      <c r="BU19" s="664"/>
      <c r="BV19" s="664"/>
      <c r="BW19" s="664"/>
      <c r="BX19" s="664"/>
      <c r="BY19" s="664"/>
      <c r="BZ19" s="664"/>
      <c r="CA19" s="664"/>
      <c r="CB19" s="668"/>
      <c r="CD19" s="657" t="s">
        <v>261</v>
      </c>
      <c r="CE19" s="658"/>
      <c r="CF19" s="658"/>
      <c r="CG19" s="658"/>
      <c r="CH19" s="658"/>
      <c r="CI19" s="658"/>
      <c r="CJ19" s="658"/>
      <c r="CK19" s="658"/>
      <c r="CL19" s="658"/>
      <c r="CM19" s="658"/>
      <c r="CN19" s="658"/>
      <c r="CO19" s="658"/>
      <c r="CP19" s="658"/>
      <c r="CQ19" s="659"/>
      <c r="CR19" s="660" t="s">
        <v>122</v>
      </c>
      <c r="CS19" s="661"/>
      <c r="CT19" s="661"/>
      <c r="CU19" s="661"/>
      <c r="CV19" s="661"/>
      <c r="CW19" s="661"/>
      <c r="CX19" s="661"/>
      <c r="CY19" s="662"/>
      <c r="CZ19" s="663" t="s">
        <v>122</v>
      </c>
      <c r="DA19" s="663"/>
      <c r="DB19" s="663"/>
      <c r="DC19" s="663"/>
      <c r="DD19" s="669" t="s">
        <v>122</v>
      </c>
      <c r="DE19" s="661"/>
      <c r="DF19" s="661"/>
      <c r="DG19" s="661"/>
      <c r="DH19" s="661"/>
      <c r="DI19" s="661"/>
      <c r="DJ19" s="661"/>
      <c r="DK19" s="661"/>
      <c r="DL19" s="661"/>
      <c r="DM19" s="661"/>
      <c r="DN19" s="661"/>
      <c r="DO19" s="661"/>
      <c r="DP19" s="662"/>
      <c r="DQ19" s="669" t="s">
        <v>122</v>
      </c>
      <c r="DR19" s="661"/>
      <c r="DS19" s="661"/>
      <c r="DT19" s="661"/>
      <c r="DU19" s="661"/>
      <c r="DV19" s="661"/>
      <c r="DW19" s="661"/>
      <c r="DX19" s="661"/>
      <c r="DY19" s="661"/>
      <c r="DZ19" s="661"/>
      <c r="EA19" s="661"/>
      <c r="EB19" s="661"/>
      <c r="EC19" s="670"/>
    </row>
    <row r="20" spans="2:133" ht="11.25" customHeight="1" x14ac:dyDescent="0.2">
      <c r="B20" s="673" t="s">
        <v>262</v>
      </c>
      <c r="C20" s="674"/>
      <c r="D20" s="674"/>
      <c r="E20" s="674"/>
      <c r="F20" s="674"/>
      <c r="G20" s="674"/>
      <c r="H20" s="674"/>
      <c r="I20" s="674"/>
      <c r="J20" s="674"/>
      <c r="K20" s="674"/>
      <c r="L20" s="674"/>
      <c r="M20" s="674"/>
      <c r="N20" s="674"/>
      <c r="O20" s="674"/>
      <c r="P20" s="674"/>
      <c r="Q20" s="675"/>
      <c r="R20" s="660">
        <v>17122</v>
      </c>
      <c r="S20" s="661"/>
      <c r="T20" s="661"/>
      <c r="U20" s="661"/>
      <c r="V20" s="661"/>
      <c r="W20" s="661"/>
      <c r="X20" s="661"/>
      <c r="Y20" s="662"/>
      <c r="Z20" s="663">
        <v>0</v>
      </c>
      <c r="AA20" s="663"/>
      <c r="AB20" s="663"/>
      <c r="AC20" s="663"/>
      <c r="AD20" s="664">
        <v>17122</v>
      </c>
      <c r="AE20" s="664"/>
      <c r="AF20" s="664"/>
      <c r="AG20" s="664"/>
      <c r="AH20" s="664"/>
      <c r="AI20" s="664"/>
      <c r="AJ20" s="664"/>
      <c r="AK20" s="664"/>
      <c r="AL20" s="665">
        <v>0.1</v>
      </c>
      <c r="AM20" s="666"/>
      <c r="AN20" s="666"/>
      <c r="AO20" s="667"/>
      <c r="AP20" s="657" t="s">
        <v>263</v>
      </c>
      <c r="AQ20" s="658"/>
      <c r="AR20" s="658"/>
      <c r="AS20" s="658"/>
      <c r="AT20" s="658"/>
      <c r="AU20" s="658"/>
      <c r="AV20" s="658"/>
      <c r="AW20" s="658"/>
      <c r="AX20" s="658"/>
      <c r="AY20" s="658"/>
      <c r="AZ20" s="658"/>
      <c r="BA20" s="658"/>
      <c r="BB20" s="658"/>
      <c r="BC20" s="658"/>
      <c r="BD20" s="658"/>
      <c r="BE20" s="658"/>
      <c r="BF20" s="659"/>
      <c r="BG20" s="660">
        <v>28967</v>
      </c>
      <c r="BH20" s="661"/>
      <c r="BI20" s="661"/>
      <c r="BJ20" s="661"/>
      <c r="BK20" s="661"/>
      <c r="BL20" s="661"/>
      <c r="BM20" s="661"/>
      <c r="BN20" s="662"/>
      <c r="BO20" s="663">
        <v>0.2</v>
      </c>
      <c r="BP20" s="663"/>
      <c r="BQ20" s="663"/>
      <c r="BR20" s="663"/>
      <c r="BS20" s="664" t="s">
        <v>122</v>
      </c>
      <c r="BT20" s="664"/>
      <c r="BU20" s="664"/>
      <c r="BV20" s="664"/>
      <c r="BW20" s="664"/>
      <c r="BX20" s="664"/>
      <c r="BY20" s="664"/>
      <c r="BZ20" s="664"/>
      <c r="CA20" s="664"/>
      <c r="CB20" s="668"/>
      <c r="CD20" s="657" t="s">
        <v>264</v>
      </c>
      <c r="CE20" s="658"/>
      <c r="CF20" s="658"/>
      <c r="CG20" s="658"/>
      <c r="CH20" s="658"/>
      <c r="CI20" s="658"/>
      <c r="CJ20" s="658"/>
      <c r="CK20" s="658"/>
      <c r="CL20" s="658"/>
      <c r="CM20" s="658"/>
      <c r="CN20" s="658"/>
      <c r="CO20" s="658"/>
      <c r="CP20" s="658"/>
      <c r="CQ20" s="659"/>
      <c r="CR20" s="660">
        <v>41427820</v>
      </c>
      <c r="CS20" s="661"/>
      <c r="CT20" s="661"/>
      <c r="CU20" s="661"/>
      <c r="CV20" s="661"/>
      <c r="CW20" s="661"/>
      <c r="CX20" s="661"/>
      <c r="CY20" s="662"/>
      <c r="CZ20" s="663">
        <v>100</v>
      </c>
      <c r="DA20" s="663"/>
      <c r="DB20" s="663"/>
      <c r="DC20" s="663"/>
      <c r="DD20" s="669">
        <v>3419391</v>
      </c>
      <c r="DE20" s="661"/>
      <c r="DF20" s="661"/>
      <c r="DG20" s="661"/>
      <c r="DH20" s="661"/>
      <c r="DI20" s="661"/>
      <c r="DJ20" s="661"/>
      <c r="DK20" s="661"/>
      <c r="DL20" s="661"/>
      <c r="DM20" s="661"/>
      <c r="DN20" s="661"/>
      <c r="DO20" s="661"/>
      <c r="DP20" s="662"/>
      <c r="DQ20" s="669">
        <v>29847099</v>
      </c>
      <c r="DR20" s="661"/>
      <c r="DS20" s="661"/>
      <c r="DT20" s="661"/>
      <c r="DU20" s="661"/>
      <c r="DV20" s="661"/>
      <c r="DW20" s="661"/>
      <c r="DX20" s="661"/>
      <c r="DY20" s="661"/>
      <c r="DZ20" s="661"/>
      <c r="EA20" s="661"/>
      <c r="EB20" s="661"/>
      <c r="EC20" s="670"/>
    </row>
    <row r="21" spans="2:133" ht="11.25" customHeight="1" x14ac:dyDescent="0.2">
      <c r="B21" s="657" t="s">
        <v>265</v>
      </c>
      <c r="C21" s="658"/>
      <c r="D21" s="658"/>
      <c r="E21" s="658"/>
      <c r="F21" s="658"/>
      <c r="G21" s="658"/>
      <c r="H21" s="658"/>
      <c r="I21" s="658"/>
      <c r="J21" s="658"/>
      <c r="K21" s="658"/>
      <c r="L21" s="658"/>
      <c r="M21" s="658"/>
      <c r="N21" s="658"/>
      <c r="O21" s="658"/>
      <c r="P21" s="658"/>
      <c r="Q21" s="659"/>
      <c r="R21" s="660">
        <v>9525278</v>
      </c>
      <c r="S21" s="661"/>
      <c r="T21" s="661"/>
      <c r="U21" s="661"/>
      <c r="V21" s="661"/>
      <c r="W21" s="661"/>
      <c r="X21" s="661"/>
      <c r="Y21" s="662"/>
      <c r="Z21" s="663">
        <v>21.8</v>
      </c>
      <c r="AA21" s="663"/>
      <c r="AB21" s="663"/>
      <c r="AC21" s="663"/>
      <c r="AD21" s="664">
        <v>7914792</v>
      </c>
      <c r="AE21" s="664"/>
      <c r="AF21" s="664"/>
      <c r="AG21" s="664"/>
      <c r="AH21" s="664"/>
      <c r="AI21" s="664"/>
      <c r="AJ21" s="664"/>
      <c r="AK21" s="664"/>
      <c r="AL21" s="665">
        <v>29.6</v>
      </c>
      <c r="AM21" s="666"/>
      <c r="AN21" s="666"/>
      <c r="AO21" s="667"/>
      <c r="AP21" s="657" t="s">
        <v>266</v>
      </c>
      <c r="AQ21" s="676"/>
      <c r="AR21" s="676"/>
      <c r="AS21" s="676"/>
      <c r="AT21" s="676"/>
      <c r="AU21" s="676"/>
      <c r="AV21" s="676"/>
      <c r="AW21" s="676"/>
      <c r="AX21" s="676"/>
      <c r="AY21" s="676"/>
      <c r="AZ21" s="676"/>
      <c r="BA21" s="676"/>
      <c r="BB21" s="676"/>
      <c r="BC21" s="676"/>
      <c r="BD21" s="676"/>
      <c r="BE21" s="676"/>
      <c r="BF21" s="677"/>
      <c r="BG21" s="660">
        <v>28967</v>
      </c>
      <c r="BH21" s="661"/>
      <c r="BI21" s="661"/>
      <c r="BJ21" s="661"/>
      <c r="BK21" s="661"/>
      <c r="BL21" s="661"/>
      <c r="BM21" s="661"/>
      <c r="BN21" s="662"/>
      <c r="BO21" s="663">
        <v>0.2</v>
      </c>
      <c r="BP21" s="663"/>
      <c r="BQ21" s="663"/>
      <c r="BR21" s="663"/>
      <c r="BS21" s="664" t="s">
        <v>122</v>
      </c>
      <c r="BT21" s="664"/>
      <c r="BU21" s="664"/>
      <c r="BV21" s="664"/>
      <c r="BW21" s="664"/>
      <c r="BX21" s="664"/>
      <c r="BY21" s="664"/>
      <c r="BZ21" s="664"/>
      <c r="CA21" s="664"/>
      <c r="CB21" s="668"/>
      <c r="CD21" s="681"/>
      <c r="CE21" s="682"/>
      <c r="CF21" s="682"/>
      <c r="CG21" s="682"/>
      <c r="CH21" s="682"/>
      <c r="CI21" s="682"/>
      <c r="CJ21" s="682"/>
      <c r="CK21" s="682"/>
      <c r="CL21" s="682"/>
      <c r="CM21" s="682"/>
      <c r="CN21" s="682"/>
      <c r="CO21" s="682"/>
      <c r="CP21" s="682"/>
      <c r="CQ21" s="683"/>
      <c r="CR21" s="684"/>
      <c r="CS21" s="679"/>
      <c r="CT21" s="679"/>
      <c r="CU21" s="679"/>
      <c r="CV21" s="679"/>
      <c r="CW21" s="679"/>
      <c r="CX21" s="679"/>
      <c r="CY21" s="685"/>
      <c r="CZ21" s="686"/>
      <c r="DA21" s="686"/>
      <c r="DB21" s="686"/>
      <c r="DC21" s="686"/>
      <c r="DD21" s="678"/>
      <c r="DE21" s="679"/>
      <c r="DF21" s="679"/>
      <c r="DG21" s="679"/>
      <c r="DH21" s="679"/>
      <c r="DI21" s="679"/>
      <c r="DJ21" s="679"/>
      <c r="DK21" s="679"/>
      <c r="DL21" s="679"/>
      <c r="DM21" s="679"/>
      <c r="DN21" s="679"/>
      <c r="DO21" s="679"/>
      <c r="DP21" s="685"/>
      <c r="DQ21" s="678"/>
      <c r="DR21" s="679"/>
      <c r="DS21" s="679"/>
      <c r="DT21" s="679"/>
      <c r="DU21" s="679"/>
      <c r="DV21" s="679"/>
      <c r="DW21" s="679"/>
      <c r="DX21" s="679"/>
      <c r="DY21" s="679"/>
      <c r="DZ21" s="679"/>
      <c r="EA21" s="679"/>
      <c r="EB21" s="679"/>
      <c r="EC21" s="680"/>
    </row>
    <row r="22" spans="2:133" ht="11.25" customHeight="1" x14ac:dyDescent="0.2">
      <c r="B22" s="657" t="s">
        <v>267</v>
      </c>
      <c r="C22" s="658"/>
      <c r="D22" s="658"/>
      <c r="E22" s="658"/>
      <c r="F22" s="658"/>
      <c r="G22" s="658"/>
      <c r="H22" s="658"/>
      <c r="I22" s="658"/>
      <c r="J22" s="658"/>
      <c r="K22" s="658"/>
      <c r="L22" s="658"/>
      <c r="M22" s="658"/>
      <c r="N22" s="658"/>
      <c r="O22" s="658"/>
      <c r="P22" s="658"/>
      <c r="Q22" s="659"/>
      <c r="R22" s="660">
        <v>7914792</v>
      </c>
      <c r="S22" s="661"/>
      <c r="T22" s="661"/>
      <c r="U22" s="661"/>
      <c r="V22" s="661"/>
      <c r="W22" s="661"/>
      <c r="X22" s="661"/>
      <c r="Y22" s="662"/>
      <c r="Z22" s="663">
        <v>18.100000000000001</v>
      </c>
      <c r="AA22" s="663"/>
      <c r="AB22" s="663"/>
      <c r="AC22" s="663"/>
      <c r="AD22" s="664">
        <v>7914792</v>
      </c>
      <c r="AE22" s="664"/>
      <c r="AF22" s="664"/>
      <c r="AG22" s="664"/>
      <c r="AH22" s="664"/>
      <c r="AI22" s="664"/>
      <c r="AJ22" s="664"/>
      <c r="AK22" s="664"/>
      <c r="AL22" s="665">
        <v>29.6</v>
      </c>
      <c r="AM22" s="666"/>
      <c r="AN22" s="666"/>
      <c r="AO22" s="667"/>
      <c r="AP22" s="657" t="s">
        <v>268</v>
      </c>
      <c r="AQ22" s="676"/>
      <c r="AR22" s="676"/>
      <c r="AS22" s="676"/>
      <c r="AT22" s="676"/>
      <c r="AU22" s="676"/>
      <c r="AV22" s="676"/>
      <c r="AW22" s="676"/>
      <c r="AX22" s="676"/>
      <c r="AY22" s="676"/>
      <c r="AZ22" s="676"/>
      <c r="BA22" s="676"/>
      <c r="BB22" s="676"/>
      <c r="BC22" s="676"/>
      <c r="BD22" s="676"/>
      <c r="BE22" s="676"/>
      <c r="BF22" s="677"/>
      <c r="BG22" s="660" t="s">
        <v>122</v>
      </c>
      <c r="BH22" s="661"/>
      <c r="BI22" s="661"/>
      <c r="BJ22" s="661"/>
      <c r="BK22" s="661"/>
      <c r="BL22" s="661"/>
      <c r="BM22" s="661"/>
      <c r="BN22" s="662"/>
      <c r="BO22" s="663" t="s">
        <v>122</v>
      </c>
      <c r="BP22" s="663"/>
      <c r="BQ22" s="663"/>
      <c r="BR22" s="663"/>
      <c r="BS22" s="664" t="s">
        <v>122</v>
      </c>
      <c r="BT22" s="664"/>
      <c r="BU22" s="664"/>
      <c r="BV22" s="664"/>
      <c r="BW22" s="664"/>
      <c r="BX22" s="664"/>
      <c r="BY22" s="664"/>
      <c r="BZ22" s="664"/>
      <c r="CA22" s="664"/>
      <c r="CB22" s="668"/>
      <c r="CD22" s="642" t="s">
        <v>269</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x14ac:dyDescent="0.2">
      <c r="B23" s="657" t="s">
        <v>270</v>
      </c>
      <c r="C23" s="658"/>
      <c r="D23" s="658"/>
      <c r="E23" s="658"/>
      <c r="F23" s="658"/>
      <c r="G23" s="658"/>
      <c r="H23" s="658"/>
      <c r="I23" s="658"/>
      <c r="J23" s="658"/>
      <c r="K23" s="658"/>
      <c r="L23" s="658"/>
      <c r="M23" s="658"/>
      <c r="N23" s="658"/>
      <c r="O23" s="658"/>
      <c r="P23" s="658"/>
      <c r="Q23" s="659"/>
      <c r="R23" s="660">
        <v>1610486</v>
      </c>
      <c r="S23" s="661"/>
      <c r="T23" s="661"/>
      <c r="U23" s="661"/>
      <c r="V23" s="661"/>
      <c r="W23" s="661"/>
      <c r="X23" s="661"/>
      <c r="Y23" s="662"/>
      <c r="Z23" s="663">
        <v>3.7</v>
      </c>
      <c r="AA23" s="663"/>
      <c r="AB23" s="663"/>
      <c r="AC23" s="663"/>
      <c r="AD23" s="664" t="s">
        <v>122</v>
      </c>
      <c r="AE23" s="664"/>
      <c r="AF23" s="664"/>
      <c r="AG23" s="664"/>
      <c r="AH23" s="664"/>
      <c r="AI23" s="664"/>
      <c r="AJ23" s="664"/>
      <c r="AK23" s="664"/>
      <c r="AL23" s="665" t="s">
        <v>122</v>
      </c>
      <c r="AM23" s="666"/>
      <c r="AN23" s="666"/>
      <c r="AO23" s="667"/>
      <c r="AP23" s="657" t="s">
        <v>271</v>
      </c>
      <c r="AQ23" s="676"/>
      <c r="AR23" s="676"/>
      <c r="AS23" s="676"/>
      <c r="AT23" s="676"/>
      <c r="AU23" s="676"/>
      <c r="AV23" s="676"/>
      <c r="AW23" s="676"/>
      <c r="AX23" s="676"/>
      <c r="AY23" s="676"/>
      <c r="AZ23" s="676"/>
      <c r="BA23" s="676"/>
      <c r="BB23" s="676"/>
      <c r="BC23" s="676"/>
      <c r="BD23" s="676"/>
      <c r="BE23" s="676"/>
      <c r="BF23" s="677"/>
      <c r="BG23" s="660" t="s">
        <v>122</v>
      </c>
      <c r="BH23" s="661"/>
      <c r="BI23" s="661"/>
      <c r="BJ23" s="661"/>
      <c r="BK23" s="661"/>
      <c r="BL23" s="661"/>
      <c r="BM23" s="661"/>
      <c r="BN23" s="662"/>
      <c r="BO23" s="663" t="s">
        <v>122</v>
      </c>
      <c r="BP23" s="663"/>
      <c r="BQ23" s="663"/>
      <c r="BR23" s="663"/>
      <c r="BS23" s="664" t="s">
        <v>122</v>
      </c>
      <c r="BT23" s="664"/>
      <c r="BU23" s="664"/>
      <c r="BV23" s="664"/>
      <c r="BW23" s="664"/>
      <c r="BX23" s="664"/>
      <c r="BY23" s="664"/>
      <c r="BZ23" s="664"/>
      <c r="CA23" s="664"/>
      <c r="CB23" s="668"/>
      <c r="CD23" s="642" t="s">
        <v>211</v>
      </c>
      <c r="CE23" s="643"/>
      <c r="CF23" s="643"/>
      <c r="CG23" s="643"/>
      <c r="CH23" s="643"/>
      <c r="CI23" s="643"/>
      <c r="CJ23" s="643"/>
      <c r="CK23" s="643"/>
      <c r="CL23" s="643"/>
      <c r="CM23" s="643"/>
      <c r="CN23" s="643"/>
      <c r="CO23" s="643"/>
      <c r="CP23" s="643"/>
      <c r="CQ23" s="644"/>
      <c r="CR23" s="642" t="s">
        <v>272</v>
      </c>
      <c r="CS23" s="643"/>
      <c r="CT23" s="643"/>
      <c r="CU23" s="643"/>
      <c r="CV23" s="643"/>
      <c r="CW23" s="643"/>
      <c r="CX23" s="643"/>
      <c r="CY23" s="644"/>
      <c r="CZ23" s="642" t="s">
        <v>273</v>
      </c>
      <c r="DA23" s="643"/>
      <c r="DB23" s="643"/>
      <c r="DC23" s="644"/>
      <c r="DD23" s="642" t="s">
        <v>274</v>
      </c>
      <c r="DE23" s="643"/>
      <c r="DF23" s="643"/>
      <c r="DG23" s="643"/>
      <c r="DH23" s="643"/>
      <c r="DI23" s="643"/>
      <c r="DJ23" s="643"/>
      <c r="DK23" s="644"/>
      <c r="DL23" s="687" t="s">
        <v>275</v>
      </c>
      <c r="DM23" s="688"/>
      <c r="DN23" s="688"/>
      <c r="DO23" s="688"/>
      <c r="DP23" s="688"/>
      <c r="DQ23" s="688"/>
      <c r="DR23" s="688"/>
      <c r="DS23" s="688"/>
      <c r="DT23" s="688"/>
      <c r="DU23" s="688"/>
      <c r="DV23" s="689"/>
      <c r="DW23" s="642" t="s">
        <v>276</v>
      </c>
      <c r="DX23" s="643"/>
      <c r="DY23" s="643"/>
      <c r="DZ23" s="643"/>
      <c r="EA23" s="643"/>
      <c r="EB23" s="643"/>
      <c r="EC23" s="644"/>
    </row>
    <row r="24" spans="2:133" ht="11.25" customHeight="1" x14ac:dyDescent="0.2">
      <c r="B24" s="657" t="s">
        <v>277</v>
      </c>
      <c r="C24" s="658"/>
      <c r="D24" s="658"/>
      <c r="E24" s="658"/>
      <c r="F24" s="658"/>
      <c r="G24" s="658"/>
      <c r="H24" s="658"/>
      <c r="I24" s="658"/>
      <c r="J24" s="658"/>
      <c r="K24" s="658"/>
      <c r="L24" s="658"/>
      <c r="M24" s="658"/>
      <c r="N24" s="658"/>
      <c r="O24" s="658"/>
      <c r="P24" s="658"/>
      <c r="Q24" s="659"/>
      <c r="R24" s="660" t="s">
        <v>122</v>
      </c>
      <c r="S24" s="661"/>
      <c r="T24" s="661"/>
      <c r="U24" s="661"/>
      <c r="V24" s="661"/>
      <c r="W24" s="661"/>
      <c r="X24" s="661"/>
      <c r="Y24" s="662"/>
      <c r="Z24" s="663" t="s">
        <v>122</v>
      </c>
      <c r="AA24" s="663"/>
      <c r="AB24" s="663"/>
      <c r="AC24" s="663"/>
      <c r="AD24" s="664" t="s">
        <v>122</v>
      </c>
      <c r="AE24" s="664"/>
      <c r="AF24" s="664"/>
      <c r="AG24" s="664"/>
      <c r="AH24" s="664"/>
      <c r="AI24" s="664"/>
      <c r="AJ24" s="664"/>
      <c r="AK24" s="664"/>
      <c r="AL24" s="665" t="s">
        <v>122</v>
      </c>
      <c r="AM24" s="666"/>
      <c r="AN24" s="666"/>
      <c r="AO24" s="667"/>
      <c r="AP24" s="657" t="s">
        <v>278</v>
      </c>
      <c r="AQ24" s="676"/>
      <c r="AR24" s="676"/>
      <c r="AS24" s="676"/>
      <c r="AT24" s="676"/>
      <c r="AU24" s="676"/>
      <c r="AV24" s="676"/>
      <c r="AW24" s="676"/>
      <c r="AX24" s="676"/>
      <c r="AY24" s="676"/>
      <c r="AZ24" s="676"/>
      <c r="BA24" s="676"/>
      <c r="BB24" s="676"/>
      <c r="BC24" s="676"/>
      <c r="BD24" s="676"/>
      <c r="BE24" s="676"/>
      <c r="BF24" s="677"/>
      <c r="BG24" s="660" t="s">
        <v>122</v>
      </c>
      <c r="BH24" s="661"/>
      <c r="BI24" s="661"/>
      <c r="BJ24" s="661"/>
      <c r="BK24" s="661"/>
      <c r="BL24" s="661"/>
      <c r="BM24" s="661"/>
      <c r="BN24" s="662"/>
      <c r="BO24" s="663" t="s">
        <v>122</v>
      </c>
      <c r="BP24" s="663"/>
      <c r="BQ24" s="663"/>
      <c r="BR24" s="663"/>
      <c r="BS24" s="664" t="s">
        <v>122</v>
      </c>
      <c r="BT24" s="664"/>
      <c r="BU24" s="664"/>
      <c r="BV24" s="664"/>
      <c r="BW24" s="664"/>
      <c r="BX24" s="664"/>
      <c r="BY24" s="664"/>
      <c r="BZ24" s="664"/>
      <c r="CA24" s="664"/>
      <c r="CB24" s="668"/>
      <c r="CD24" s="646" t="s">
        <v>279</v>
      </c>
      <c r="CE24" s="647"/>
      <c r="CF24" s="647"/>
      <c r="CG24" s="647"/>
      <c r="CH24" s="647"/>
      <c r="CI24" s="647"/>
      <c r="CJ24" s="647"/>
      <c r="CK24" s="647"/>
      <c r="CL24" s="647"/>
      <c r="CM24" s="647"/>
      <c r="CN24" s="647"/>
      <c r="CO24" s="647"/>
      <c r="CP24" s="647"/>
      <c r="CQ24" s="648"/>
      <c r="CR24" s="649">
        <v>20054318</v>
      </c>
      <c r="CS24" s="650"/>
      <c r="CT24" s="650"/>
      <c r="CU24" s="650"/>
      <c r="CV24" s="650"/>
      <c r="CW24" s="650"/>
      <c r="CX24" s="650"/>
      <c r="CY24" s="651"/>
      <c r="CZ24" s="654">
        <v>48.4</v>
      </c>
      <c r="DA24" s="655"/>
      <c r="DB24" s="655"/>
      <c r="DC24" s="671"/>
      <c r="DD24" s="690">
        <v>14715479</v>
      </c>
      <c r="DE24" s="650"/>
      <c r="DF24" s="650"/>
      <c r="DG24" s="650"/>
      <c r="DH24" s="650"/>
      <c r="DI24" s="650"/>
      <c r="DJ24" s="650"/>
      <c r="DK24" s="651"/>
      <c r="DL24" s="690">
        <v>12618783</v>
      </c>
      <c r="DM24" s="650"/>
      <c r="DN24" s="650"/>
      <c r="DO24" s="650"/>
      <c r="DP24" s="650"/>
      <c r="DQ24" s="650"/>
      <c r="DR24" s="650"/>
      <c r="DS24" s="650"/>
      <c r="DT24" s="650"/>
      <c r="DU24" s="650"/>
      <c r="DV24" s="651"/>
      <c r="DW24" s="654">
        <v>46.9</v>
      </c>
      <c r="DX24" s="655"/>
      <c r="DY24" s="655"/>
      <c r="DZ24" s="655"/>
      <c r="EA24" s="655"/>
      <c r="EB24" s="655"/>
      <c r="EC24" s="656"/>
    </row>
    <row r="25" spans="2:133" ht="11.25" customHeight="1" x14ac:dyDescent="0.2">
      <c r="B25" s="657" t="s">
        <v>280</v>
      </c>
      <c r="C25" s="658"/>
      <c r="D25" s="658"/>
      <c r="E25" s="658"/>
      <c r="F25" s="658"/>
      <c r="G25" s="658"/>
      <c r="H25" s="658"/>
      <c r="I25" s="658"/>
      <c r="J25" s="658"/>
      <c r="K25" s="658"/>
      <c r="L25" s="658"/>
      <c r="M25" s="658"/>
      <c r="N25" s="658"/>
      <c r="O25" s="658"/>
      <c r="P25" s="658"/>
      <c r="Q25" s="659"/>
      <c r="R25" s="660">
        <v>28281472</v>
      </c>
      <c r="S25" s="661"/>
      <c r="T25" s="661"/>
      <c r="U25" s="661"/>
      <c r="V25" s="661"/>
      <c r="W25" s="661"/>
      <c r="X25" s="661"/>
      <c r="Y25" s="662"/>
      <c r="Z25" s="663">
        <v>64.599999999999994</v>
      </c>
      <c r="AA25" s="663"/>
      <c r="AB25" s="663"/>
      <c r="AC25" s="663"/>
      <c r="AD25" s="664">
        <v>26670986</v>
      </c>
      <c r="AE25" s="664"/>
      <c r="AF25" s="664"/>
      <c r="AG25" s="664"/>
      <c r="AH25" s="664"/>
      <c r="AI25" s="664"/>
      <c r="AJ25" s="664"/>
      <c r="AK25" s="664"/>
      <c r="AL25" s="665">
        <v>99.7</v>
      </c>
      <c r="AM25" s="666"/>
      <c r="AN25" s="666"/>
      <c r="AO25" s="667"/>
      <c r="AP25" s="657" t="s">
        <v>281</v>
      </c>
      <c r="AQ25" s="676"/>
      <c r="AR25" s="676"/>
      <c r="AS25" s="676"/>
      <c r="AT25" s="676"/>
      <c r="AU25" s="676"/>
      <c r="AV25" s="676"/>
      <c r="AW25" s="676"/>
      <c r="AX25" s="676"/>
      <c r="AY25" s="676"/>
      <c r="AZ25" s="676"/>
      <c r="BA25" s="676"/>
      <c r="BB25" s="676"/>
      <c r="BC25" s="676"/>
      <c r="BD25" s="676"/>
      <c r="BE25" s="676"/>
      <c r="BF25" s="677"/>
      <c r="BG25" s="660" t="s">
        <v>122</v>
      </c>
      <c r="BH25" s="661"/>
      <c r="BI25" s="661"/>
      <c r="BJ25" s="661"/>
      <c r="BK25" s="661"/>
      <c r="BL25" s="661"/>
      <c r="BM25" s="661"/>
      <c r="BN25" s="662"/>
      <c r="BO25" s="663" t="s">
        <v>122</v>
      </c>
      <c r="BP25" s="663"/>
      <c r="BQ25" s="663"/>
      <c r="BR25" s="663"/>
      <c r="BS25" s="664" t="s">
        <v>122</v>
      </c>
      <c r="BT25" s="664"/>
      <c r="BU25" s="664"/>
      <c r="BV25" s="664"/>
      <c r="BW25" s="664"/>
      <c r="BX25" s="664"/>
      <c r="BY25" s="664"/>
      <c r="BZ25" s="664"/>
      <c r="CA25" s="664"/>
      <c r="CB25" s="668"/>
      <c r="CD25" s="657" t="s">
        <v>282</v>
      </c>
      <c r="CE25" s="658"/>
      <c r="CF25" s="658"/>
      <c r="CG25" s="658"/>
      <c r="CH25" s="658"/>
      <c r="CI25" s="658"/>
      <c r="CJ25" s="658"/>
      <c r="CK25" s="658"/>
      <c r="CL25" s="658"/>
      <c r="CM25" s="658"/>
      <c r="CN25" s="658"/>
      <c r="CO25" s="658"/>
      <c r="CP25" s="658"/>
      <c r="CQ25" s="659"/>
      <c r="CR25" s="660">
        <v>5641765</v>
      </c>
      <c r="CS25" s="693"/>
      <c r="CT25" s="693"/>
      <c r="CU25" s="693"/>
      <c r="CV25" s="693"/>
      <c r="CW25" s="693"/>
      <c r="CX25" s="693"/>
      <c r="CY25" s="694"/>
      <c r="CZ25" s="665">
        <v>13.6</v>
      </c>
      <c r="DA25" s="691"/>
      <c r="DB25" s="691"/>
      <c r="DC25" s="695"/>
      <c r="DD25" s="669">
        <v>5297516</v>
      </c>
      <c r="DE25" s="693"/>
      <c r="DF25" s="693"/>
      <c r="DG25" s="693"/>
      <c r="DH25" s="693"/>
      <c r="DI25" s="693"/>
      <c r="DJ25" s="693"/>
      <c r="DK25" s="694"/>
      <c r="DL25" s="669">
        <v>5221584</v>
      </c>
      <c r="DM25" s="693"/>
      <c r="DN25" s="693"/>
      <c r="DO25" s="693"/>
      <c r="DP25" s="693"/>
      <c r="DQ25" s="693"/>
      <c r="DR25" s="693"/>
      <c r="DS25" s="693"/>
      <c r="DT25" s="693"/>
      <c r="DU25" s="693"/>
      <c r="DV25" s="694"/>
      <c r="DW25" s="665">
        <v>19.399999999999999</v>
      </c>
      <c r="DX25" s="691"/>
      <c r="DY25" s="691"/>
      <c r="DZ25" s="691"/>
      <c r="EA25" s="691"/>
      <c r="EB25" s="691"/>
      <c r="EC25" s="692"/>
    </row>
    <row r="26" spans="2:133" ht="11.25" customHeight="1" x14ac:dyDescent="0.2">
      <c r="B26" s="657" t="s">
        <v>283</v>
      </c>
      <c r="C26" s="658"/>
      <c r="D26" s="658"/>
      <c r="E26" s="658"/>
      <c r="F26" s="658"/>
      <c r="G26" s="658"/>
      <c r="H26" s="658"/>
      <c r="I26" s="658"/>
      <c r="J26" s="658"/>
      <c r="K26" s="658"/>
      <c r="L26" s="658"/>
      <c r="M26" s="658"/>
      <c r="N26" s="658"/>
      <c r="O26" s="658"/>
      <c r="P26" s="658"/>
      <c r="Q26" s="659"/>
      <c r="R26" s="660">
        <v>12167</v>
      </c>
      <c r="S26" s="661"/>
      <c r="T26" s="661"/>
      <c r="U26" s="661"/>
      <c r="V26" s="661"/>
      <c r="W26" s="661"/>
      <c r="X26" s="661"/>
      <c r="Y26" s="662"/>
      <c r="Z26" s="663">
        <v>0</v>
      </c>
      <c r="AA26" s="663"/>
      <c r="AB26" s="663"/>
      <c r="AC26" s="663"/>
      <c r="AD26" s="664">
        <v>12167</v>
      </c>
      <c r="AE26" s="664"/>
      <c r="AF26" s="664"/>
      <c r="AG26" s="664"/>
      <c r="AH26" s="664"/>
      <c r="AI26" s="664"/>
      <c r="AJ26" s="664"/>
      <c r="AK26" s="664"/>
      <c r="AL26" s="665">
        <v>0</v>
      </c>
      <c r="AM26" s="666"/>
      <c r="AN26" s="666"/>
      <c r="AO26" s="667"/>
      <c r="AP26" s="657" t="s">
        <v>284</v>
      </c>
      <c r="AQ26" s="676"/>
      <c r="AR26" s="676"/>
      <c r="AS26" s="676"/>
      <c r="AT26" s="676"/>
      <c r="AU26" s="676"/>
      <c r="AV26" s="676"/>
      <c r="AW26" s="676"/>
      <c r="AX26" s="676"/>
      <c r="AY26" s="676"/>
      <c r="AZ26" s="676"/>
      <c r="BA26" s="676"/>
      <c r="BB26" s="676"/>
      <c r="BC26" s="676"/>
      <c r="BD26" s="676"/>
      <c r="BE26" s="676"/>
      <c r="BF26" s="677"/>
      <c r="BG26" s="660" t="s">
        <v>122</v>
      </c>
      <c r="BH26" s="661"/>
      <c r="BI26" s="661"/>
      <c r="BJ26" s="661"/>
      <c r="BK26" s="661"/>
      <c r="BL26" s="661"/>
      <c r="BM26" s="661"/>
      <c r="BN26" s="662"/>
      <c r="BO26" s="663" t="s">
        <v>122</v>
      </c>
      <c r="BP26" s="663"/>
      <c r="BQ26" s="663"/>
      <c r="BR26" s="663"/>
      <c r="BS26" s="664" t="s">
        <v>122</v>
      </c>
      <c r="BT26" s="664"/>
      <c r="BU26" s="664"/>
      <c r="BV26" s="664"/>
      <c r="BW26" s="664"/>
      <c r="BX26" s="664"/>
      <c r="BY26" s="664"/>
      <c r="BZ26" s="664"/>
      <c r="CA26" s="664"/>
      <c r="CB26" s="668"/>
      <c r="CD26" s="657" t="s">
        <v>285</v>
      </c>
      <c r="CE26" s="658"/>
      <c r="CF26" s="658"/>
      <c r="CG26" s="658"/>
      <c r="CH26" s="658"/>
      <c r="CI26" s="658"/>
      <c r="CJ26" s="658"/>
      <c r="CK26" s="658"/>
      <c r="CL26" s="658"/>
      <c r="CM26" s="658"/>
      <c r="CN26" s="658"/>
      <c r="CO26" s="658"/>
      <c r="CP26" s="658"/>
      <c r="CQ26" s="659"/>
      <c r="CR26" s="660">
        <v>3602548</v>
      </c>
      <c r="CS26" s="661"/>
      <c r="CT26" s="661"/>
      <c r="CU26" s="661"/>
      <c r="CV26" s="661"/>
      <c r="CW26" s="661"/>
      <c r="CX26" s="661"/>
      <c r="CY26" s="662"/>
      <c r="CZ26" s="665">
        <v>8.6999999999999993</v>
      </c>
      <c r="DA26" s="691"/>
      <c r="DB26" s="691"/>
      <c r="DC26" s="695"/>
      <c r="DD26" s="669">
        <v>3258299</v>
      </c>
      <c r="DE26" s="661"/>
      <c r="DF26" s="661"/>
      <c r="DG26" s="661"/>
      <c r="DH26" s="661"/>
      <c r="DI26" s="661"/>
      <c r="DJ26" s="661"/>
      <c r="DK26" s="662"/>
      <c r="DL26" s="669" t="s">
        <v>122</v>
      </c>
      <c r="DM26" s="661"/>
      <c r="DN26" s="661"/>
      <c r="DO26" s="661"/>
      <c r="DP26" s="661"/>
      <c r="DQ26" s="661"/>
      <c r="DR26" s="661"/>
      <c r="DS26" s="661"/>
      <c r="DT26" s="661"/>
      <c r="DU26" s="661"/>
      <c r="DV26" s="662"/>
      <c r="DW26" s="665" t="s">
        <v>122</v>
      </c>
      <c r="DX26" s="691"/>
      <c r="DY26" s="691"/>
      <c r="DZ26" s="691"/>
      <c r="EA26" s="691"/>
      <c r="EB26" s="691"/>
      <c r="EC26" s="692"/>
    </row>
    <row r="27" spans="2:133" ht="11.25" customHeight="1" x14ac:dyDescent="0.2">
      <c r="B27" s="657" t="s">
        <v>286</v>
      </c>
      <c r="C27" s="658"/>
      <c r="D27" s="658"/>
      <c r="E27" s="658"/>
      <c r="F27" s="658"/>
      <c r="G27" s="658"/>
      <c r="H27" s="658"/>
      <c r="I27" s="658"/>
      <c r="J27" s="658"/>
      <c r="K27" s="658"/>
      <c r="L27" s="658"/>
      <c r="M27" s="658"/>
      <c r="N27" s="658"/>
      <c r="O27" s="658"/>
      <c r="P27" s="658"/>
      <c r="Q27" s="659"/>
      <c r="R27" s="660">
        <v>83053</v>
      </c>
      <c r="S27" s="661"/>
      <c r="T27" s="661"/>
      <c r="U27" s="661"/>
      <c r="V27" s="661"/>
      <c r="W27" s="661"/>
      <c r="X27" s="661"/>
      <c r="Y27" s="662"/>
      <c r="Z27" s="663">
        <v>0.2</v>
      </c>
      <c r="AA27" s="663"/>
      <c r="AB27" s="663"/>
      <c r="AC27" s="663"/>
      <c r="AD27" s="664" t="s">
        <v>122</v>
      </c>
      <c r="AE27" s="664"/>
      <c r="AF27" s="664"/>
      <c r="AG27" s="664"/>
      <c r="AH27" s="664"/>
      <c r="AI27" s="664"/>
      <c r="AJ27" s="664"/>
      <c r="AK27" s="664"/>
      <c r="AL27" s="665" t="s">
        <v>122</v>
      </c>
      <c r="AM27" s="666"/>
      <c r="AN27" s="666"/>
      <c r="AO27" s="667"/>
      <c r="AP27" s="657" t="s">
        <v>287</v>
      </c>
      <c r="AQ27" s="658"/>
      <c r="AR27" s="658"/>
      <c r="AS27" s="658"/>
      <c r="AT27" s="658"/>
      <c r="AU27" s="658"/>
      <c r="AV27" s="658"/>
      <c r="AW27" s="658"/>
      <c r="AX27" s="658"/>
      <c r="AY27" s="658"/>
      <c r="AZ27" s="658"/>
      <c r="BA27" s="658"/>
      <c r="BB27" s="658"/>
      <c r="BC27" s="658"/>
      <c r="BD27" s="658"/>
      <c r="BE27" s="658"/>
      <c r="BF27" s="659"/>
      <c r="BG27" s="660">
        <v>15382302</v>
      </c>
      <c r="BH27" s="661"/>
      <c r="BI27" s="661"/>
      <c r="BJ27" s="661"/>
      <c r="BK27" s="661"/>
      <c r="BL27" s="661"/>
      <c r="BM27" s="661"/>
      <c r="BN27" s="662"/>
      <c r="BO27" s="663">
        <v>100</v>
      </c>
      <c r="BP27" s="663"/>
      <c r="BQ27" s="663"/>
      <c r="BR27" s="663"/>
      <c r="BS27" s="664">
        <v>828453</v>
      </c>
      <c r="BT27" s="664"/>
      <c r="BU27" s="664"/>
      <c r="BV27" s="664"/>
      <c r="BW27" s="664"/>
      <c r="BX27" s="664"/>
      <c r="BY27" s="664"/>
      <c r="BZ27" s="664"/>
      <c r="CA27" s="664"/>
      <c r="CB27" s="668"/>
      <c r="CD27" s="657" t="s">
        <v>288</v>
      </c>
      <c r="CE27" s="658"/>
      <c r="CF27" s="658"/>
      <c r="CG27" s="658"/>
      <c r="CH27" s="658"/>
      <c r="CI27" s="658"/>
      <c r="CJ27" s="658"/>
      <c r="CK27" s="658"/>
      <c r="CL27" s="658"/>
      <c r="CM27" s="658"/>
      <c r="CN27" s="658"/>
      <c r="CO27" s="658"/>
      <c r="CP27" s="658"/>
      <c r="CQ27" s="659"/>
      <c r="CR27" s="660">
        <v>8394730</v>
      </c>
      <c r="CS27" s="693"/>
      <c r="CT27" s="693"/>
      <c r="CU27" s="693"/>
      <c r="CV27" s="693"/>
      <c r="CW27" s="693"/>
      <c r="CX27" s="693"/>
      <c r="CY27" s="694"/>
      <c r="CZ27" s="665">
        <v>20.3</v>
      </c>
      <c r="DA27" s="691"/>
      <c r="DB27" s="691"/>
      <c r="DC27" s="695"/>
      <c r="DD27" s="669">
        <v>3465721</v>
      </c>
      <c r="DE27" s="693"/>
      <c r="DF27" s="693"/>
      <c r="DG27" s="693"/>
      <c r="DH27" s="693"/>
      <c r="DI27" s="693"/>
      <c r="DJ27" s="693"/>
      <c r="DK27" s="694"/>
      <c r="DL27" s="669">
        <v>2479433</v>
      </c>
      <c r="DM27" s="693"/>
      <c r="DN27" s="693"/>
      <c r="DO27" s="693"/>
      <c r="DP27" s="693"/>
      <c r="DQ27" s="693"/>
      <c r="DR27" s="693"/>
      <c r="DS27" s="693"/>
      <c r="DT27" s="693"/>
      <c r="DU27" s="693"/>
      <c r="DV27" s="694"/>
      <c r="DW27" s="665">
        <v>9.1999999999999993</v>
      </c>
      <c r="DX27" s="691"/>
      <c r="DY27" s="691"/>
      <c r="DZ27" s="691"/>
      <c r="EA27" s="691"/>
      <c r="EB27" s="691"/>
      <c r="EC27" s="692"/>
    </row>
    <row r="28" spans="2:133" ht="11.25" customHeight="1" x14ac:dyDescent="0.2">
      <c r="B28" s="657" t="s">
        <v>289</v>
      </c>
      <c r="C28" s="658"/>
      <c r="D28" s="658"/>
      <c r="E28" s="658"/>
      <c r="F28" s="658"/>
      <c r="G28" s="658"/>
      <c r="H28" s="658"/>
      <c r="I28" s="658"/>
      <c r="J28" s="658"/>
      <c r="K28" s="658"/>
      <c r="L28" s="658"/>
      <c r="M28" s="658"/>
      <c r="N28" s="658"/>
      <c r="O28" s="658"/>
      <c r="P28" s="658"/>
      <c r="Q28" s="659"/>
      <c r="R28" s="660">
        <v>382592</v>
      </c>
      <c r="S28" s="661"/>
      <c r="T28" s="661"/>
      <c r="U28" s="661"/>
      <c r="V28" s="661"/>
      <c r="W28" s="661"/>
      <c r="X28" s="661"/>
      <c r="Y28" s="662"/>
      <c r="Z28" s="663">
        <v>0.9</v>
      </c>
      <c r="AA28" s="663"/>
      <c r="AB28" s="663"/>
      <c r="AC28" s="663"/>
      <c r="AD28" s="664">
        <v>47649</v>
      </c>
      <c r="AE28" s="664"/>
      <c r="AF28" s="664"/>
      <c r="AG28" s="664"/>
      <c r="AH28" s="664"/>
      <c r="AI28" s="664"/>
      <c r="AJ28" s="664"/>
      <c r="AK28" s="664"/>
      <c r="AL28" s="665">
        <v>0.2</v>
      </c>
      <c r="AM28" s="666"/>
      <c r="AN28" s="666"/>
      <c r="AO28" s="667"/>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63"/>
      <c r="BP28" s="663"/>
      <c r="BQ28" s="663"/>
      <c r="BR28" s="663"/>
      <c r="BS28" s="669"/>
      <c r="BT28" s="661"/>
      <c r="BU28" s="661"/>
      <c r="BV28" s="661"/>
      <c r="BW28" s="661"/>
      <c r="BX28" s="661"/>
      <c r="BY28" s="661"/>
      <c r="BZ28" s="661"/>
      <c r="CA28" s="661"/>
      <c r="CB28" s="670"/>
      <c r="CD28" s="657" t="s">
        <v>290</v>
      </c>
      <c r="CE28" s="658"/>
      <c r="CF28" s="658"/>
      <c r="CG28" s="658"/>
      <c r="CH28" s="658"/>
      <c r="CI28" s="658"/>
      <c r="CJ28" s="658"/>
      <c r="CK28" s="658"/>
      <c r="CL28" s="658"/>
      <c r="CM28" s="658"/>
      <c r="CN28" s="658"/>
      <c r="CO28" s="658"/>
      <c r="CP28" s="658"/>
      <c r="CQ28" s="659"/>
      <c r="CR28" s="660">
        <v>6017823</v>
      </c>
      <c r="CS28" s="661"/>
      <c r="CT28" s="661"/>
      <c r="CU28" s="661"/>
      <c r="CV28" s="661"/>
      <c r="CW28" s="661"/>
      <c r="CX28" s="661"/>
      <c r="CY28" s="662"/>
      <c r="CZ28" s="665">
        <v>14.5</v>
      </c>
      <c r="DA28" s="691"/>
      <c r="DB28" s="691"/>
      <c r="DC28" s="695"/>
      <c r="DD28" s="669">
        <v>5952242</v>
      </c>
      <c r="DE28" s="661"/>
      <c r="DF28" s="661"/>
      <c r="DG28" s="661"/>
      <c r="DH28" s="661"/>
      <c r="DI28" s="661"/>
      <c r="DJ28" s="661"/>
      <c r="DK28" s="662"/>
      <c r="DL28" s="669">
        <v>4917766</v>
      </c>
      <c r="DM28" s="661"/>
      <c r="DN28" s="661"/>
      <c r="DO28" s="661"/>
      <c r="DP28" s="661"/>
      <c r="DQ28" s="661"/>
      <c r="DR28" s="661"/>
      <c r="DS28" s="661"/>
      <c r="DT28" s="661"/>
      <c r="DU28" s="661"/>
      <c r="DV28" s="662"/>
      <c r="DW28" s="665">
        <v>18.3</v>
      </c>
      <c r="DX28" s="691"/>
      <c r="DY28" s="691"/>
      <c r="DZ28" s="691"/>
      <c r="EA28" s="691"/>
      <c r="EB28" s="691"/>
      <c r="EC28" s="692"/>
    </row>
    <row r="29" spans="2:133" ht="11.25" customHeight="1" x14ac:dyDescent="0.2">
      <c r="B29" s="657" t="s">
        <v>291</v>
      </c>
      <c r="C29" s="658"/>
      <c r="D29" s="658"/>
      <c r="E29" s="658"/>
      <c r="F29" s="658"/>
      <c r="G29" s="658"/>
      <c r="H29" s="658"/>
      <c r="I29" s="658"/>
      <c r="J29" s="658"/>
      <c r="K29" s="658"/>
      <c r="L29" s="658"/>
      <c r="M29" s="658"/>
      <c r="N29" s="658"/>
      <c r="O29" s="658"/>
      <c r="P29" s="658"/>
      <c r="Q29" s="659"/>
      <c r="R29" s="660">
        <v>302143</v>
      </c>
      <c r="S29" s="661"/>
      <c r="T29" s="661"/>
      <c r="U29" s="661"/>
      <c r="V29" s="661"/>
      <c r="W29" s="661"/>
      <c r="X29" s="661"/>
      <c r="Y29" s="662"/>
      <c r="Z29" s="663">
        <v>0.7</v>
      </c>
      <c r="AA29" s="663"/>
      <c r="AB29" s="663"/>
      <c r="AC29" s="663"/>
      <c r="AD29" s="664">
        <v>78</v>
      </c>
      <c r="AE29" s="664"/>
      <c r="AF29" s="664"/>
      <c r="AG29" s="664"/>
      <c r="AH29" s="664"/>
      <c r="AI29" s="664"/>
      <c r="AJ29" s="664"/>
      <c r="AK29" s="664"/>
      <c r="AL29" s="665">
        <v>0</v>
      </c>
      <c r="AM29" s="666"/>
      <c r="AN29" s="666"/>
      <c r="AO29" s="667"/>
      <c r="AP29" s="681"/>
      <c r="AQ29" s="682"/>
      <c r="AR29" s="682"/>
      <c r="AS29" s="682"/>
      <c r="AT29" s="682"/>
      <c r="AU29" s="682"/>
      <c r="AV29" s="682"/>
      <c r="AW29" s="682"/>
      <c r="AX29" s="682"/>
      <c r="AY29" s="682"/>
      <c r="AZ29" s="682"/>
      <c r="BA29" s="682"/>
      <c r="BB29" s="682"/>
      <c r="BC29" s="682"/>
      <c r="BD29" s="682"/>
      <c r="BE29" s="682"/>
      <c r="BF29" s="683"/>
      <c r="BG29" s="660"/>
      <c r="BH29" s="661"/>
      <c r="BI29" s="661"/>
      <c r="BJ29" s="661"/>
      <c r="BK29" s="661"/>
      <c r="BL29" s="661"/>
      <c r="BM29" s="661"/>
      <c r="BN29" s="662"/>
      <c r="BO29" s="663"/>
      <c r="BP29" s="663"/>
      <c r="BQ29" s="663"/>
      <c r="BR29" s="663"/>
      <c r="BS29" s="664"/>
      <c r="BT29" s="664"/>
      <c r="BU29" s="664"/>
      <c r="BV29" s="664"/>
      <c r="BW29" s="664"/>
      <c r="BX29" s="664"/>
      <c r="BY29" s="664"/>
      <c r="BZ29" s="664"/>
      <c r="CA29" s="664"/>
      <c r="CB29" s="668"/>
      <c r="CD29" s="696" t="s">
        <v>292</v>
      </c>
      <c r="CE29" s="697"/>
      <c r="CF29" s="657" t="s">
        <v>66</v>
      </c>
      <c r="CG29" s="658"/>
      <c r="CH29" s="658"/>
      <c r="CI29" s="658"/>
      <c r="CJ29" s="658"/>
      <c r="CK29" s="658"/>
      <c r="CL29" s="658"/>
      <c r="CM29" s="658"/>
      <c r="CN29" s="658"/>
      <c r="CO29" s="658"/>
      <c r="CP29" s="658"/>
      <c r="CQ29" s="659"/>
      <c r="CR29" s="660">
        <v>6017777</v>
      </c>
      <c r="CS29" s="693"/>
      <c r="CT29" s="693"/>
      <c r="CU29" s="693"/>
      <c r="CV29" s="693"/>
      <c r="CW29" s="693"/>
      <c r="CX29" s="693"/>
      <c r="CY29" s="694"/>
      <c r="CZ29" s="665">
        <v>14.5</v>
      </c>
      <c r="DA29" s="691"/>
      <c r="DB29" s="691"/>
      <c r="DC29" s="695"/>
      <c r="DD29" s="669">
        <v>5952196</v>
      </c>
      <c r="DE29" s="693"/>
      <c r="DF29" s="693"/>
      <c r="DG29" s="693"/>
      <c r="DH29" s="693"/>
      <c r="DI29" s="693"/>
      <c r="DJ29" s="693"/>
      <c r="DK29" s="694"/>
      <c r="DL29" s="669">
        <v>4917720</v>
      </c>
      <c r="DM29" s="693"/>
      <c r="DN29" s="693"/>
      <c r="DO29" s="693"/>
      <c r="DP29" s="693"/>
      <c r="DQ29" s="693"/>
      <c r="DR29" s="693"/>
      <c r="DS29" s="693"/>
      <c r="DT29" s="693"/>
      <c r="DU29" s="693"/>
      <c r="DV29" s="694"/>
      <c r="DW29" s="665">
        <v>18.3</v>
      </c>
      <c r="DX29" s="691"/>
      <c r="DY29" s="691"/>
      <c r="DZ29" s="691"/>
      <c r="EA29" s="691"/>
      <c r="EB29" s="691"/>
      <c r="EC29" s="692"/>
    </row>
    <row r="30" spans="2:133" ht="11.25" customHeight="1" x14ac:dyDescent="0.2">
      <c r="B30" s="657" t="s">
        <v>293</v>
      </c>
      <c r="C30" s="658"/>
      <c r="D30" s="658"/>
      <c r="E30" s="658"/>
      <c r="F30" s="658"/>
      <c r="G30" s="658"/>
      <c r="H30" s="658"/>
      <c r="I30" s="658"/>
      <c r="J30" s="658"/>
      <c r="K30" s="658"/>
      <c r="L30" s="658"/>
      <c r="M30" s="658"/>
      <c r="N30" s="658"/>
      <c r="O30" s="658"/>
      <c r="P30" s="658"/>
      <c r="Q30" s="659"/>
      <c r="R30" s="660">
        <v>6250028</v>
      </c>
      <c r="S30" s="661"/>
      <c r="T30" s="661"/>
      <c r="U30" s="661"/>
      <c r="V30" s="661"/>
      <c r="W30" s="661"/>
      <c r="X30" s="661"/>
      <c r="Y30" s="662"/>
      <c r="Z30" s="663">
        <v>14.3</v>
      </c>
      <c r="AA30" s="663"/>
      <c r="AB30" s="663"/>
      <c r="AC30" s="663"/>
      <c r="AD30" s="664" t="s">
        <v>122</v>
      </c>
      <c r="AE30" s="664"/>
      <c r="AF30" s="664"/>
      <c r="AG30" s="664"/>
      <c r="AH30" s="664"/>
      <c r="AI30" s="664"/>
      <c r="AJ30" s="664"/>
      <c r="AK30" s="664"/>
      <c r="AL30" s="665" t="s">
        <v>122</v>
      </c>
      <c r="AM30" s="666"/>
      <c r="AN30" s="666"/>
      <c r="AO30" s="667"/>
      <c r="AP30" s="642" t="s">
        <v>211</v>
      </c>
      <c r="AQ30" s="643"/>
      <c r="AR30" s="643"/>
      <c r="AS30" s="643"/>
      <c r="AT30" s="643"/>
      <c r="AU30" s="643"/>
      <c r="AV30" s="643"/>
      <c r="AW30" s="643"/>
      <c r="AX30" s="643"/>
      <c r="AY30" s="643"/>
      <c r="AZ30" s="643"/>
      <c r="BA30" s="643"/>
      <c r="BB30" s="643"/>
      <c r="BC30" s="643"/>
      <c r="BD30" s="643"/>
      <c r="BE30" s="643"/>
      <c r="BF30" s="644"/>
      <c r="BG30" s="642" t="s">
        <v>294</v>
      </c>
      <c r="BH30" s="702"/>
      <c r="BI30" s="702"/>
      <c r="BJ30" s="702"/>
      <c r="BK30" s="702"/>
      <c r="BL30" s="702"/>
      <c r="BM30" s="702"/>
      <c r="BN30" s="702"/>
      <c r="BO30" s="702"/>
      <c r="BP30" s="702"/>
      <c r="BQ30" s="703"/>
      <c r="BR30" s="642" t="s">
        <v>295</v>
      </c>
      <c r="BS30" s="702"/>
      <c r="BT30" s="702"/>
      <c r="BU30" s="702"/>
      <c r="BV30" s="702"/>
      <c r="BW30" s="702"/>
      <c r="BX30" s="702"/>
      <c r="BY30" s="702"/>
      <c r="BZ30" s="702"/>
      <c r="CA30" s="702"/>
      <c r="CB30" s="703"/>
      <c r="CD30" s="698"/>
      <c r="CE30" s="699"/>
      <c r="CF30" s="657" t="s">
        <v>296</v>
      </c>
      <c r="CG30" s="658"/>
      <c r="CH30" s="658"/>
      <c r="CI30" s="658"/>
      <c r="CJ30" s="658"/>
      <c r="CK30" s="658"/>
      <c r="CL30" s="658"/>
      <c r="CM30" s="658"/>
      <c r="CN30" s="658"/>
      <c r="CO30" s="658"/>
      <c r="CP30" s="658"/>
      <c r="CQ30" s="659"/>
      <c r="CR30" s="660">
        <v>5779240</v>
      </c>
      <c r="CS30" s="661"/>
      <c r="CT30" s="661"/>
      <c r="CU30" s="661"/>
      <c r="CV30" s="661"/>
      <c r="CW30" s="661"/>
      <c r="CX30" s="661"/>
      <c r="CY30" s="662"/>
      <c r="CZ30" s="665">
        <v>14</v>
      </c>
      <c r="DA30" s="691"/>
      <c r="DB30" s="691"/>
      <c r="DC30" s="695"/>
      <c r="DD30" s="669">
        <v>5713659</v>
      </c>
      <c r="DE30" s="661"/>
      <c r="DF30" s="661"/>
      <c r="DG30" s="661"/>
      <c r="DH30" s="661"/>
      <c r="DI30" s="661"/>
      <c r="DJ30" s="661"/>
      <c r="DK30" s="662"/>
      <c r="DL30" s="669">
        <v>4681688</v>
      </c>
      <c r="DM30" s="661"/>
      <c r="DN30" s="661"/>
      <c r="DO30" s="661"/>
      <c r="DP30" s="661"/>
      <c r="DQ30" s="661"/>
      <c r="DR30" s="661"/>
      <c r="DS30" s="661"/>
      <c r="DT30" s="661"/>
      <c r="DU30" s="661"/>
      <c r="DV30" s="662"/>
      <c r="DW30" s="665">
        <v>17.399999999999999</v>
      </c>
      <c r="DX30" s="691"/>
      <c r="DY30" s="691"/>
      <c r="DZ30" s="691"/>
      <c r="EA30" s="691"/>
      <c r="EB30" s="691"/>
      <c r="EC30" s="692"/>
    </row>
    <row r="31" spans="2:133" ht="11.25" customHeight="1" x14ac:dyDescent="0.2">
      <c r="B31" s="673" t="s">
        <v>297</v>
      </c>
      <c r="C31" s="674"/>
      <c r="D31" s="674"/>
      <c r="E31" s="674"/>
      <c r="F31" s="674"/>
      <c r="G31" s="674"/>
      <c r="H31" s="674"/>
      <c r="I31" s="674"/>
      <c r="J31" s="674"/>
      <c r="K31" s="674"/>
      <c r="L31" s="674"/>
      <c r="M31" s="674"/>
      <c r="N31" s="674"/>
      <c r="O31" s="674"/>
      <c r="P31" s="674"/>
      <c r="Q31" s="675"/>
      <c r="R31" s="660" t="s">
        <v>122</v>
      </c>
      <c r="S31" s="661"/>
      <c r="T31" s="661"/>
      <c r="U31" s="661"/>
      <c r="V31" s="661"/>
      <c r="W31" s="661"/>
      <c r="X31" s="661"/>
      <c r="Y31" s="662"/>
      <c r="Z31" s="663" t="s">
        <v>122</v>
      </c>
      <c r="AA31" s="663"/>
      <c r="AB31" s="663"/>
      <c r="AC31" s="663"/>
      <c r="AD31" s="664" t="s">
        <v>122</v>
      </c>
      <c r="AE31" s="664"/>
      <c r="AF31" s="664"/>
      <c r="AG31" s="664"/>
      <c r="AH31" s="664"/>
      <c r="AI31" s="664"/>
      <c r="AJ31" s="664"/>
      <c r="AK31" s="664"/>
      <c r="AL31" s="665" t="s">
        <v>122</v>
      </c>
      <c r="AM31" s="666"/>
      <c r="AN31" s="666"/>
      <c r="AO31" s="667"/>
      <c r="AP31" s="706" t="s">
        <v>298</v>
      </c>
      <c r="AQ31" s="707"/>
      <c r="AR31" s="707"/>
      <c r="AS31" s="707"/>
      <c r="AT31" s="712" t="s">
        <v>299</v>
      </c>
      <c r="AU31" s="218"/>
      <c r="AV31" s="218"/>
      <c r="AW31" s="218"/>
      <c r="AX31" s="646" t="s">
        <v>177</v>
      </c>
      <c r="AY31" s="647"/>
      <c r="AZ31" s="647"/>
      <c r="BA31" s="647"/>
      <c r="BB31" s="647"/>
      <c r="BC31" s="647"/>
      <c r="BD31" s="647"/>
      <c r="BE31" s="647"/>
      <c r="BF31" s="648"/>
      <c r="BG31" s="716">
        <v>99.4</v>
      </c>
      <c r="BH31" s="704"/>
      <c r="BI31" s="704"/>
      <c r="BJ31" s="704"/>
      <c r="BK31" s="704"/>
      <c r="BL31" s="704"/>
      <c r="BM31" s="655">
        <v>97.8</v>
      </c>
      <c r="BN31" s="704"/>
      <c r="BO31" s="704"/>
      <c r="BP31" s="704"/>
      <c r="BQ31" s="705"/>
      <c r="BR31" s="716">
        <v>99.5</v>
      </c>
      <c r="BS31" s="704"/>
      <c r="BT31" s="704"/>
      <c r="BU31" s="704"/>
      <c r="BV31" s="704"/>
      <c r="BW31" s="704"/>
      <c r="BX31" s="655">
        <v>97.9</v>
      </c>
      <c r="BY31" s="704"/>
      <c r="BZ31" s="704"/>
      <c r="CA31" s="704"/>
      <c r="CB31" s="705"/>
      <c r="CD31" s="698"/>
      <c r="CE31" s="699"/>
      <c r="CF31" s="657" t="s">
        <v>300</v>
      </c>
      <c r="CG31" s="658"/>
      <c r="CH31" s="658"/>
      <c r="CI31" s="658"/>
      <c r="CJ31" s="658"/>
      <c r="CK31" s="658"/>
      <c r="CL31" s="658"/>
      <c r="CM31" s="658"/>
      <c r="CN31" s="658"/>
      <c r="CO31" s="658"/>
      <c r="CP31" s="658"/>
      <c r="CQ31" s="659"/>
      <c r="CR31" s="660">
        <v>238537</v>
      </c>
      <c r="CS31" s="693"/>
      <c r="CT31" s="693"/>
      <c r="CU31" s="693"/>
      <c r="CV31" s="693"/>
      <c r="CW31" s="693"/>
      <c r="CX31" s="693"/>
      <c r="CY31" s="694"/>
      <c r="CZ31" s="665">
        <v>0.6</v>
      </c>
      <c r="DA31" s="691"/>
      <c r="DB31" s="691"/>
      <c r="DC31" s="695"/>
      <c r="DD31" s="669">
        <v>238537</v>
      </c>
      <c r="DE31" s="693"/>
      <c r="DF31" s="693"/>
      <c r="DG31" s="693"/>
      <c r="DH31" s="693"/>
      <c r="DI31" s="693"/>
      <c r="DJ31" s="693"/>
      <c r="DK31" s="694"/>
      <c r="DL31" s="669">
        <v>236032</v>
      </c>
      <c r="DM31" s="693"/>
      <c r="DN31" s="693"/>
      <c r="DO31" s="693"/>
      <c r="DP31" s="693"/>
      <c r="DQ31" s="693"/>
      <c r="DR31" s="693"/>
      <c r="DS31" s="693"/>
      <c r="DT31" s="693"/>
      <c r="DU31" s="693"/>
      <c r="DV31" s="694"/>
      <c r="DW31" s="665">
        <v>0.9</v>
      </c>
      <c r="DX31" s="691"/>
      <c r="DY31" s="691"/>
      <c r="DZ31" s="691"/>
      <c r="EA31" s="691"/>
      <c r="EB31" s="691"/>
      <c r="EC31" s="692"/>
    </row>
    <row r="32" spans="2:133" ht="11.25" customHeight="1" x14ac:dyDescent="0.2">
      <c r="B32" s="657" t="s">
        <v>301</v>
      </c>
      <c r="C32" s="658"/>
      <c r="D32" s="658"/>
      <c r="E32" s="658"/>
      <c r="F32" s="658"/>
      <c r="G32" s="658"/>
      <c r="H32" s="658"/>
      <c r="I32" s="658"/>
      <c r="J32" s="658"/>
      <c r="K32" s="658"/>
      <c r="L32" s="658"/>
      <c r="M32" s="658"/>
      <c r="N32" s="658"/>
      <c r="O32" s="658"/>
      <c r="P32" s="658"/>
      <c r="Q32" s="659"/>
      <c r="R32" s="660">
        <v>2652783</v>
      </c>
      <c r="S32" s="661"/>
      <c r="T32" s="661"/>
      <c r="U32" s="661"/>
      <c r="V32" s="661"/>
      <c r="W32" s="661"/>
      <c r="X32" s="661"/>
      <c r="Y32" s="662"/>
      <c r="Z32" s="663">
        <v>6.1</v>
      </c>
      <c r="AA32" s="663"/>
      <c r="AB32" s="663"/>
      <c r="AC32" s="663"/>
      <c r="AD32" s="664" t="s">
        <v>122</v>
      </c>
      <c r="AE32" s="664"/>
      <c r="AF32" s="664"/>
      <c r="AG32" s="664"/>
      <c r="AH32" s="664"/>
      <c r="AI32" s="664"/>
      <c r="AJ32" s="664"/>
      <c r="AK32" s="664"/>
      <c r="AL32" s="665" t="s">
        <v>122</v>
      </c>
      <c r="AM32" s="666"/>
      <c r="AN32" s="666"/>
      <c r="AO32" s="667"/>
      <c r="AP32" s="708"/>
      <c r="AQ32" s="709"/>
      <c r="AR32" s="709"/>
      <c r="AS32" s="709"/>
      <c r="AT32" s="713"/>
      <c r="AU32" s="214" t="s">
        <v>302</v>
      </c>
      <c r="AX32" s="657" t="s">
        <v>303</v>
      </c>
      <c r="AY32" s="658"/>
      <c r="AZ32" s="658"/>
      <c r="BA32" s="658"/>
      <c r="BB32" s="658"/>
      <c r="BC32" s="658"/>
      <c r="BD32" s="658"/>
      <c r="BE32" s="658"/>
      <c r="BF32" s="659"/>
      <c r="BG32" s="717">
        <v>99.2</v>
      </c>
      <c r="BH32" s="693"/>
      <c r="BI32" s="693"/>
      <c r="BJ32" s="693"/>
      <c r="BK32" s="693"/>
      <c r="BL32" s="693"/>
      <c r="BM32" s="666">
        <v>97.4</v>
      </c>
      <c r="BN32" s="693"/>
      <c r="BO32" s="693"/>
      <c r="BP32" s="693"/>
      <c r="BQ32" s="715"/>
      <c r="BR32" s="717">
        <v>99.4</v>
      </c>
      <c r="BS32" s="693"/>
      <c r="BT32" s="693"/>
      <c r="BU32" s="693"/>
      <c r="BV32" s="693"/>
      <c r="BW32" s="693"/>
      <c r="BX32" s="666">
        <v>97.5</v>
      </c>
      <c r="BY32" s="693"/>
      <c r="BZ32" s="693"/>
      <c r="CA32" s="693"/>
      <c r="CB32" s="715"/>
      <c r="CD32" s="700"/>
      <c r="CE32" s="701"/>
      <c r="CF32" s="657" t="s">
        <v>304</v>
      </c>
      <c r="CG32" s="658"/>
      <c r="CH32" s="658"/>
      <c r="CI32" s="658"/>
      <c r="CJ32" s="658"/>
      <c r="CK32" s="658"/>
      <c r="CL32" s="658"/>
      <c r="CM32" s="658"/>
      <c r="CN32" s="658"/>
      <c r="CO32" s="658"/>
      <c r="CP32" s="658"/>
      <c r="CQ32" s="659"/>
      <c r="CR32" s="660">
        <v>46</v>
      </c>
      <c r="CS32" s="661"/>
      <c r="CT32" s="661"/>
      <c r="CU32" s="661"/>
      <c r="CV32" s="661"/>
      <c r="CW32" s="661"/>
      <c r="CX32" s="661"/>
      <c r="CY32" s="662"/>
      <c r="CZ32" s="665">
        <v>0</v>
      </c>
      <c r="DA32" s="691"/>
      <c r="DB32" s="691"/>
      <c r="DC32" s="695"/>
      <c r="DD32" s="669">
        <v>46</v>
      </c>
      <c r="DE32" s="661"/>
      <c r="DF32" s="661"/>
      <c r="DG32" s="661"/>
      <c r="DH32" s="661"/>
      <c r="DI32" s="661"/>
      <c r="DJ32" s="661"/>
      <c r="DK32" s="662"/>
      <c r="DL32" s="669">
        <v>46</v>
      </c>
      <c r="DM32" s="661"/>
      <c r="DN32" s="661"/>
      <c r="DO32" s="661"/>
      <c r="DP32" s="661"/>
      <c r="DQ32" s="661"/>
      <c r="DR32" s="661"/>
      <c r="DS32" s="661"/>
      <c r="DT32" s="661"/>
      <c r="DU32" s="661"/>
      <c r="DV32" s="662"/>
      <c r="DW32" s="665">
        <v>0</v>
      </c>
      <c r="DX32" s="691"/>
      <c r="DY32" s="691"/>
      <c r="DZ32" s="691"/>
      <c r="EA32" s="691"/>
      <c r="EB32" s="691"/>
      <c r="EC32" s="692"/>
    </row>
    <row r="33" spans="2:133" ht="11.25" customHeight="1" x14ac:dyDescent="0.2">
      <c r="B33" s="657" t="s">
        <v>305</v>
      </c>
      <c r="C33" s="658"/>
      <c r="D33" s="658"/>
      <c r="E33" s="658"/>
      <c r="F33" s="658"/>
      <c r="G33" s="658"/>
      <c r="H33" s="658"/>
      <c r="I33" s="658"/>
      <c r="J33" s="658"/>
      <c r="K33" s="658"/>
      <c r="L33" s="658"/>
      <c r="M33" s="658"/>
      <c r="N33" s="658"/>
      <c r="O33" s="658"/>
      <c r="P33" s="658"/>
      <c r="Q33" s="659"/>
      <c r="R33" s="660">
        <v>282949</v>
      </c>
      <c r="S33" s="661"/>
      <c r="T33" s="661"/>
      <c r="U33" s="661"/>
      <c r="V33" s="661"/>
      <c r="W33" s="661"/>
      <c r="X33" s="661"/>
      <c r="Y33" s="662"/>
      <c r="Z33" s="663">
        <v>0.6</v>
      </c>
      <c r="AA33" s="663"/>
      <c r="AB33" s="663"/>
      <c r="AC33" s="663"/>
      <c r="AD33" s="664">
        <v>12826</v>
      </c>
      <c r="AE33" s="664"/>
      <c r="AF33" s="664"/>
      <c r="AG33" s="664"/>
      <c r="AH33" s="664"/>
      <c r="AI33" s="664"/>
      <c r="AJ33" s="664"/>
      <c r="AK33" s="664"/>
      <c r="AL33" s="665">
        <v>0</v>
      </c>
      <c r="AM33" s="666"/>
      <c r="AN33" s="666"/>
      <c r="AO33" s="667"/>
      <c r="AP33" s="710"/>
      <c r="AQ33" s="711"/>
      <c r="AR33" s="711"/>
      <c r="AS33" s="711"/>
      <c r="AT33" s="714"/>
      <c r="AU33" s="219"/>
      <c r="AV33" s="219"/>
      <c r="AW33" s="219"/>
      <c r="AX33" s="681" t="s">
        <v>306</v>
      </c>
      <c r="AY33" s="682"/>
      <c r="AZ33" s="682"/>
      <c r="BA33" s="682"/>
      <c r="BB33" s="682"/>
      <c r="BC33" s="682"/>
      <c r="BD33" s="682"/>
      <c r="BE33" s="682"/>
      <c r="BF33" s="683"/>
      <c r="BG33" s="718">
        <v>99.6</v>
      </c>
      <c r="BH33" s="719"/>
      <c r="BI33" s="719"/>
      <c r="BJ33" s="719"/>
      <c r="BK33" s="719"/>
      <c r="BL33" s="719"/>
      <c r="BM33" s="720">
        <v>97.8</v>
      </c>
      <c r="BN33" s="719"/>
      <c r="BO33" s="719"/>
      <c r="BP33" s="719"/>
      <c r="BQ33" s="721"/>
      <c r="BR33" s="718">
        <v>99.6</v>
      </c>
      <c r="BS33" s="719"/>
      <c r="BT33" s="719"/>
      <c r="BU33" s="719"/>
      <c r="BV33" s="719"/>
      <c r="BW33" s="719"/>
      <c r="BX33" s="720">
        <v>97.9</v>
      </c>
      <c r="BY33" s="719"/>
      <c r="BZ33" s="719"/>
      <c r="CA33" s="719"/>
      <c r="CB33" s="721"/>
      <c r="CD33" s="657" t="s">
        <v>307</v>
      </c>
      <c r="CE33" s="658"/>
      <c r="CF33" s="658"/>
      <c r="CG33" s="658"/>
      <c r="CH33" s="658"/>
      <c r="CI33" s="658"/>
      <c r="CJ33" s="658"/>
      <c r="CK33" s="658"/>
      <c r="CL33" s="658"/>
      <c r="CM33" s="658"/>
      <c r="CN33" s="658"/>
      <c r="CO33" s="658"/>
      <c r="CP33" s="658"/>
      <c r="CQ33" s="659"/>
      <c r="CR33" s="660">
        <v>17729692</v>
      </c>
      <c r="CS33" s="693"/>
      <c r="CT33" s="693"/>
      <c r="CU33" s="693"/>
      <c r="CV33" s="693"/>
      <c r="CW33" s="693"/>
      <c r="CX33" s="693"/>
      <c r="CY33" s="694"/>
      <c r="CZ33" s="665">
        <v>42.8</v>
      </c>
      <c r="DA33" s="691"/>
      <c r="DB33" s="691"/>
      <c r="DC33" s="695"/>
      <c r="DD33" s="669">
        <v>14175935</v>
      </c>
      <c r="DE33" s="693"/>
      <c r="DF33" s="693"/>
      <c r="DG33" s="693"/>
      <c r="DH33" s="693"/>
      <c r="DI33" s="693"/>
      <c r="DJ33" s="693"/>
      <c r="DK33" s="694"/>
      <c r="DL33" s="669">
        <v>11334030</v>
      </c>
      <c r="DM33" s="693"/>
      <c r="DN33" s="693"/>
      <c r="DO33" s="693"/>
      <c r="DP33" s="693"/>
      <c r="DQ33" s="693"/>
      <c r="DR33" s="693"/>
      <c r="DS33" s="693"/>
      <c r="DT33" s="693"/>
      <c r="DU33" s="693"/>
      <c r="DV33" s="694"/>
      <c r="DW33" s="665">
        <v>42.1</v>
      </c>
      <c r="DX33" s="691"/>
      <c r="DY33" s="691"/>
      <c r="DZ33" s="691"/>
      <c r="EA33" s="691"/>
      <c r="EB33" s="691"/>
      <c r="EC33" s="692"/>
    </row>
    <row r="34" spans="2:133" ht="11.25" customHeight="1" x14ac:dyDescent="0.2">
      <c r="B34" s="657" t="s">
        <v>308</v>
      </c>
      <c r="C34" s="658"/>
      <c r="D34" s="658"/>
      <c r="E34" s="658"/>
      <c r="F34" s="658"/>
      <c r="G34" s="658"/>
      <c r="H34" s="658"/>
      <c r="I34" s="658"/>
      <c r="J34" s="658"/>
      <c r="K34" s="658"/>
      <c r="L34" s="658"/>
      <c r="M34" s="658"/>
      <c r="N34" s="658"/>
      <c r="O34" s="658"/>
      <c r="P34" s="658"/>
      <c r="Q34" s="659"/>
      <c r="R34" s="660">
        <v>506875</v>
      </c>
      <c r="S34" s="661"/>
      <c r="T34" s="661"/>
      <c r="U34" s="661"/>
      <c r="V34" s="661"/>
      <c r="W34" s="661"/>
      <c r="X34" s="661"/>
      <c r="Y34" s="662"/>
      <c r="Z34" s="663">
        <v>1.2</v>
      </c>
      <c r="AA34" s="663"/>
      <c r="AB34" s="663"/>
      <c r="AC34" s="663"/>
      <c r="AD34" s="664" t="s">
        <v>122</v>
      </c>
      <c r="AE34" s="664"/>
      <c r="AF34" s="664"/>
      <c r="AG34" s="664"/>
      <c r="AH34" s="664"/>
      <c r="AI34" s="664"/>
      <c r="AJ34" s="664"/>
      <c r="AK34" s="664"/>
      <c r="AL34" s="665" t="s">
        <v>122</v>
      </c>
      <c r="AM34" s="666"/>
      <c r="AN34" s="666"/>
      <c r="AO34" s="66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7" t="s">
        <v>309</v>
      </c>
      <c r="CE34" s="658"/>
      <c r="CF34" s="658"/>
      <c r="CG34" s="658"/>
      <c r="CH34" s="658"/>
      <c r="CI34" s="658"/>
      <c r="CJ34" s="658"/>
      <c r="CK34" s="658"/>
      <c r="CL34" s="658"/>
      <c r="CM34" s="658"/>
      <c r="CN34" s="658"/>
      <c r="CO34" s="658"/>
      <c r="CP34" s="658"/>
      <c r="CQ34" s="659"/>
      <c r="CR34" s="660">
        <v>6429870</v>
      </c>
      <c r="CS34" s="661"/>
      <c r="CT34" s="661"/>
      <c r="CU34" s="661"/>
      <c r="CV34" s="661"/>
      <c r="CW34" s="661"/>
      <c r="CX34" s="661"/>
      <c r="CY34" s="662"/>
      <c r="CZ34" s="665">
        <v>15.5</v>
      </c>
      <c r="DA34" s="691"/>
      <c r="DB34" s="691"/>
      <c r="DC34" s="695"/>
      <c r="DD34" s="669">
        <v>5172382</v>
      </c>
      <c r="DE34" s="661"/>
      <c r="DF34" s="661"/>
      <c r="DG34" s="661"/>
      <c r="DH34" s="661"/>
      <c r="DI34" s="661"/>
      <c r="DJ34" s="661"/>
      <c r="DK34" s="662"/>
      <c r="DL34" s="669">
        <v>4595593</v>
      </c>
      <c r="DM34" s="661"/>
      <c r="DN34" s="661"/>
      <c r="DO34" s="661"/>
      <c r="DP34" s="661"/>
      <c r="DQ34" s="661"/>
      <c r="DR34" s="661"/>
      <c r="DS34" s="661"/>
      <c r="DT34" s="661"/>
      <c r="DU34" s="661"/>
      <c r="DV34" s="662"/>
      <c r="DW34" s="665">
        <v>17.100000000000001</v>
      </c>
      <c r="DX34" s="691"/>
      <c r="DY34" s="691"/>
      <c r="DZ34" s="691"/>
      <c r="EA34" s="691"/>
      <c r="EB34" s="691"/>
      <c r="EC34" s="692"/>
    </row>
    <row r="35" spans="2:133" ht="11.25" customHeight="1" x14ac:dyDescent="0.2">
      <c r="B35" s="657" t="s">
        <v>310</v>
      </c>
      <c r="C35" s="658"/>
      <c r="D35" s="658"/>
      <c r="E35" s="658"/>
      <c r="F35" s="658"/>
      <c r="G35" s="658"/>
      <c r="H35" s="658"/>
      <c r="I35" s="658"/>
      <c r="J35" s="658"/>
      <c r="K35" s="658"/>
      <c r="L35" s="658"/>
      <c r="M35" s="658"/>
      <c r="N35" s="658"/>
      <c r="O35" s="658"/>
      <c r="P35" s="658"/>
      <c r="Q35" s="659"/>
      <c r="R35" s="660">
        <v>318344</v>
      </c>
      <c r="S35" s="661"/>
      <c r="T35" s="661"/>
      <c r="U35" s="661"/>
      <c r="V35" s="661"/>
      <c r="W35" s="661"/>
      <c r="X35" s="661"/>
      <c r="Y35" s="662"/>
      <c r="Z35" s="663">
        <v>0.7</v>
      </c>
      <c r="AA35" s="663"/>
      <c r="AB35" s="663"/>
      <c r="AC35" s="663"/>
      <c r="AD35" s="664" t="s">
        <v>122</v>
      </c>
      <c r="AE35" s="664"/>
      <c r="AF35" s="664"/>
      <c r="AG35" s="664"/>
      <c r="AH35" s="664"/>
      <c r="AI35" s="664"/>
      <c r="AJ35" s="664"/>
      <c r="AK35" s="664"/>
      <c r="AL35" s="665" t="s">
        <v>122</v>
      </c>
      <c r="AM35" s="666"/>
      <c r="AN35" s="666"/>
      <c r="AO35" s="667"/>
      <c r="AP35" s="222"/>
      <c r="AQ35" s="642" t="s">
        <v>311</v>
      </c>
      <c r="AR35" s="643"/>
      <c r="AS35" s="643"/>
      <c r="AT35" s="643"/>
      <c r="AU35" s="643"/>
      <c r="AV35" s="643"/>
      <c r="AW35" s="643"/>
      <c r="AX35" s="643"/>
      <c r="AY35" s="643"/>
      <c r="AZ35" s="643"/>
      <c r="BA35" s="643"/>
      <c r="BB35" s="643"/>
      <c r="BC35" s="643"/>
      <c r="BD35" s="643"/>
      <c r="BE35" s="643"/>
      <c r="BF35" s="644"/>
      <c r="BG35" s="642" t="s">
        <v>312</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57" t="s">
        <v>313</v>
      </c>
      <c r="CE35" s="658"/>
      <c r="CF35" s="658"/>
      <c r="CG35" s="658"/>
      <c r="CH35" s="658"/>
      <c r="CI35" s="658"/>
      <c r="CJ35" s="658"/>
      <c r="CK35" s="658"/>
      <c r="CL35" s="658"/>
      <c r="CM35" s="658"/>
      <c r="CN35" s="658"/>
      <c r="CO35" s="658"/>
      <c r="CP35" s="658"/>
      <c r="CQ35" s="659"/>
      <c r="CR35" s="660">
        <v>865452</v>
      </c>
      <c r="CS35" s="693"/>
      <c r="CT35" s="693"/>
      <c r="CU35" s="693"/>
      <c r="CV35" s="693"/>
      <c r="CW35" s="693"/>
      <c r="CX35" s="693"/>
      <c r="CY35" s="694"/>
      <c r="CZ35" s="665">
        <v>2.1</v>
      </c>
      <c r="DA35" s="691"/>
      <c r="DB35" s="691"/>
      <c r="DC35" s="695"/>
      <c r="DD35" s="669">
        <v>814802</v>
      </c>
      <c r="DE35" s="693"/>
      <c r="DF35" s="693"/>
      <c r="DG35" s="693"/>
      <c r="DH35" s="693"/>
      <c r="DI35" s="693"/>
      <c r="DJ35" s="693"/>
      <c r="DK35" s="694"/>
      <c r="DL35" s="669">
        <v>400778</v>
      </c>
      <c r="DM35" s="693"/>
      <c r="DN35" s="693"/>
      <c r="DO35" s="693"/>
      <c r="DP35" s="693"/>
      <c r="DQ35" s="693"/>
      <c r="DR35" s="693"/>
      <c r="DS35" s="693"/>
      <c r="DT35" s="693"/>
      <c r="DU35" s="693"/>
      <c r="DV35" s="694"/>
      <c r="DW35" s="665">
        <v>1.5</v>
      </c>
      <c r="DX35" s="691"/>
      <c r="DY35" s="691"/>
      <c r="DZ35" s="691"/>
      <c r="EA35" s="691"/>
      <c r="EB35" s="691"/>
      <c r="EC35" s="692"/>
    </row>
    <row r="36" spans="2:133" ht="11.25" customHeight="1" x14ac:dyDescent="0.2">
      <c r="B36" s="657" t="s">
        <v>314</v>
      </c>
      <c r="C36" s="658"/>
      <c r="D36" s="658"/>
      <c r="E36" s="658"/>
      <c r="F36" s="658"/>
      <c r="G36" s="658"/>
      <c r="H36" s="658"/>
      <c r="I36" s="658"/>
      <c r="J36" s="658"/>
      <c r="K36" s="658"/>
      <c r="L36" s="658"/>
      <c r="M36" s="658"/>
      <c r="N36" s="658"/>
      <c r="O36" s="658"/>
      <c r="P36" s="658"/>
      <c r="Q36" s="659"/>
      <c r="R36" s="660">
        <v>1823825</v>
      </c>
      <c r="S36" s="661"/>
      <c r="T36" s="661"/>
      <c r="U36" s="661"/>
      <c r="V36" s="661"/>
      <c r="W36" s="661"/>
      <c r="X36" s="661"/>
      <c r="Y36" s="662"/>
      <c r="Z36" s="663">
        <v>4.2</v>
      </c>
      <c r="AA36" s="663"/>
      <c r="AB36" s="663"/>
      <c r="AC36" s="663"/>
      <c r="AD36" s="664" t="s">
        <v>122</v>
      </c>
      <c r="AE36" s="664"/>
      <c r="AF36" s="664"/>
      <c r="AG36" s="664"/>
      <c r="AH36" s="664"/>
      <c r="AI36" s="664"/>
      <c r="AJ36" s="664"/>
      <c r="AK36" s="664"/>
      <c r="AL36" s="665" t="s">
        <v>122</v>
      </c>
      <c r="AM36" s="666"/>
      <c r="AN36" s="666"/>
      <c r="AO36" s="667"/>
      <c r="AP36" s="222"/>
      <c r="AQ36" s="726" t="s">
        <v>315</v>
      </c>
      <c r="AR36" s="727"/>
      <c r="AS36" s="727"/>
      <c r="AT36" s="727"/>
      <c r="AU36" s="727"/>
      <c r="AV36" s="727"/>
      <c r="AW36" s="727"/>
      <c r="AX36" s="727"/>
      <c r="AY36" s="728"/>
      <c r="AZ36" s="649">
        <v>6459822</v>
      </c>
      <c r="BA36" s="650"/>
      <c r="BB36" s="650"/>
      <c r="BC36" s="650"/>
      <c r="BD36" s="650"/>
      <c r="BE36" s="650"/>
      <c r="BF36" s="722"/>
      <c r="BG36" s="646" t="s">
        <v>316</v>
      </c>
      <c r="BH36" s="647"/>
      <c r="BI36" s="647"/>
      <c r="BJ36" s="647"/>
      <c r="BK36" s="647"/>
      <c r="BL36" s="647"/>
      <c r="BM36" s="647"/>
      <c r="BN36" s="647"/>
      <c r="BO36" s="647"/>
      <c r="BP36" s="647"/>
      <c r="BQ36" s="647"/>
      <c r="BR36" s="647"/>
      <c r="BS36" s="647"/>
      <c r="BT36" s="647"/>
      <c r="BU36" s="648"/>
      <c r="BV36" s="649">
        <v>110245</v>
      </c>
      <c r="BW36" s="650"/>
      <c r="BX36" s="650"/>
      <c r="BY36" s="650"/>
      <c r="BZ36" s="650"/>
      <c r="CA36" s="650"/>
      <c r="CB36" s="722"/>
      <c r="CD36" s="657" t="s">
        <v>317</v>
      </c>
      <c r="CE36" s="658"/>
      <c r="CF36" s="658"/>
      <c r="CG36" s="658"/>
      <c r="CH36" s="658"/>
      <c r="CI36" s="658"/>
      <c r="CJ36" s="658"/>
      <c r="CK36" s="658"/>
      <c r="CL36" s="658"/>
      <c r="CM36" s="658"/>
      <c r="CN36" s="658"/>
      <c r="CO36" s="658"/>
      <c r="CP36" s="658"/>
      <c r="CQ36" s="659"/>
      <c r="CR36" s="660">
        <v>5447376</v>
      </c>
      <c r="CS36" s="661"/>
      <c r="CT36" s="661"/>
      <c r="CU36" s="661"/>
      <c r="CV36" s="661"/>
      <c r="CW36" s="661"/>
      <c r="CX36" s="661"/>
      <c r="CY36" s="662"/>
      <c r="CZ36" s="665">
        <v>13.1</v>
      </c>
      <c r="DA36" s="691"/>
      <c r="DB36" s="691"/>
      <c r="DC36" s="695"/>
      <c r="DD36" s="669">
        <v>4629538</v>
      </c>
      <c r="DE36" s="661"/>
      <c r="DF36" s="661"/>
      <c r="DG36" s="661"/>
      <c r="DH36" s="661"/>
      <c r="DI36" s="661"/>
      <c r="DJ36" s="661"/>
      <c r="DK36" s="662"/>
      <c r="DL36" s="669">
        <v>3585254</v>
      </c>
      <c r="DM36" s="661"/>
      <c r="DN36" s="661"/>
      <c r="DO36" s="661"/>
      <c r="DP36" s="661"/>
      <c r="DQ36" s="661"/>
      <c r="DR36" s="661"/>
      <c r="DS36" s="661"/>
      <c r="DT36" s="661"/>
      <c r="DU36" s="661"/>
      <c r="DV36" s="662"/>
      <c r="DW36" s="665">
        <v>13.3</v>
      </c>
      <c r="DX36" s="691"/>
      <c r="DY36" s="691"/>
      <c r="DZ36" s="691"/>
      <c r="EA36" s="691"/>
      <c r="EB36" s="691"/>
      <c r="EC36" s="692"/>
    </row>
    <row r="37" spans="2:133" ht="11.25" customHeight="1" x14ac:dyDescent="0.2">
      <c r="B37" s="657" t="s">
        <v>318</v>
      </c>
      <c r="C37" s="658"/>
      <c r="D37" s="658"/>
      <c r="E37" s="658"/>
      <c r="F37" s="658"/>
      <c r="G37" s="658"/>
      <c r="H37" s="658"/>
      <c r="I37" s="658"/>
      <c r="J37" s="658"/>
      <c r="K37" s="658"/>
      <c r="L37" s="658"/>
      <c r="M37" s="658"/>
      <c r="N37" s="658"/>
      <c r="O37" s="658"/>
      <c r="P37" s="658"/>
      <c r="Q37" s="659"/>
      <c r="R37" s="660">
        <v>889378</v>
      </c>
      <c r="S37" s="661"/>
      <c r="T37" s="661"/>
      <c r="U37" s="661"/>
      <c r="V37" s="661"/>
      <c r="W37" s="661"/>
      <c r="X37" s="661"/>
      <c r="Y37" s="662"/>
      <c r="Z37" s="663">
        <v>2</v>
      </c>
      <c r="AA37" s="663"/>
      <c r="AB37" s="663"/>
      <c r="AC37" s="663"/>
      <c r="AD37" s="664">
        <v>17363</v>
      </c>
      <c r="AE37" s="664"/>
      <c r="AF37" s="664"/>
      <c r="AG37" s="664"/>
      <c r="AH37" s="664"/>
      <c r="AI37" s="664"/>
      <c r="AJ37" s="664"/>
      <c r="AK37" s="664"/>
      <c r="AL37" s="665">
        <v>0.1</v>
      </c>
      <c r="AM37" s="666"/>
      <c r="AN37" s="666"/>
      <c r="AO37" s="667"/>
      <c r="AQ37" s="723" t="s">
        <v>319</v>
      </c>
      <c r="AR37" s="724"/>
      <c r="AS37" s="724"/>
      <c r="AT37" s="724"/>
      <c r="AU37" s="724"/>
      <c r="AV37" s="724"/>
      <c r="AW37" s="724"/>
      <c r="AX37" s="724"/>
      <c r="AY37" s="725"/>
      <c r="AZ37" s="660">
        <v>2267248</v>
      </c>
      <c r="BA37" s="661"/>
      <c r="BB37" s="661"/>
      <c r="BC37" s="661"/>
      <c r="BD37" s="693"/>
      <c r="BE37" s="693"/>
      <c r="BF37" s="715"/>
      <c r="BG37" s="657" t="s">
        <v>320</v>
      </c>
      <c r="BH37" s="658"/>
      <c r="BI37" s="658"/>
      <c r="BJ37" s="658"/>
      <c r="BK37" s="658"/>
      <c r="BL37" s="658"/>
      <c r="BM37" s="658"/>
      <c r="BN37" s="658"/>
      <c r="BO37" s="658"/>
      <c r="BP37" s="658"/>
      <c r="BQ37" s="658"/>
      <c r="BR37" s="658"/>
      <c r="BS37" s="658"/>
      <c r="BT37" s="658"/>
      <c r="BU37" s="659"/>
      <c r="BV37" s="660">
        <v>58563</v>
      </c>
      <c r="BW37" s="661"/>
      <c r="BX37" s="661"/>
      <c r="BY37" s="661"/>
      <c r="BZ37" s="661"/>
      <c r="CA37" s="661"/>
      <c r="CB37" s="670"/>
      <c r="CD37" s="657" t="s">
        <v>321</v>
      </c>
      <c r="CE37" s="658"/>
      <c r="CF37" s="658"/>
      <c r="CG37" s="658"/>
      <c r="CH37" s="658"/>
      <c r="CI37" s="658"/>
      <c r="CJ37" s="658"/>
      <c r="CK37" s="658"/>
      <c r="CL37" s="658"/>
      <c r="CM37" s="658"/>
      <c r="CN37" s="658"/>
      <c r="CO37" s="658"/>
      <c r="CP37" s="658"/>
      <c r="CQ37" s="659"/>
      <c r="CR37" s="660">
        <v>25508</v>
      </c>
      <c r="CS37" s="693"/>
      <c r="CT37" s="693"/>
      <c r="CU37" s="693"/>
      <c r="CV37" s="693"/>
      <c r="CW37" s="693"/>
      <c r="CX37" s="693"/>
      <c r="CY37" s="694"/>
      <c r="CZ37" s="665">
        <v>0.1</v>
      </c>
      <c r="DA37" s="691"/>
      <c r="DB37" s="691"/>
      <c r="DC37" s="695"/>
      <c r="DD37" s="669">
        <v>25508</v>
      </c>
      <c r="DE37" s="693"/>
      <c r="DF37" s="693"/>
      <c r="DG37" s="693"/>
      <c r="DH37" s="693"/>
      <c r="DI37" s="693"/>
      <c r="DJ37" s="693"/>
      <c r="DK37" s="694"/>
      <c r="DL37" s="669">
        <v>25273</v>
      </c>
      <c r="DM37" s="693"/>
      <c r="DN37" s="693"/>
      <c r="DO37" s="693"/>
      <c r="DP37" s="693"/>
      <c r="DQ37" s="693"/>
      <c r="DR37" s="693"/>
      <c r="DS37" s="693"/>
      <c r="DT37" s="693"/>
      <c r="DU37" s="693"/>
      <c r="DV37" s="694"/>
      <c r="DW37" s="665">
        <v>0.1</v>
      </c>
      <c r="DX37" s="691"/>
      <c r="DY37" s="691"/>
      <c r="DZ37" s="691"/>
      <c r="EA37" s="691"/>
      <c r="EB37" s="691"/>
      <c r="EC37" s="692"/>
    </row>
    <row r="38" spans="2:133" ht="11.25" customHeight="1" x14ac:dyDescent="0.2">
      <c r="B38" s="657" t="s">
        <v>322</v>
      </c>
      <c r="C38" s="658"/>
      <c r="D38" s="658"/>
      <c r="E38" s="658"/>
      <c r="F38" s="658"/>
      <c r="G38" s="658"/>
      <c r="H38" s="658"/>
      <c r="I38" s="658"/>
      <c r="J38" s="658"/>
      <c r="K38" s="658"/>
      <c r="L38" s="658"/>
      <c r="M38" s="658"/>
      <c r="N38" s="658"/>
      <c r="O38" s="658"/>
      <c r="P38" s="658"/>
      <c r="Q38" s="659"/>
      <c r="R38" s="660">
        <v>1999600</v>
      </c>
      <c r="S38" s="661"/>
      <c r="T38" s="661"/>
      <c r="U38" s="661"/>
      <c r="V38" s="661"/>
      <c r="W38" s="661"/>
      <c r="X38" s="661"/>
      <c r="Y38" s="662"/>
      <c r="Z38" s="663">
        <v>4.5999999999999996</v>
      </c>
      <c r="AA38" s="663"/>
      <c r="AB38" s="663"/>
      <c r="AC38" s="663"/>
      <c r="AD38" s="664" t="s">
        <v>122</v>
      </c>
      <c r="AE38" s="664"/>
      <c r="AF38" s="664"/>
      <c r="AG38" s="664"/>
      <c r="AH38" s="664"/>
      <c r="AI38" s="664"/>
      <c r="AJ38" s="664"/>
      <c r="AK38" s="664"/>
      <c r="AL38" s="665" t="s">
        <v>122</v>
      </c>
      <c r="AM38" s="666"/>
      <c r="AN38" s="666"/>
      <c r="AO38" s="667"/>
      <c r="AQ38" s="723" t="s">
        <v>323</v>
      </c>
      <c r="AR38" s="724"/>
      <c r="AS38" s="724"/>
      <c r="AT38" s="724"/>
      <c r="AU38" s="724"/>
      <c r="AV38" s="724"/>
      <c r="AW38" s="724"/>
      <c r="AX38" s="724"/>
      <c r="AY38" s="725"/>
      <c r="AZ38" s="660">
        <v>785590</v>
      </c>
      <c r="BA38" s="661"/>
      <c r="BB38" s="661"/>
      <c r="BC38" s="661"/>
      <c r="BD38" s="693"/>
      <c r="BE38" s="693"/>
      <c r="BF38" s="715"/>
      <c r="BG38" s="657" t="s">
        <v>324</v>
      </c>
      <c r="BH38" s="658"/>
      <c r="BI38" s="658"/>
      <c r="BJ38" s="658"/>
      <c r="BK38" s="658"/>
      <c r="BL38" s="658"/>
      <c r="BM38" s="658"/>
      <c r="BN38" s="658"/>
      <c r="BO38" s="658"/>
      <c r="BP38" s="658"/>
      <c r="BQ38" s="658"/>
      <c r="BR38" s="658"/>
      <c r="BS38" s="658"/>
      <c r="BT38" s="658"/>
      <c r="BU38" s="659"/>
      <c r="BV38" s="660">
        <v>9439</v>
      </c>
      <c r="BW38" s="661"/>
      <c r="BX38" s="661"/>
      <c r="BY38" s="661"/>
      <c r="BZ38" s="661"/>
      <c r="CA38" s="661"/>
      <c r="CB38" s="670"/>
      <c r="CD38" s="657" t="s">
        <v>325</v>
      </c>
      <c r="CE38" s="658"/>
      <c r="CF38" s="658"/>
      <c r="CG38" s="658"/>
      <c r="CH38" s="658"/>
      <c r="CI38" s="658"/>
      <c r="CJ38" s="658"/>
      <c r="CK38" s="658"/>
      <c r="CL38" s="658"/>
      <c r="CM38" s="658"/>
      <c r="CN38" s="658"/>
      <c r="CO38" s="658"/>
      <c r="CP38" s="658"/>
      <c r="CQ38" s="659"/>
      <c r="CR38" s="660">
        <v>3364375</v>
      </c>
      <c r="CS38" s="661"/>
      <c r="CT38" s="661"/>
      <c r="CU38" s="661"/>
      <c r="CV38" s="661"/>
      <c r="CW38" s="661"/>
      <c r="CX38" s="661"/>
      <c r="CY38" s="662"/>
      <c r="CZ38" s="665">
        <v>8.1</v>
      </c>
      <c r="DA38" s="691"/>
      <c r="DB38" s="691"/>
      <c r="DC38" s="695"/>
      <c r="DD38" s="669">
        <v>2802064</v>
      </c>
      <c r="DE38" s="661"/>
      <c r="DF38" s="661"/>
      <c r="DG38" s="661"/>
      <c r="DH38" s="661"/>
      <c r="DI38" s="661"/>
      <c r="DJ38" s="661"/>
      <c r="DK38" s="662"/>
      <c r="DL38" s="669">
        <v>2751300</v>
      </c>
      <c r="DM38" s="661"/>
      <c r="DN38" s="661"/>
      <c r="DO38" s="661"/>
      <c r="DP38" s="661"/>
      <c r="DQ38" s="661"/>
      <c r="DR38" s="661"/>
      <c r="DS38" s="661"/>
      <c r="DT38" s="661"/>
      <c r="DU38" s="661"/>
      <c r="DV38" s="662"/>
      <c r="DW38" s="665">
        <v>10.199999999999999</v>
      </c>
      <c r="DX38" s="691"/>
      <c r="DY38" s="691"/>
      <c r="DZ38" s="691"/>
      <c r="EA38" s="691"/>
      <c r="EB38" s="691"/>
      <c r="EC38" s="692"/>
    </row>
    <row r="39" spans="2:133" ht="11.25" customHeight="1" x14ac:dyDescent="0.2">
      <c r="B39" s="657" t="s">
        <v>326</v>
      </c>
      <c r="C39" s="658"/>
      <c r="D39" s="658"/>
      <c r="E39" s="658"/>
      <c r="F39" s="658"/>
      <c r="G39" s="658"/>
      <c r="H39" s="658"/>
      <c r="I39" s="658"/>
      <c r="J39" s="658"/>
      <c r="K39" s="658"/>
      <c r="L39" s="658"/>
      <c r="M39" s="658"/>
      <c r="N39" s="658"/>
      <c r="O39" s="658"/>
      <c r="P39" s="658"/>
      <c r="Q39" s="659"/>
      <c r="R39" s="660" t="s">
        <v>122</v>
      </c>
      <c r="S39" s="661"/>
      <c r="T39" s="661"/>
      <c r="U39" s="661"/>
      <c r="V39" s="661"/>
      <c r="W39" s="661"/>
      <c r="X39" s="661"/>
      <c r="Y39" s="662"/>
      <c r="Z39" s="663" t="s">
        <v>122</v>
      </c>
      <c r="AA39" s="663"/>
      <c r="AB39" s="663"/>
      <c r="AC39" s="663"/>
      <c r="AD39" s="664" t="s">
        <v>122</v>
      </c>
      <c r="AE39" s="664"/>
      <c r="AF39" s="664"/>
      <c r="AG39" s="664"/>
      <c r="AH39" s="664"/>
      <c r="AI39" s="664"/>
      <c r="AJ39" s="664"/>
      <c r="AK39" s="664"/>
      <c r="AL39" s="665" t="s">
        <v>122</v>
      </c>
      <c r="AM39" s="666"/>
      <c r="AN39" s="666"/>
      <c r="AO39" s="667"/>
      <c r="AQ39" s="723" t="s">
        <v>327</v>
      </c>
      <c r="AR39" s="724"/>
      <c r="AS39" s="724"/>
      <c r="AT39" s="724"/>
      <c r="AU39" s="724"/>
      <c r="AV39" s="724"/>
      <c r="AW39" s="724"/>
      <c r="AX39" s="724"/>
      <c r="AY39" s="725"/>
      <c r="AZ39" s="660">
        <v>42609</v>
      </c>
      <c r="BA39" s="661"/>
      <c r="BB39" s="661"/>
      <c r="BC39" s="661"/>
      <c r="BD39" s="693"/>
      <c r="BE39" s="693"/>
      <c r="BF39" s="715"/>
      <c r="BG39" s="657" t="s">
        <v>328</v>
      </c>
      <c r="BH39" s="658"/>
      <c r="BI39" s="658"/>
      <c r="BJ39" s="658"/>
      <c r="BK39" s="658"/>
      <c r="BL39" s="658"/>
      <c r="BM39" s="658"/>
      <c r="BN39" s="658"/>
      <c r="BO39" s="658"/>
      <c r="BP39" s="658"/>
      <c r="BQ39" s="658"/>
      <c r="BR39" s="658"/>
      <c r="BS39" s="658"/>
      <c r="BT39" s="658"/>
      <c r="BU39" s="659"/>
      <c r="BV39" s="660">
        <v>13874</v>
      </c>
      <c r="BW39" s="661"/>
      <c r="BX39" s="661"/>
      <c r="BY39" s="661"/>
      <c r="BZ39" s="661"/>
      <c r="CA39" s="661"/>
      <c r="CB39" s="670"/>
      <c r="CD39" s="657" t="s">
        <v>329</v>
      </c>
      <c r="CE39" s="658"/>
      <c r="CF39" s="658"/>
      <c r="CG39" s="658"/>
      <c r="CH39" s="658"/>
      <c r="CI39" s="658"/>
      <c r="CJ39" s="658"/>
      <c r="CK39" s="658"/>
      <c r="CL39" s="658"/>
      <c r="CM39" s="658"/>
      <c r="CN39" s="658"/>
      <c r="CO39" s="658"/>
      <c r="CP39" s="658"/>
      <c r="CQ39" s="659"/>
      <c r="CR39" s="660">
        <v>386661</v>
      </c>
      <c r="CS39" s="693"/>
      <c r="CT39" s="693"/>
      <c r="CU39" s="693"/>
      <c r="CV39" s="693"/>
      <c r="CW39" s="693"/>
      <c r="CX39" s="693"/>
      <c r="CY39" s="694"/>
      <c r="CZ39" s="665">
        <v>0.9</v>
      </c>
      <c r="DA39" s="691"/>
      <c r="DB39" s="691"/>
      <c r="DC39" s="695"/>
      <c r="DD39" s="669">
        <v>42523</v>
      </c>
      <c r="DE39" s="693"/>
      <c r="DF39" s="693"/>
      <c r="DG39" s="693"/>
      <c r="DH39" s="693"/>
      <c r="DI39" s="693"/>
      <c r="DJ39" s="693"/>
      <c r="DK39" s="694"/>
      <c r="DL39" s="669" t="s">
        <v>122</v>
      </c>
      <c r="DM39" s="693"/>
      <c r="DN39" s="693"/>
      <c r="DO39" s="693"/>
      <c r="DP39" s="693"/>
      <c r="DQ39" s="693"/>
      <c r="DR39" s="693"/>
      <c r="DS39" s="693"/>
      <c r="DT39" s="693"/>
      <c r="DU39" s="693"/>
      <c r="DV39" s="694"/>
      <c r="DW39" s="665" t="s">
        <v>122</v>
      </c>
      <c r="DX39" s="691"/>
      <c r="DY39" s="691"/>
      <c r="DZ39" s="691"/>
      <c r="EA39" s="691"/>
      <c r="EB39" s="691"/>
      <c r="EC39" s="692"/>
    </row>
    <row r="40" spans="2:133" ht="11.25" customHeight="1" x14ac:dyDescent="0.2">
      <c r="B40" s="657" t="s">
        <v>330</v>
      </c>
      <c r="C40" s="658"/>
      <c r="D40" s="658"/>
      <c r="E40" s="658"/>
      <c r="F40" s="658"/>
      <c r="G40" s="658"/>
      <c r="H40" s="658"/>
      <c r="I40" s="658"/>
      <c r="J40" s="658"/>
      <c r="K40" s="658"/>
      <c r="L40" s="658"/>
      <c r="M40" s="658"/>
      <c r="N40" s="658"/>
      <c r="O40" s="658"/>
      <c r="P40" s="658"/>
      <c r="Q40" s="659"/>
      <c r="R40" s="660">
        <v>162000</v>
      </c>
      <c r="S40" s="661"/>
      <c r="T40" s="661"/>
      <c r="U40" s="661"/>
      <c r="V40" s="661"/>
      <c r="W40" s="661"/>
      <c r="X40" s="661"/>
      <c r="Y40" s="662"/>
      <c r="Z40" s="663">
        <v>0.4</v>
      </c>
      <c r="AA40" s="663"/>
      <c r="AB40" s="663"/>
      <c r="AC40" s="663"/>
      <c r="AD40" s="664" t="s">
        <v>122</v>
      </c>
      <c r="AE40" s="664"/>
      <c r="AF40" s="664"/>
      <c r="AG40" s="664"/>
      <c r="AH40" s="664"/>
      <c r="AI40" s="664"/>
      <c r="AJ40" s="664"/>
      <c r="AK40" s="664"/>
      <c r="AL40" s="665" t="s">
        <v>122</v>
      </c>
      <c r="AM40" s="666"/>
      <c r="AN40" s="666"/>
      <c r="AO40" s="667"/>
      <c r="AQ40" s="723" t="s">
        <v>331</v>
      </c>
      <c r="AR40" s="724"/>
      <c r="AS40" s="724"/>
      <c r="AT40" s="724"/>
      <c r="AU40" s="724"/>
      <c r="AV40" s="724"/>
      <c r="AW40" s="724"/>
      <c r="AX40" s="724"/>
      <c r="AY40" s="725"/>
      <c r="AZ40" s="660" t="s">
        <v>122</v>
      </c>
      <c r="BA40" s="661"/>
      <c r="BB40" s="661"/>
      <c r="BC40" s="661"/>
      <c r="BD40" s="693"/>
      <c r="BE40" s="693"/>
      <c r="BF40" s="715"/>
      <c r="BG40" s="708" t="s">
        <v>332</v>
      </c>
      <c r="BH40" s="709"/>
      <c r="BI40" s="709"/>
      <c r="BJ40" s="709"/>
      <c r="BK40" s="709"/>
      <c r="BL40" s="223"/>
      <c r="BM40" s="658" t="s">
        <v>333</v>
      </c>
      <c r="BN40" s="658"/>
      <c r="BO40" s="658"/>
      <c r="BP40" s="658"/>
      <c r="BQ40" s="658"/>
      <c r="BR40" s="658"/>
      <c r="BS40" s="658"/>
      <c r="BT40" s="658"/>
      <c r="BU40" s="659"/>
      <c r="BV40" s="660">
        <v>101</v>
      </c>
      <c r="BW40" s="661"/>
      <c r="BX40" s="661"/>
      <c r="BY40" s="661"/>
      <c r="BZ40" s="661"/>
      <c r="CA40" s="661"/>
      <c r="CB40" s="670"/>
      <c r="CD40" s="657" t="s">
        <v>334</v>
      </c>
      <c r="CE40" s="658"/>
      <c r="CF40" s="658"/>
      <c r="CG40" s="658"/>
      <c r="CH40" s="658"/>
      <c r="CI40" s="658"/>
      <c r="CJ40" s="658"/>
      <c r="CK40" s="658"/>
      <c r="CL40" s="658"/>
      <c r="CM40" s="658"/>
      <c r="CN40" s="658"/>
      <c r="CO40" s="658"/>
      <c r="CP40" s="658"/>
      <c r="CQ40" s="659"/>
      <c r="CR40" s="660">
        <v>1235958</v>
      </c>
      <c r="CS40" s="661"/>
      <c r="CT40" s="661"/>
      <c r="CU40" s="661"/>
      <c r="CV40" s="661"/>
      <c r="CW40" s="661"/>
      <c r="CX40" s="661"/>
      <c r="CY40" s="662"/>
      <c r="CZ40" s="665">
        <v>3</v>
      </c>
      <c r="DA40" s="691"/>
      <c r="DB40" s="691"/>
      <c r="DC40" s="695"/>
      <c r="DD40" s="669">
        <v>714626</v>
      </c>
      <c r="DE40" s="661"/>
      <c r="DF40" s="661"/>
      <c r="DG40" s="661"/>
      <c r="DH40" s="661"/>
      <c r="DI40" s="661"/>
      <c r="DJ40" s="661"/>
      <c r="DK40" s="662"/>
      <c r="DL40" s="669">
        <v>1105</v>
      </c>
      <c r="DM40" s="661"/>
      <c r="DN40" s="661"/>
      <c r="DO40" s="661"/>
      <c r="DP40" s="661"/>
      <c r="DQ40" s="661"/>
      <c r="DR40" s="661"/>
      <c r="DS40" s="661"/>
      <c r="DT40" s="661"/>
      <c r="DU40" s="661"/>
      <c r="DV40" s="662"/>
      <c r="DW40" s="665">
        <v>0</v>
      </c>
      <c r="DX40" s="691"/>
      <c r="DY40" s="691"/>
      <c r="DZ40" s="691"/>
      <c r="EA40" s="691"/>
      <c r="EB40" s="691"/>
      <c r="EC40" s="692"/>
    </row>
    <row r="41" spans="2:133" ht="11.25" customHeight="1" x14ac:dyDescent="0.2">
      <c r="B41" s="681" t="s">
        <v>335</v>
      </c>
      <c r="C41" s="682"/>
      <c r="D41" s="682"/>
      <c r="E41" s="682"/>
      <c r="F41" s="682"/>
      <c r="G41" s="682"/>
      <c r="H41" s="682"/>
      <c r="I41" s="682"/>
      <c r="J41" s="682"/>
      <c r="K41" s="682"/>
      <c r="L41" s="682"/>
      <c r="M41" s="682"/>
      <c r="N41" s="682"/>
      <c r="O41" s="682"/>
      <c r="P41" s="682"/>
      <c r="Q41" s="683"/>
      <c r="R41" s="732">
        <v>43785209</v>
      </c>
      <c r="S41" s="733"/>
      <c r="T41" s="733"/>
      <c r="U41" s="733"/>
      <c r="V41" s="733"/>
      <c r="W41" s="733"/>
      <c r="X41" s="733"/>
      <c r="Y41" s="737"/>
      <c r="Z41" s="738">
        <v>100</v>
      </c>
      <c r="AA41" s="738"/>
      <c r="AB41" s="738"/>
      <c r="AC41" s="738"/>
      <c r="AD41" s="739">
        <v>26761069</v>
      </c>
      <c r="AE41" s="739"/>
      <c r="AF41" s="739"/>
      <c r="AG41" s="739"/>
      <c r="AH41" s="739"/>
      <c r="AI41" s="739"/>
      <c r="AJ41" s="739"/>
      <c r="AK41" s="739"/>
      <c r="AL41" s="740">
        <v>100</v>
      </c>
      <c r="AM41" s="720"/>
      <c r="AN41" s="720"/>
      <c r="AO41" s="741"/>
      <c r="AQ41" s="723" t="s">
        <v>336</v>
      </c>
      <c r="AR41" s="724"/>
      <c r="AS41" s="724"/>
      <c r="AT41" s="724"/>
      <c r="AU41" s="724"/>
      <c r="AV41" s="724"/>
      <c r="AW41" s="724"/>
      <c r="AX41" s="724"/>
      <c r="AY41" s="725"/>
      <c r="AZ41" s="660">
        <v>512544</v>
      </c>
      <c r="BA41" s="661"/>
      <c r="BB41" s="661"/>
      <c r="BC41" s="661"/>
      <c r="BD41" s="693"/>
      <c r="BE41" s="693"/>
      <c r="BF41" s="715"/>
      <c r="BG41" s="708"/>
      <c r="BH41" s="709"/>
      <c r="BI41" s="709"/>
      <c r="BJ41" s="709"/>
      <c r="BK41" s="709"/>
      <c r="BL41" s="223"/>
      <c r="BM41" s="658" t="s">
        <v>337</v>
      </c>
      <c r="BN41" s="658"/>
      <c r="BO41" s="658"/>
      <c r="BP41" s="658"/>
      <c r="BQ41" s="658"/>
      <c r="BR41" s="658"/>
      <c r="BS41" s="658"/>
      <c r="BT41" s="658"/>
      <c r="BU41" s="659"/>
      <c r="BV41" s="660" t="s">
        <v>122</v>
      </c>
      <c r="BW41" s="661"/>
      <c r="BX41" s="661"/>
      <c r="BY41" s="661"/>
      <c r="BZ41" s="661"/>
      <c r="CA41" s="661"/>
      <c r="CB41" s="670"/>
      <c r="CD41" s="657" t="s">
        <v>338</v>
      </c>
      <c r="CE41" s="658"/>
      <c r="CF41" s="658"/>
      <c r="CG41" s="658"/>
      <c r="CH41" s="658"/>
      <c r="CI41" s="658"/>
      <c r="CJ41" s="658"/>
      <c r="CK41" s="658"/>
      <c r="CL41" s="658"/>
      <c r="CM41" s="658"/>
      <c r="CN41" s="658"/>
      <c r="CO41" s="658"/>
      <c r="CP41" s="658"/>
      <c r="CQ41" s="659"/>
      <c r="CR41" s="660" t="s">
        <v>122</v>
      </c>
      <c r="CS41" s="693"/>
      <c r="CT41" s="693"/>
      <c r="CU41" s="693"/>
      <c r="CV41" s="693"/>
      <c r="CW41" s="693"/>
      <c r="CX41" s="693"/>
      <c r="CY41" s="694"/>
      <c r="CZ41" s="665" t="s">
        <v>122</v>
      </c>
      <c r="DA41" s="691"/>
      <c r="DB41" s="691"/>
      <c r="DC41" s="695"/>
      <c r="DD41" s="669" t="s">
        <v>122</v>
      </c>
      <c r="DE41" s="693"/>
      <c r="DF41" s="693"/>
      <c r="DG41" s="693"/>
      <c r="DH41" s="693"/>
      <c r="DI41" s="693"/>
      <c r="DJ41" s="693"/>
      <c r="DK41" s="694"/>
      <c r="DL41" s="743"/>
      <c r="DM41" s="744"/>
      <c r="DN41" s="744"/>
      <c r="DO41" s="744"/>
      <c r="DP41" s="744"/>
      <c r="DQ41" s="744"/>
      <c r="DR41" s="744"/>
      <c r="DS41" s="744"/>
      <c r="DT41" s="744"/>
      <c r="DU41" s="744"/>
      <c r="DV41" s="745"/>
      <c r="DW41" s="734"/>
      <c r="DX41" s="735"/>
      <c r="DY41" s="735"/>
      <c r="DZ41" s="735"/>
      <c r="EA41" s="735"/>
      <c r="EB41" s="735"/>
      <c r="EC41" s="736"/>
    </row>
    <row r="42" spans="2:133" ht="11.25" customHeight="1" x14ac:dyDescent="0.2">
      <c r="AQ42" s="729" t="s">
        <v>339</v>
      </c>
      <c r="AR42" s="730"/>
      <c r="AS42" s="730"/>
      <c r="AT42" s="730"/>
      <c r="AU42" s="730"/>
      <c r="AV42" s="730"/>
      <c r="AW42" s="730"/>
      <c r="AX42" s="730"/>
      <c r="AY42" s="731"/>
      <c r="AZ42" s="732">
        <v>2851831</v>
      </c>
      <c r="BA42" s="733"/>
      <c r="BB42" s="733"/>
      <c r="BC42" s="733"/>
      <c r="BD42" s="719"/>
      <c r="BE42" s="719"/>
      <c r="BF42" s="721"/>
      <c r="BG42" s="710"/>
      <c r="BH42" s="711"/>
      <c r="BI42" s="711"/>
      <c r="BJ42" s="711"/>
      <c r="BK42" s="711"/>
      <c r="BL42" s="224"/>
      <c r="BM42" s="682" t="s">
        <v>340</v>
      </c>
      <c r="BN42" s="682"/>
      <c r="BO42" s="682"/>
      <c r="BP42" s="682"/>
      <c r="BQ42" s="682"/>
      <c r="BR42" s="682"/>
      <c r="BS42" s="682"/>
      <c r="BT42" s="682"/>
      <c r="BU42" s="683"/>
      <c r="BV42" s="732">
        <v>399</v>
      </c>
      <c r="BW42" s="733"/>
      <c r="BX42" s="733"/>
      <c r="BY42" s="733"/>
      <c r="BZ42" s="733"/>
      <c r="CA42" s="733"/>
      <c r="CB42" s="742"/>
      <c r="CD42" s="657" t="s">
        <v>341</v>
      </c>
      <c r="CE42" s="658"/>
      <c r="CF42" s="658"/>
      <c r="CG42" s="658"/>
      <c r="CH42" s="658"/>
      <c r="CI42" s="658"/>
      <c r="CJ42" s="658"/>
      <c r="CK42" s="658"/>
      <c r="CL42" s="658"/>
      <c r="CM42" s="658"/>
      <c r="CN42" s="658"/>
      <c r="CO42" s="658"/>
      <c r="CP42" s="658"/>
      <c r="CQ42" s="659"/>
      <c r="CR42" s="660">
        <v>3643810</v>
      </c>
      <c r="CS42" s="693"/>
      <c r="CT42" s="693"/>
      <c r="CU42" s="693"/>
      <c r="CV42" s="693"/>
      <c r="CW42" s="693"/>
      <c r="CX42" s="693"/>
      <c r="CY42" s="694"/>
      <c r="CZ42" s="665">
        <v>8.8000000000000007</v>
      </c>
      <c r="DA42" s="691"/>
      <c r="DB42" s="691"/>
      <c r="DC42" s="695"/>
      <c r="DD42" s="669">
        <v>955685</v>
      </c>
      <c r="DE42" s="693"/>
      <c r="DF42" s="693"/>
      <c r="DG42" s="693"/>
      <c r="DH42" s="693"/>
      <c r="DI42" s="693"/>
      <c r="DJ42" s="693"/>
      <c r="DK42" s="694"/>
      <c r="DL42" s="743"/>
      <c r="DM42" s="744"/>
      <c r="DN42" s="744"/>
      <c r="DO42" s="744"/>
      <c r="DP42" s="744"/>
      <c r="DQ42" s="744"/>
      <c r="DR42" s="744"/>
      <c r="DS42" s="744"/>
      <c r="DT42" s="744"/>
      <c r="DU42" s="744"/>
      <c r="DV42" s="745"/>
      <c r="DW42" s="734"/>
      <c r="DX42" s="735"/>
      <c r="DY42" s="735"/>
      <c r="DZ42" s="735"/>
      <c r="EA42" s="735"/>
      <c r="EB42" s="735"/>
      <c r="EC42" s="736"/>
    </row>
    <row r="43" spans="2:133" ht="11.25" customHeight="1" x14ac:dyDescent="0.2">
      <c r="B43" s="214" t="s">
        <v>342</v>
      </c>
      <c r="CD43" s="657" t="s">
        <v>343</v>
      </c>
      <c r="CE43" s="658"/>
      <c r="CF43" s="658"/>
      <c r="CG43" s="658"/>
      <c r="CH43" s="658"/>
      <c r="CI43" s="658"/>
      <c r="CJ43" s="658"/>
      <c r="CK43" s="658"/>
      <c r="CL43" s="658"/>
      <c r="CM43" s="658"/>
      <c r="CN43" s="658"/>
      <c r="CO43" s="658"/>
      <c r="CP43" s="658"/>
      <c r="CQ43" s="659"/>
      <c r="CR43" s="660">
        <v>77291</v>
      </c>
      <c r="CS43" s="693"/>
      <c r="CT43" s="693"/>
      <c r="CU43" s="693"/>
      <c r="CV43" s="693"/>
      <c r="CW43" s="693"/>
      <c r="CX43" s="693"/>
      <c r="CY43" s="694"/>
      <c r="CZ43" s="665">
        <v>0.2</v>
      </c>
      <c r="DA43" s="691"/>
      <c r="DB43" s="691"/>
      <c r="DC43" s="695"/>
      <c r="DD43" s="669">
        <v>77291</v>
      </c>
      <c r="DE43" s="693"/>
      <c r="DF43" s="693"/>
      <c r="DG43" s="693"/>
      <c r="DH43" s="693"/>
      <c r="DI43" s="693"/>
      <c r="DJ43" s="693"/>
      <c r="DK43" s="694"/>
      <c r="DL43" s="743"/>
      <c r="DM43" s="744"/>
      <c r="DN43" s="744"/>
      <c r="DO43" s="744"/>
      <c r="DP43" s="744"/>
      <c r="DQ43" s="744"/>
      <c r="DR43" s="744"/>
      <c r="DS43" s="744"/>
      <c r="DT43" s="744"/>
      <c r="DU43" s="744"/>
      <c r="DV43" s="745"/>
      <c r="DW43" s="734"/>
      <c r="DX43" s="735"/>
      <c r="DY43" s="735"/>
      <c r="DZ43" s="735"/>
      <c r="EA43" s="735"/>
      <c r="EB43" s="735"/>
      <c r="EC43" s="736"/>
    </row>
    <row r="44" spans="2:133" ht="11.25" customHeight="1" x14ac:dyDescent="0.2">
      <c r="B44" s="746" t="s">
        <v>344</v>
      </c>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746"/>
      <c r="AK44" s="746"/>
      <c r="AL44" s="746"/>
      <c r="AM44" s="746"/>
      <c r="AN44" s="746"/>
      <c r="AO44" s="746"/>
      <c r="AP44" s="746"/>
      <c r="AQ44" s="746"/>
      <c r="AR44" s="746"/>
      <c r="AS44" s="746"/>
      <c r="AT44" s="746"/>
      <c r="AU44" s="746"/>
      <c r="AV44" s="746"/>
      <c r="AW44" s="746"/>
      <c r="AX44" s="746"/>
      <c r="AY44" s="746"/>
      <c r="AZ44" s="746"/>
      <c r="BA44" s="746"/>
      <c r="BB44" s="746"/>
      <c r="BC44" s="746"/>
      <c r="BD44" s="746"/>
      <c r="BE44" s="746"/>
      <c r="BF44" s="746"/>
      <c r="BG44" s="746"/>
      <c r="BH44" s="746"/>
      <c r="BI44" s="746"/>
      <c r="BJ44" s="746"/>
      <c r="BK44" s="746"/>
      <c r="BL44" s="746"/>
      <c r="BM44" s="746"/>
      <c r="BN44" s="746"/>
      <c r="BO44" s="746"/>
      <c r="BP44" s="746"/>
      <c r="BQ44" s="746"/>
      <c r="BR44" s="746"/>
      <c r="BS44" s="746"/>
      <c r="BT44" s="746"/>
      <c r="BU44" s="746"/>
      <c r="BV44" s="746"/>
      <c r="BW44" s="746"/>
      <c r="BX44" s="746"/>
      <c r="BY44" s="746"/>
      <c r="BZ44" s="746"/>
      <c r="CA44" s="746"/>
      <c r="CB44" s="746"/>
      <c r="CC44" s="747"/>
      <c r="CD44" s="696" t="s">
        <v>292</v>
      </c>
      <c r="CE44" s="697"/>
      <c r="CF44" s="657" t="s">
        <v>345</v>
      </c>
      <c r="CG44" s="658"/>
      <c r="CH44" s="658"/>
      <c r="CI44" s="658"/>
      <c r="CJ44" s="658"/>
      <c r="CK44" s="658"/>
      <c r="CL44" s="658"/>
      <c r="CM44" s="658"/>
      <c r="CN44" s="658"/>
      <c r="CO44" s="658"/>
      <c r="CP44" s="658"/>
      <c r="CQ44" s="659"/>
      <c r="CR44" s="660">
        <v>3419391</v>
      </c>
      <c r="CS44" s="661"/>
      <c r="CT44" s="661"/>
      <c r="CU44" s="661"/>
      <c r="CV44" s="661"/>
      <c r="CW44" s="661"/>
      <c r="CX44" s="661"/>
      <c r="CY44" s="662"/>
      <c r="CZ44" s="665">
        <v>8.3000000000000007</v>
      </c>
      <c r="DA44" s="666"/>
      <c r="DB44" s="666"/>
      <c r="DC44" s="672"/>
      <c r="DD44" s="669">
        <v>911341</v>
      </c>
      <c r="DE44" s="661"/>
      <c r="DF44" s="661"/>
      <c r="DG44" s="661"/>
      <c r="DH44" s="661"/>
      <c r="DI44" s="661"/>
      <c r="DJ44" s="661"/>
      <c r="DK44" s="662"/>
      <c r="DL44" s="743"/>
      <c r="DM44" s="744"/>
      <c r="DN44" s="744"/>
      <c r="DO44" s="744"/>
      <c r="DP44" s="744"/>
      <c r="DQ44" s="744"/>
      <c r="DR44" s="744"/>
      <c r="DS44" s="744"/>
      <c r="DT44" s="744"/>
      <c r="DU44" s="744"/>
      <c r="DV44" s="745"/>
      <c r="DW44" s="734"/>
      <c r="DX44" s="735"/>
      <c r="DY44" s="735"/>
      <c r="DZ44" s="735"/>
      <c r="EA44" s="735"/>
      <c r="EB44" s="735"/>
      <c r="EC44" s="736"/>
    </row>
    <row r="45" spans="2:133" ht="11.25" customHeight="1" x14ac:dyDescent="0.2">
      <c r="B45" s="746" t="s">
        <v>346</v>
      </c>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c r="AR45" s="746"/>
      <c r="AS45" s="746"/>
      <c r="AT45" s="746"/>
      <c r="AU45" s="746"/>
      <c r="AV45" s="746"/>
      <c r="AW45" s="746"/>
      <c r="AX45" s="746"/>
      <c r="AY45" s="746"/>
      <c r="AZ45" s="746"/>
      <c r="BA45" s="746"/>
      <c r="BB45" s="746"/>
      <c r="BC45" s="746"/>
      <c r="BD45" s="746"/>
      <c r="BE45" s="746"/>
      <c r="BF45" s="746"/>
      <c r="BG45" s="746"/>
      <c r="BH45" s="746"/>
      <c r="BI45" s="746"/>
      <c r="BJ45" s="746"/>
      <c r="BK45" s="746"/>
      <c r="BL45" s="746"/>
      <c r="BM45" s="746"/>
      <c r="BN45" s="746"/>
      <c r="BO45" s="746"/>
      <c r="BP45" s="746"/>
      <c r="BQ45" s="746"/>
      <c r="BR45" s="746"/>
      <c r="BS45" s="746"/>
      <c r="BT45" s="746"/>
      <c r="BU45" s="746"/>
      <c r="BV45" s="746"/>
      <c r="BW45" s="746"/>
      <c r="BX45" s="746"/>
      <c r="BY45" s="746"/>
      <c r="BZ45" s="746"/>
      <c r="CA45" s="746"/>
      <c r="CB45" s="746"/>
      <c r="CC45" s="747"/>
      <c r="CD45" s="698"/>
      <c r="CE45" s="699"/>
      <c r="CF45" s="657" t="s">
        <v>347</v>
      </c>
      <c r="CG45" s="658"/>
      <c r="CH45" s="658"/>
      <c r="CI45" s="658"/>
      <c r="CJ45" s="658"/>
      <c r="CK45" s="658"/>
      <c r="CL45" s="658"/>
      <c r="CM45" s="658"/>
      <c r="CN45" s="658"/>
      <c r="CO45" s="658"/>
      <c r="CP45" s="658"/>
      <c r="CQ45" s="659"/>
      <c r="CR45" s="660">
        <v>1726917</v>
      </c>
      <c r="CS45" s="693"/>
      <c r="CT45" s="693"/>
      <c r="CU45" s="693"/>
      <c r="CV45" s="693"/>
      <c r="CW45" s="693"/>
      <c r="CX45" s="693"/>
      <c r="CY45" s="694"/>
      <c r="CZ45" s="665">
        <v>4.2</v>
      </c>
      <c r="DA45" s="691"/>
      <c r="DB45" s="691"/>
      <c r="DC45" s="695"/>
      <c r="DD45" s="669">
        <v>195294</v>
      </c>
      <c r="DE45" s="693"/>
      <c r="DF45" s="693"/>
      <c r="DG45" s="693"/>
      <c r="DH45" s="693"/>
      <c r="DI45" s="693"/>
      <c r="DJ45" s="693"/>
      <c r="DK45" s="694"/>
      <c r="DL45" s="743"/>
      <c r="DM45" s="744"/>
      <c r="DN45" s="744"/>
      <c r="DO45" s="744"/>
      <c r="DP45" s="744"/>
      <c r="DQ45" s="744"/>
      <c r="DR45" s="744"/>
      <c r="DS45" s="744"/>
      <c r="DT45" s="744"/>
      <c r="DU45" s="744"/>
      <c r="DV45" s="745"/>
      <c r="DW45" s="734"/>
      <c r="DX45" s="735"/>
      <c r="DY45" s="735"/>
      <c r="DZ45" s="735"/>
      <c r="EA45" s="735"/>
      <c r="EB45" s="735"/>
      <c r="EC45" s="736"/>
    </row>
    <row r="46" spans="2:133" ht="11.25" customHeight="1" x14ac:dyDescent="0.2">
      <c r="B46" s="225"/>
      <c r="CD46" s="698"/>
      <c r="CE46" s="699"/>
      <c r="CF46" s="657" t="s">
        <v>348</v>
      </c>
      <c r="CG46" s="658"/>
      <c r="CH46" s="658"/>
      <c r="CI46" s="658"/>
      <c r="CJ46" s="658"/>
      <c r="CK46" s="658"/>
      <c r="CL46" s="658"/>
      <c r="CM46" s="658"/>
      <c r="CN46" s="658"/>
      <c r="CO46" s="658"/>
      <c r="CP46" s="658"/>
      <c r="CQ46" s="659"/>
      <c r="CR46" s="660">
        <v>1453897</v>
      </c>
      <c r="CS46" s="661"/>
      <c r="CT46" s="661"/>
      <c r="CU46" s="661"/>
      <c r="CV46" s="661"/>
      <c r="CW46" s="661"/>
      <c r="CX46" s="661"/>
      <c r="CY46" s="662"/>
      <c r="CZ46" s="665">
        <v>3.5</v>
      </c>
      <c r="DA46" s="666"/>
      <c r="DB46" s="666"/>
      <c r="DC46" s="672"/>
      <c r="DD46" s="669">
        <v>639770</v>
      </c>
      <c r="DE46" s="661"/>
      <c r="DF46" s="661"/>
      <c r="DG46" s="661"/>
      <c r="DH46" s="661"/>
      <c r="DI46" s="661"/>
      <c r="DJ46" s="661"/>
      <c r="DK46" s="662"/>
      <c r="DL46" s="743"/>
      <c r="DM46" s="744"/>
      <c r="DN46" s="744"/>
      <c r="DO46" s="744"/>
      <c r="DP46" s="744"/>
      <c r="DQ46" s="744"/>
      <c r="DR46" s="744"/>
      <c r="DS46" s="744"/>
      <c r="DT46" s="744"/>
      <c r="DU46" s="744"/>
      <c r="DV46" s="745"/>
      <c r="DW46" s="734"/>
      <c r="DX46" s="735"/>
      <c r="DY46" s="735"/>
      <c r="DZ46" s="735"/>
      <c r="EA46" s="735"/>
      <c r="EB46" s="735"/>
      <c r="EC46" s="736"/>
    </row>
    <row r="47" spans="2:133" ht="11.25" customHeight="1" x14ac:dyDescent="0.2">
      <c r="B47" s="225"/>
      <c r="CD47" s="698"/>
      <c r="CE47" s="699"/>
      <c r="CF47" s="657" t="s">
        <v>349</v>
      </c>
      <c r="CG47" s="658"/>
      <c r="CH47" s="658"/>
      <c r="CI47" s="658"/>
      <c r="CJ47" s="658"/>
      <c r="CK47" s="658"/>
      <c r="CL47" s="658"/>
      <c r="CM47" s="658"/>
      <c r="CN47" s="658"/>
      <c r="CO47" s="658"/>
      <c r="CP47" s="658"/>
      <c r="CQ47" s="659"/>
      <c r="CR47" s="660">
        <v>224419</v>
      </c>
      <c r="CS47" s="693"/>
      <c r="CT47" s="693"/>
      <c r="CU47" s="693"/>
      <c r="CV47" s="693"/>
      <c r="CW47" s="693"/>
      <c r="CX47" s="693"/>
      <c r="CY47" s="694"/>
      <c r="CZ47" s="665">
        <v>0.5</v>
      </c>
      <c r="DA47" s="691"/>
      <c r="DB47" s="691"/>
      <c r="DC47" s="695"/>
      <c r="DD47" s="669">
        <v>44344</v>
      </c>
      <c r="DE47" s="693"/>
      <c r="DF47" s="693"/>
      <c r="DG47" s="693"/>
      <c r="DH47" s="693"/>
      <c r="DI47" s="693"/>
      <c r="DJ47" s="693"/>
      <c r="DK47" s="694"/>
      <c r="DL47" s="743"/>
      <c r="DM47" s="744"/>
      <c r="DN47" s="744"/>
      <c r="DO47" s="744"/>
      <c r="DP47" s="744"/>
      <c r="DQ47" s="744"/>
      <c r="DR47" s="744"/>
      <c r="DS47" s="744"/>
      <c r="DT47" s="744"/>
      <c r="DU47" s="744"/>
      <c r="DV47" s="745"/>
      <c r="DW47" s="734"/>
      <c r="DX47" s="735"/>
      <c r="DY47" s="735"/>
      <c r="DZ47" s="735"/>
      <c r="EA47" s="735"/>
      <c r="EB47" s="735"/>
      <c r="EC47" s="736"/>
    </row>
    <row r="48" spans="2:133" ht="10.8" x14ac:dyDescent="0.2">
      <c r="B48" s="225"/>
      <c r="CD48" s="700"/>
      <c r="CE48" s="701"/>
      <c r="CF48" s="657" t="s">
        <v>350</v>
      </c>
      <c r="CG48" s="658"/>
      <c r="CH48" s="658"/>
      <c r="CI48" s="658"/>
      <c r="CJ48" s="658"/>
      <c r="CK48" s="658"/>
      <c r="CL48" s="658"/>
      <c r="CM48" s="658"/>
      <c r="CN48" s="658"/>
      <c r="CO48" s="658"/>
      <c r="CP48" s="658"/>
      <c r="CQ48" s="659"/>
      <c r="CR48" s="660" t="s">
        <v>122</v>
      </c>
      <c r="CS48" s="661"/>
      <c r="CT48" s="661"/>
      <c r="CU48" s="661"/>
      <c r="CV48" s="661"/>
      <c r="CW48" s="661"/>
      <c r="CX48" s="661"/>
      <c r="CY48" s="662"/>
      <c r="CZ48" s="665" t="s">
        <v>122</v>
      </c>
      <c r="DA48" s="666"/>
      <c r="DB48" s="666"/>
      <c r="DC48" s="672"/>
      <c r="DD48" s="669" t="s">
        <v>122</v>
      </c>
      <c r="DE48" s="661"/>
      <c r="DF48" s="661"/>
      <c r="DG48" s="661"/>
      <c r="DH48" s="661"/>
      <c r="DI48" s="661"/>
      <c r="DJ48" s="661"/>
      <c r="DK48" s="662"/>
      <c r="DL48" s="743"/>
      <c r="DM48" s="744"/>
      <c r="DN48" s="744"/>
      <c r="DO48" s="744"/>
      <c r="DP48" s="744"/>
      <c r="DQ48" s="744"/>
      <c r="DR48" s="744"/>
      <c r="DS48" s="744"/>
      <c r="DT48" s="744"/>
      <c r="DU48" s="744"/>
      <c r="DV48" s="745"/>
      <c r="DW48" s="734"/>
      <c r="DX48" s="735"/>
      <c r="DY48" s="735"/>
      <c r="DZ48" s="735"/>
      <c r="EA48" s="735"/>
      <c r="EB48" s="735"/>
      <c r="EC48" s="736"/>
    </row>
    <row r="49" spans="2:133" ht="11.25" customHeight="1" x14ac:dyDescent="0.2">
      <c r="B49" s="225"/>
      <c r="CD49" s="681" t="s">
        <v>351</v>
      </c>
      <c r="CE49" s="682"/>
      <c r="CF49" s="682"/>
      <c r="CG49" s="682"/>
      <c r="CH49" s="682"/>
      <c r="CI49" s="682"/>
      <c r="CJ49" s="682"/>
      <c r="CK49" s="682"/>
      <c r="CL49" s="682"/>
      <c r="CM49" s="682"/>
      <c r="CN49" s="682"/>
      <c r="CO49" s="682"/>
      <c r="CP49" s="682"/>
      <c r="CQ49" s="683"/>
      <c r="CR49" s="732">
        <v>41427820</v>
      </c>
      <c r="CS49" s="719"/>
      <c r="CT49" s="719"/>
      <c r="CU49" s="719"/>
      <c r="CV49" s="719"/>
      <c r="CW49" s="719"/>
      <c r="CX49" s="719"/>
      <c r="CY49" s="748"/>
      <c r="CZ49" s="740">
        <v>100</v>
      </c>
      <c r="DA49" s="749"/>
      <c r="DB49" s="749"/>
      <c r="DC49" s="750"/>
      <c r="DD49" s="751">
        <v>29847099</v>
      </c>
      <c r="DE49" s="719"/>
      <c r="DF49" s="719"/>
      <c r="DG49" s="719"/>
      <c r="DH49" s="719"/>
      <c r="DI49" s="719"/>
      <c r="DJ49" s="719"/>
      <c r="DK49" s="748"/>
      <c r="DL49" s="752"/>
      <c r="DM49" s="753"/>
      <c r="DN49" s="753"/>
      <c r="DO49" s="753"/>
      <c r="DP49" s="753"/>
      <c r="DQ49" s="753"/>
      <c r="DR49" s="753"/>
      <c r="DS49" s="753"/>
      <c r="DT49" s="753"/>
      <c r="DU49" s="753"/>
      <c r="DV49" s="754"/>
      <c r="DW49" s="755"/>
      <c r="DX49" s="756"/>
      <c r="DY49" s="756"/>
      <c r="DZ49" s="756"/>
      <c r="EA49" s="756"/>
      <c r="EB49" s="756"/>
      <c r="EC49" s="757"/>
    </row>
  </sheetData>
  <sheetProtection algorithmName="SHA-512" hashValue="q1gNLKQGynQ7VLGPkLNPTIcNnfaPNsfk4sQUetoYRp7ueqHBoUSfXrgYmeXJOv8gJPi9y/NG+RjNheucAMzStA==" saltValue="uRNrtC1f8QKk8JuOnhca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8" t="s">
        <v>352</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9" t="s">
        <v>353</v>
      </c>
      <c r="DK2" s="760"/>
      <c r="DL2" s="760"/>
      <c r="DM2" s="760"/>
      <c r="DN2" s="760"/>
      <c r="DO2" s="761"/>
      <c r="DP2" s="228"/>
      <c r="DQ2" s="759" t="s">
        <v>354</v>
      </c>
      <c r="DR2" s="760"/>
      <c r="DS2" s="760"/>
      <c r="DT2" s="760"/>
      <c r="DU2" s="760"/>
      <c r="DV2" s="760"/>
      <c r="DW2" s="760"/>
      <c r="DX2" s="760"/>
      <c r="DY2" s="760"/>
      <c r="DZ2" s="76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2" t="s">
        <v>355</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2"/>
      <c r="BA4" s="232"/>
      <c r="BB4" s="232"/>
      <c r="BC4" s="232"/>
      <c r="BD4" s="232"/>
      <c r="BE4" s="233"/>
      <c r="BF4" s="233"/>
      <c r="BG4" s="233"/>
      <c r="BH4" s="233"/>
      <c r="BI4" s="233"/>
      <c r="BJ4" s="233"/>
      <c r="BK4" s="233"/>
      <c r="BL4" s="233"/>
      <c r="BM4" s="233"/>
      <c r="BN4" s="233"/>
      <c r="BO4" s="233"/>
      <c r="BP4" s="233"/>
      <c r="BQ4" s="763" t="s">
        <v>356</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4"/>
    </row>
    <row r="5" spans="1:131" s="235" customFormat="1" ht="26.25" customHeight="1" x14ac:dyDescent="0.2">
      <c r="A5" s="764" t="s">
        <v>357</v>
      </c>
      <c r="B5" s="765"/>
      <c r="C5" s="765"/>
      <c r="D5" s="765"/>
      <c r="E5" s="765"/>
      <c r="F5" s="765"/>
      <c r="G5" s="765"/>
      <c r="H5" s="765"/>
      <c r="I5" s="765"/>
      <c r="J5" s="765"/>
      <c r="K5" s="765"/>
      <c r="L5" s="765"/>
      <c r="M5" s="765"/>
      <c r="N5" s="765"/>
      <c r="O5" s="765"/>
      <c r="P5" s="766"/>
      <c r="Q5" s="770" t="s">
        <v>358</v>
      </c>
      <c r="R5" s="771"/>
      <c r="S5" s="771"/>
      <c r="T5" s="771"/>
      <c r="U5" s="772"/>
      <c r="V5" s="770" t="s">
        <v>359</v>
      </c>
      <c r="W5" s="771"/>
      <c r="X5" s="771"/>
      <c r="Y5" s="771"/>
      <c r="Z5" s="772"/>
      <c r="AA5" s="770" t="s">
        <v>360</v>
      </c>
      <c r="AB5" s="771"/>
      <c r="AC5" s="771"/>
      <c r="AD5" s="771"/>
      <c r="AE5" s="771"/>
      <c r="AF5" s="776" t="s">
        <v>361</v>
      </c>
      <c r="AG5" s="771"/>
      <c r="AH5" s="771"/>
      <c r="AI5" s="771"/>
      <c r="AJ5" s="777"/>
      <c r="AK5" s="771" t="s">
        <v>362</v>
      </c>
      <c r="AL5" s="771"/>
      <c r="AM5" s="771"/>
      <c r="AN5" s="771"/>
      <c r="AO5" s="772"/>
      <c r="AP5" s="770" t="s">
        <v>363</v>
      </c>
      <c r="AQ5" s="771"/>
      <c r="AR5" s="771"/>
      <c r="AS5" s="771"/>
      <c r="AT5" s="772"/>
      <c r="AU5" s="770" t="s">
        <v>364</v>
      </c>
      <c r="AV5" s="771"/>
      <c r="AW5" s="771"/>
      <c r="AX5" s="771"/>
      <c r="AY5" s="777"/>
      <c r="AZ5" s="232"/>
      <c r="BA5" s="232"/>
      <c r="BB5" s="232"/>
      <c r="BC5" s="232"/>
      <c r="BD5" s="232"/>
      <c r="BE5" s="233"/>
      <c r="BF5" s="233"/>
      <c r="BG5" s="233"/>
      <c r="BH5" s="233"/>
      <c r="BI5" s="233"/>
      <c r="BJ5" s="233"/>
      <c r="BK5" s="233"/>
      <c r="BL5" s="233"/>
      <c r="BM5" s="233"/>
      <c r="BN5" s="233"/>
      <c r="BO5" s="233"/>
      <c r="BP5" s="233"/>
      <c r="BQ5" s="764" t="s">
        <v>365</v>
      </c>
      <c r="BR5" s="765"/>
      <c r="BS5" s="765"/>
      <c r="BT5" s="765"/>
      <c r="BU5" s="765"/>
      <c r="BV5" s="765"/>
      <c r="BW5" s="765"/>
      <c r="BX5" s="765"/>
      <c r="BY5" s="765"/>
      <c r="BZ5" s="765"/>
      <c r="CA5" s="765"/>
      <c r="CB5" s="765"/>
      <c r="CC5" s="765"/>
      <c r="CD5" s="765"/>
      <c r="CE5" s="765"/>
      <c r="CF5" s="765"/>
      <c r="CG5" s="766"/>
      <c r="CH5" s="770" t="s">
        <v>366</v>
      </c>
      <c r="CI5" s="771"/>
      <c r="CJ5" s="771"/>
      <c r="CK5" s="771"/>
      <c r="CL5" s="772"/>
      <c r="CM5" s="770" t="s">
        <v>367</v>
      </c>
      <c r="CN5" s="771"/>
      <c r="CO5" s="771"/>
      <c r="CP5" s="771"/>
      <c r="CQ5" s="772"/>
      <c r="CR5" s="770" t="s">
        <v>368</v>
      </c>
      <c r="CS5" s="771"/>
      <c r="CT5" s="771"/>
      <c r="CU5" s="771"/>
      <c r="CV5" s="772"/>
      <c r="CW5" s="770" t="s">
        <v>369</v>
      </c>
      <c r="CX5" s="771"/>
      <c r="CY5" s="771"/>
      <c r="CZ5" s="771"/>
      <c r="DA5" s="772"/>
      <c r="DB5" s="770" t="s">
        <v>370</v>
      </c>
      <c r="DC5" s="771"/>
      <c r="DD5" s="771"/>
      <c r="DE5" s="771"/>
      <c r="DF5" s="772"/>
      <c r="DG5" s="802" t="s">
        <v>371</v>
      </c>
      <c r="DH5" s="803"/>
      <c r="DI5" s="803"/>
      <c r="DJ5" s="803"/>
      <c r="DK5" s="804"/>
      <c r="DL5" s="802" t="s">
        <v>372</v>
      </c>
      <c r="DM5" s="803"/>
      <c r="DN5" s="803"/>
      <c r="DO5" s="803"/>
      <c r="DP5" s="804"/>
      <c r="DQ5" s="770" t="s">
        <v>373</v>
      </c>
      <c r="DR5" s="771"/>
      <c r="DS5" s="771"/>
      <c r="DT5" s="771"/>
      <c r="DU5" s="772"/>
      <c r="DV5" s="770" t="s">
        <v>364</v>
      </c>
      <c r="DW5" s="771"/>
      <c r="DX5" s="771"/>
      <c r="DY5" s="771"/>
      <c r="DZ5" s="777"/>
      <c r="EA5" s="234"/>
    </row>
    <row r="6" spans="1:131" s="235" customFormat="1" ht="26.25" customHeight="1" thickBot="1" x14ac:dyDescent="0.25">
      <c r="A6" s="767"/>
      <c r="B6" s="768"/>
      <c r="C6" s="768"/>
      <c r="D6" s="768"/>
      <c r="E6" s="768"/>
      <c r="F6" s="768"/>
      <c r="G6" s="768"/>
      <c r="H6" s="768"/>
      <c r="I6" s="768"/>
      <c r="J6" s="768"/>
      <c r="K6" s="768"/>
      <c r="L6" s="768"/>
      <c r="M6" s="768"/>
      <c r="N6" s="768"/>
      <c r="O6" s="768"/>
      <c r="P6" s="769"/>
      <c r="Q6" s="773"/>
      <c r="R6" s="774"/>
      <c r="S6" s="774"/>
      <c r="T6" s="774"/>
      <c r="U6" s="775"/>
      <c r="V6" s="773"/>
      <c r="W6" s="774"/>
      <c r="X6" s="774"/>
      <c r="Y6" s="774"/>
      <c r="Z6" s="775"/>
      <c r="AA6" s="773"/>
      <c r="AB6" s="774"/>
      <c r="AC6" s="774"/>
      <c r="AD6" s="774"/>
      <c r="AE6" s="774"/>
      <c r="AF6" s="778"/>
      <c r="AG6" s="774"/>
      <c r="AH6" s="774"/>
      <c r="AI6" s="774"/>
      <c r="AJ6" s="779"/>
      <c r="AK6" s="774"/>
      <c r="AL6" s="774"/>
      <c r="AM6" s="774"/>
      <c r="AN6" s="774"/>
      <c r="AO6" s="775"/>
      <c r="AP6" s="773"/>
      <c r="AQ6" s="774"/>
      <c r="AR6" s="774"/>
      <c r="AS6" s="774"/>
      <c r="AT6" s="775"/>
      <c r="AU6" s="773"/>
      <c r="AV6" s="774"/>
      <c r="AW6" s="774"/>
      <c r="AX6" s="774"/>
      <c r="AY6" s="779"/>
      <c r="AZ6" s="232"/>
      <c r="BA6" s="232"/>
      <c r="BB6" s="232"/>
      <c r="BC6" s="232"/>
      <c r="BD6" s="232"/>
      <c r="BE6" s="233"/>
      <c r="BF6" s="233"/>
      <c r="BG6" s="233"/>
      <c r="BH6" s="233"/>
      <c r="BI6" s="233"/>
      <c r="BJ6" s="233"/>
      <c r="BK6" s="233"/>
      <c r="BL6" s="233"/>
      <c r="BM6" s="233"/>
      <c r="BN6" s="233"/>
      <c r="BO6" s="233"/>
      <c r="BP6" s="233"/>
      <c r="BQ6" s="767"/>
      <c r="BR6" s="768"/>
      <c r="BS6" s="768"/>
      <c r="BT6" s="768"/>
      <c r="BU6" s="768"/>
      <c r="BV6" s="768"/>
      <c r="BW6" s="768"/>
      <c r="BX6" s="768"/>
      <c r="BY6" s="768"/>
      <c r="BZ6" s="768"/>
      <c r="CA6" s="768"/>
      <c r="CB6" s="768"/>
      <c r="CC6" s="768"/>
      <c r="CD6" s="768"/>
      <c r="CE6" s="768"/>
      <c r="CF6" s="768"/>
      <c r="CG6" s="769"/>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805"/>
      <c r="DH6" s="806"/>
      <c r="DI6" s="806"/>
      <c r="DJ6" s="806"/>
      <c r="DK6" s="807"/>
      <c r="DL6" s="805"/>
      <c r="DM6" s="806"/>
      <c r="DN6" s="806"/>
      <c r="DO6" s="806"/>
      <c r="DP6" s="807"/>
      <c r="DQ6" s="773"/>
      <c r="DR6" s="774"/>
      <c r="DS6" s="774"/>
      <c r="DT6" s="774"/>
      <c r="DU6" s="775"/>
      <c r="DV6" s="773"/>
      <c r="DW6" s="774"/>
      <c r="DX6" s="774"/>
      <c r="DY6" s="774"/>
      <c r="DZ6" s="779"/>
      <c r="EA6" s="234"/>
    </row>
    <row r="7" spans="1:131" s="235" customFormat="1" ht="26.25" customHeight="1" thickTop="1" x14ac:dyDescent="0.2">
      <c r="A7" s="236">
        <v>1</v>
      </c>
      <c r="B7" s="786" t="s">
        <v>374</v>
      </c>
      <c r="C7" s="787"/>
      <c r="D7" s="787"/>
      <c r="E7" s="787"/>
      <c r="F7" s="787"/>
      <c r="G7" s="787"/>
      <c r="H7" s="787"/>
      <c r="I7" s="787"/>
      <c r="J7" s="787"/>
      <c r="K7" s="787"/>
      <c r="L7" s="787"/>
      <c r="M7" s="787"/>
      <c r="N7" s="787"/>
      <c r="O7" s="787"/>
      <c r="P7" s="788"/>
      <c r="Q7" s="789">
        <v>43785</v>
      </c>
      <c r="R7" s="790"/>
      <c r="S7" s="790"/>
      <c r="T7" s="790"/>
      <c r="U7" s="790"/>
      <c r="V7" s="790">
        <v>41428</v>
      </c>
      <c r="W7" s="790"/>
      <c r="X7" s="790"/>
      <c r="Y7" s="790"/>
      <c r="Z7" s="790"/>
      <c r="AA7" s="790">
        <v>2357</v>
      </c>
      <c r="AB7" s="790"/>
      <c r="AC7" s="790"/>
      <c r="AD7" s="790"/>
      <c r="AE7" s="791"/>
      <c r="AF7" s="792">
        <v>1716</v>
      </c>
      <c r="AG7" s="793"/>
      <c r="AH7" s="793"/>
      <c r="AI7" s="793"/>
      <c r="AJ7" s="794"/>
      <c r="AK7" s="795">
        <v>318</v>
      </c>
      <c r="AL7" s="796"/>
      <c r="AM7" s="796"/>
      <c r="AN7" s="796"/>
      <c r="AO7" s="796"/>
      <c r="AP7" s="796">
        <v>54358</v>
      </c>
      <c r="AQ7" s="796"/>
      <c r="AR7" s="796"/>
      <c r="AS7" s="796"/>
      <c r="AT7" s="796"/>
      <c r="AU7" s="797"/>
      <c r="AV7" s="797"/>
      <c r="AW7" s="797"/>
      <c r="AX7" s="797"/>
      <c r="AY7" s="798"/>
      <c r="AZ7" s="232"/>
      <c r="BA7" s="232"/>
      <c r="BB7" s="232"/>
      <c r="BC7" s="232"/>
      <c r="BD7" s="232"/>
      <c r="BE7" s="233"/>
      <c r="BF7" s="233"/>
      <c r="BG7" s="233"/>
      <c r="BH7" s="233"/>
      <c r="BI7" s="233"/>
      <c r="BJ7" s="233"/>
      <c r="BK7" s="233"/>
      <c r="BL7" s="233"/>
      <c r="BM7" s="233"/>
      <c r="BN7" s="233"/>
      <c r="BO7" s="233"/>
      <c r="BP7" s="233"/>
      <c r="BQ7" s="236">
        <v>1</v>
      </c>
      <c r="BR7" s="363"/>
      <c r="BS7" s="799" t="s">
        <v>552</v>
      </c>
      <c r="BT7" s="800"/>
      <c r="BU7" s="800"/>
      <c r="BV7" s="800"/>
      <c r="BW7" s="800"/>
      <c r="BX7" s="800"/>
      <c r="BY7" s="800"/>
      <c r="BZ7" s="800"/>
      <c r="CA7" s="800"/>
      <c r="CB7" s="800"/>
      <c r="CC7" s="800"/>
      <c r="CD7" s="800"/>
      <c r="CE7" s="800"/>
      <c r="CF7" s="800"/>
      <c r="CG7" s="801"/>
      <c r="CH7" s="780">
        <v>6</v>
      </c>
      <c r="CI7" s="781"/>
      <c r="CJ7" s="781"/>
      <c r="CK7" s="781"/>
      <c r="CL7" s="782"/>
      <c r="CM7" s="780">
        <v>107</v>
      </c>
      <c r="CN7" s="781"/>
      <c r="CO7" s="781"/>
      <c r="CP7" s="781"/>
      <c r="CQ7" s="782"/>
      <c r="CR7" s="780">
        <v>66</v>
      </c>
      <c r="CS7" s="781"/>
      <c r="CT7" s="781"/>
      <c r="CU7" s="781"/>
      <c r="CV7" s="782"/>
      <c r="CW7" s="780">
        <v>35</v>
      </c>
      <c r="CX7" s="781"/>
      <c r="CY7" s="781"/>
      <c r="CZ7" s="781"/>
      <c r="DA7" s="782"/>
      <c r="DB7" s="780" t="s">
        <v>546</v>
      </c>
      <c r="DC7" s="781"/>
      <c r="DD7" s="781"/>
      <c r="DE7" s="781"/>
      <c r="DF7" s="782"/>
      <c r="DG7" s="780" t="s">
        <v>546</v>
      </c>
      <c r="DH7" s="781"/>
      <c r="DI7" s="781"/>
      <c r="DJ7" s="781"/>
      <c r="DK7" s="782"/>
      <c r="DL7" s="780" t="s">
        <v>546</v>
      </c>
      <c r="DM7" s="781"/>
      <c r="DN7" s="781"/>
      <c r="DO7" s="781"/>
      <c r="DP7" s="782"/>
      <c r="DQ7" s="780" t="s">
        <v>546</v>
      </c>
      <c r="DR7" s="781"/>
      <c r="DS7" s="781"/>
      <c r="DT7" s="781"/>
      <c r="DU7" s="782"/>
      <c r="DV7" s="783"/>
      <c r="DW7" s="784"/>
      <c r="DX7" s="784"/>
      <c r="DY7" s="784"/>
      <c r="DZ7" s="785"/>
      <c r="EA7" s="234"/>
    </row>
    <row r="8" spans="1:131" s="235" customFormat="1" ht="26.25" customHeight="1" x14ac:dyDescent="0.2">
      <c r="A8" s="237">
        <v>2</v>
      </c>
      <c r="B8" s="821"/>
      <c r="C8" s="822"/>
      <c r="D8" s="822"/>
      <c r="E8" s="822"/>
      <c r="F8" s="822"/>
      <c r="G8" s="822"/>
      <c r="H8" s="822"/>
      <c r="I8" s="822"/>
      <c r="J8" s="822"/>
      <c r="K8" s="822"/>
      <c r="L8" s="822"/>
      <c r="M8" s="822"/>
      <c r="N8" s="822"/>
      <c r="O8" s="822"/>
      <c r="P8" s="823"/>
      <c r="Q8" s="824"/>
      <c r="R8" s="825"/>
      <c r="S8" s="825"/>
      <c r="T8" s="825"/>
      <c r="U8" s="825"/>
      <c r="V8" s="825"/>
      <c r="W8" s="825"/>
      <c r="X8" s="825"/>
      <c r="Y8" s="825"/>
      <c r="Z8" s="825"/>
      <c r="AA8" s="825"/>
      <c r="AB8" s="825"/>
      <c r="AC8" s="825"/>
      <c r="AD8" s="825"/>
      <c r="AE8" s="826"/>
      <c r="AF8" s="827"/>
      <c r="AG8" s="828"/>
      <c r="AH8" s="828"/>
      <c r="AI8" s="828"/>
      <c r="AJ8" s="829"/>
      <c r="AK8" s="808"/>
      <c r="AL8" s="809"/>
      <c r="AM8" s="809"/>
      <c r="AN8" s="809"/>
      <c r="AO8" s="809"/>
      <c r="AP8" s="809"/>
      <c r="AQ8" s="809"/>
      <c r="AR8" s="809"/>
      <c r="AS8" s="809"/>
      <c r="AT8" s="809"/>
      <c r="AU8" s="810"/>
      <c r="AV8" s="810"/>
      <c r="AW8" s="810"/>
      <c r="AX8" s="810"/>
      <c r="AY8" s="811"/>
      <c r="AZ8" s="232"/>
      <c r="BA8" s="232"/>
      <c r="BB8" s="232"/>
      <c r="BC8" s="232"/>
      <c r="BD8" s="232"/>
      <c r="BE8" s="233"/>
      <c r="BF8" s="233"/>
      <c r="BG8" s="233"/>
      <c r="BH8" s="233"/>
      <c r="BI8" s="233"/>
      <c r="BJ8" s="233"/>
      <c r="BK8" s="233"/>
      <c r="BL8" s="233"/>
      <c r="BM8" s="233"/>
      <c r="BN8" s="233"/>
      <c r="BO8" s="233"/>
      <c r="BP8" s="233"/>
      <c r="BQ8" s="237">
        <v>2</v>
      </c>
      <c r="BR8" s="364" t="s">
        <v>553</v>
      </c>
      <c r="BS8" s="812" t="s">
        <v>554</v>
      </c>
      <c r="BT8" s="813"/>
      <c r="BU8" s="813"/>
      <c r="BV8" s="813"/>
      <c r="BW8" s="813"/>
      <c r="BX8" s="813"/>
      <c r="BY8" s="813"/>
      <c r="BZ8" s="813"/>
      <c r="CA8" s="813"/>
      <c r="CB8" s="813"/>
      <c r="CC8" s="813"/>
      <c r="CD8" s="813"/>
      <c r="CE8" s="813"/>
      <c r="CF8" s="813"/>
      <c r="CG8" s="814"/>
      <c r="CH8" s="815">
        <v>140</v>
      </c>
      <c r="CI8" s="816"/>
      <c r="CJ8" s="816"/>
      <c r="CK8" s="816"/>
      <c r="CL8" s="817"/>
      <c r="CM8" s="815">
        <v>1163</v>
      </c>
      <c r="CN8" s="816"/>
      <c r="CO8" s="816"/>
      <c r="CP8" s="816"/>
      <c r="CQ8" s="817"/>
      <c r="CR8" s="815">
        <v>8</v>
      </c>
      <c r="CS8" s="816"/>
      <c r="CT8" s="816"/>
      <c r="CU8" s="816"/>
      <c r="CV8" s="817"/>
      <c r="CW8" s="815" t="s">
        <v>546</v>
      </c>
      <c r="CX8" s="816"/>
      <c r="CY8" s="816"/>
      <c r="CZ8" s="816"/>
      <c r="DA8" s="817"/>
      <c r="DB8" s="815" t="s">
        <v>546</v>
      </c>
      <c r="DC8" s="816"/>
      <c r="DD8" s="816"/>
      <c r="DE8" s="816"/>
      <c r="DF8" s="817"/>
      <c r="DG8" s="815">
        <v>1317</v>
      </c>
      <c r="DH8" s="816"/>
      <c r="DI8" s="816"/>
      <c r="DJ8" s="816"/>
      <c r="DK8" s="817"/>
      <c r="DL8" s="815" t="s">
        <v>546</v>
      </c>
      <c r="DM8" s="816"/>
      <c r="DN8" s="816"/>
      <c r="DO8" s="816"/>
      <c r="DP8" s="817"/>
      <c r="DQ8" s="815" t="s">
        <v>546</v>
      </c>
      <c r="DR8" s="816"/>
      <c r="DS8" s="816"/>
      <c r="DT8" s="816"/>
      <c r="DU8" s="817"/>
      <c r="DV8" s="818"/>
      <c r="DW8" s="819"/>
      <c r="DX8" s="819"/>
      <c r="DY8" s="819"/>
      <c r="DZ8" s="820"/>
      <c r="EA8" s="234"/>
    </row>
    <row r="9" spans="1:131" s="235" customFormat="1" ht="26.25" customHeight="1" x14ac:dyDescent="0.2">
      <c r="A9" s="237">
        <v>3</v>
      </c>
      <c r="B9" s="821"/>
      <c r="C9" s="822"/>
      <c r="D9" s="822"/>
      <c r="E9" s="822"/>
      <c r="F9" s="822"/>
      <c r="G9" s="822"/>
      <c r="H9" s="822"/>
      <c r="I9" s="822"/>
      <c r="J9" s="822"/>
      <c r="K9" s="822"/>
      <c r="L9" s="822"/>
      <c r="M9" s="822"/>
      <c r="N9" s="822"/>
      <c r="O9" s="822"/>
      <c r="P9" s="823"/>
      <c r="Q9" s="824"/>
      <c r="R9" s="825"/>
      <c r="S9" s="825"/>
      <c r="T9" s="825"/>
      <c r="U9" s="825"/>
      <c r="V9" s="825"/>
      <c r="W9" s="825"/>
      <c r="X9" s="825"/>
      <c r="Y9" s="825"/>
      <c r="Z9" s="825"/>
      <c r="AA9" s="825"/>
      <c r="AB9" s="825"/>
      <c r="AC9" s="825"/>
      <c r="AD9" s="825"/>
      <c r="AE9" s="826"/>
      <c r="AF9" s="827"/>
      <c r="AG9" s="828"/>
      <c r="AH9" s="828"/>
      <c r="AI9" s="828"/>
      <c r="AJ9" s="829"/>
      <c r="AK9" s="808"/>
      <c r="AL9" s="809"/>
      <c r="AM9" s="809"/>
      <c r="AN9" s="809"/>
      <c r="AO9" s="809"/>
      <c r="AP9" s="809"/>
      <c r="AQ9" s="809"/>
      <c r="AR9" s="809"/>
      <c r="AS9" s="809"/>
      <c r="AT9" s="809"/>
      <c r="AU9" s="810"/>
      <c r="AV9" s="810"/>
      <c r="AW9" s="810"/>
      <c r="AX9" s="810"/>
      <c r="AY9" s="811"/>
      <c r="AZ9" s="232"/>
      <c r="BA9" s="232"/>
      <c r="BB9" s="232"/>
      <c r="BC9" s="232"/>
      <c r="BD9" s="232"/>
      <c r="BE9" s="233"/>
      <c r="BF9" s="233"/>
      <c r="BG9" s="233"/>
      <c r="BH9" s="233"/>
      <c r="BI9" s="233"/>
      <c r="BJ9" s="233"/>
      <c r="BK9" s="233"/>
      <c r="BL9" s="233"/>
      <c r="BM9" s="233"/>
      <c r="BN9" s="233"/>
      <c r="BO9" s="233"/>
      <c r="BP9" s="233"/>
      <c r="BQ9" s="237">
        <v>3</v>
      </c>
      <c r="BR9" s="364"/>
      <c r="BS9" s="812" t="s">
        <v>555</v>
      </c>
      <c r="BT9" s="813"/>
      <c r="BU9" s="813"/>
      <c r="BV9" s="813"/>
      <c r="BW9" s="813"/>
      <c r="BX9" s="813"/>
      <c r="BY9" s="813"/>
      <c r="BZ9" s="813"/>
      <c r="CA9" s="813"/>
      <c r="CB9" s="813"/>
      <c r="CC9" s="813"/>
      <c r="CD9" s="813"/>
      <c r="CE9" s="813"/>
      <c r="CF9" s="813"/>
      <c r="CG9" s="814"/>
      <c r="CH9" s="815">
        <v>1</v>
      </c>
      <c r="CI9" s="816"/>
      <c r="CJ9" s="816"/>
      <c r="CK9" s="816"/>
      <c r="CL9" s="817"/>
      <c r="CM9" s="815">
        <v>32</v>
      </c>
      <c r="CN9" s="816"/>
      <c r="CO9" s="816"/>
      <c r="CP9" s="816"/>
      <c r="CQ9" s="817"/>
      <c r="CR9" s="815">
        <v>5</v>
      </c>
      <c r="CS9" s="816"/>
      <c r="CT9" s="816"/>
      <c r="CU9" s="816"/>
      <c r="CV9" s="817"/>
      <c r="CW9" s="815">
        <v>5</v>
      </c>
      <c r="CX9" s="816"/>
      <c r="CY9" s="816"/>
      <c r="CZ9" s="816"/>
      <c r="DA9" s="817"/>
      <c r="DB9" s="815" t="s">
        <v>546</v>
      </c>
      <c r="DC9" s="816"/>
      <c r="DD9" s="816"/>
      <c r="DE9" s="816"/>
      <c r="DF9" s="817"/>
      <c r="DG9" s="815" t="s">
        <v>546</v>
      </c>
      <c r="DH9" s="816"/>
      <c r="DI9" s="816"/>
      <c r="DJ9" s="816"/>
      <c r="DK9" s="817"/>
      <c r="DL9" s="815" t="s">
        <v>546</v>
      </c>
      <c r="DM9" s="816"/>
      <c r="DN9" s="816"/>
      <c r="DO9" s="816"/>
      <c r="DP9" s="817"/>
      <c r="DQ9" s="815" t="s">
        <v>546</v>
      </c>
      <c r="DR9" s="816"/>
      <c r="DS9" s="816"/>
      <c r="DT9" s="816"/>
      <c r="DU9" s="817"/>
      <c r="DV9" s="818"/>
      <c r="DW9" s="819"/>
      <c r="DX9" s="819"/>
      <c r="DY9" s="819"/>
      <c r="DZ9" s="820"/>
      <c r="EA9" s="234"/>
    </row>
    <row r="10" spans="1:131" s="235" customFormat="1" ht="26.25" customHeight="1" x14ac:dyDescent="0.2">
      <c r="A10" s="237">
        <v>4</v>
      </c>
      <c r="B10" s="821"/>
      <c r="C10" s="822"/>
      <c r="D10" s="822"/>
      <c r="E10" s="822"/>
      <c r="F10" s="822"/>
      <c r="G10" s="822"/>
      <c r="H10" s="822"/>
      <c r="I10" s="822"/>
      <c r="J10" s="822"/>
      <c r="K10" s="822"/>
      <c r="L10" s="822"/>
      <c r="M10" s="822"/>
      <c r="N10" s="822"/>
      <c r="O10" s="822"/>
      <c r="P10" s="823"/>
      <c r="Q10" s="824"/>
      <c r="R10" s="825"/>
      <c r="S10" s="825"/>
      <c r="T10" s="825"/>
      <c r="U10" s="825"/>
      <c r="V10" s="825"/>
      <c r="W10" s="825"/>
      <c r="X10" s="825"/>
      <c r="Y10" s="825"/>
      <c r="Z10" s="825"/>
      <c r="AA10" s="825"/>
      <c r="AB10" s="825"/>
      <c r="AC10" s="825"/>
      <c r="AD10" s="825"/>
      <c r="AE10" s="826"/>
      <c r="AF10" s="827"/>
      <c r="AG10" s="828"/>
      <c r="AH10" s="828"/>
      <c r="AI10" s="828"/>
      <c r="AJ10" s="829"/>
      <c r="AK10" s="808"/>
      <c r="AL10" s="809"/>
      <c r="AM10" s="809"/>
      <c r="AN10" s="809"/>
      <c r="AO10" s="809"/>
      <c r="AP10" s="809"/>
      <c r="AQ10" s="809"/>
      <c r="AR10" s="809"/>
      <c r="AS10" s="809"/>
      <c r="AT10" s="809"/>
      <c r="AU10" s="810"/>
      <c r="AV10" s="810"/>
      <c r="AW10" s="810"/>
      <c r="AX10" s="810"/>
      <c r="AY10" s="811"/>
      <c r="AZ10" s="232"/>
      <c r="BA10" s="232"/>
      <c r="BB10" s="232"/>
      <c r="BC10" s="232"/>
      <c r="BD10" s="232"/>
      <c r="BE10" s="233"/>
      <c r="BF10" s="233"/>
      <c r="BG10" s="233"/>
      <c r="BH10" s="233"/>
      <c r="BI10" s="233"/>
      <c r="BJ10" s="233"/>
      <c r="BK10" s="233"/>
      <c r="BL10" s="233"/>
      <c r="BM10" s="233"/>
      <c r="BN10" s="233"/>
      <c r="BO10" s="233"/>
      <c r="BP10" s="233"/>
      <c r="BQ10" s="237">
        <v>4</v>
      </c>
      <c r="BR10" s="364"/>
      <c r="BS10" s="812" t="s">
        <v>556</v>
      </c>
      <c r="BT10" s="813"/>
      <c r="BU10" s="813"/>
      <c r="BV10" s="813"/>
      <c r="BW10" s="813"/>
      <c r="BX10" s="813"/>
      <c r="BY10" s="813"/>
      <c r="BZ10" s="813"/>
      <c r="CA10" s="813"/>
      <c r="CB10" s="813"/>
      <c r="CC10" s="813"/>
      <c r="CD10" s="813"/>
      <c r="CE10" s="813"/>
      <c r="CF10" s="813"/>
      <c r="CG10" s="814"/>
      <c r="CH10" s="815">
        <v>-1</v>
      </c>
      <c r="CI10" s="816"/>
      <c r="CJ10" s="816"/>
      <c r="CK10" s="816"/>
      <c r="CL10" s="817"/>
      <c r="CM10" s="815">
        <v>87</v>
      </c>
      <c r="CN10" s="816"/>
      <c r="CO10" s="816"/>
      <c r="CP10" s="816"/>
      <c r="CQ10" s="817"/>
      <c r="CR10" s="815">
        <v>77</v>
      </c>
      <c r="CS10" s="816"/>
      <c r="CT10" s="816"/>
      <c r="CU10" s="816"/>
      <c r="CV10" s="817"/>
      <c r="CW10" s="815" t="s">
        <v>546</v>
      </c>
      <c r="CX10" s="816"/>
      <c r="CY10" s="816"/>
      <c r="CZ10" s="816"/>
      <c r="DA10" s="817"/>
      <c r="DB10" s="815" t="s">
        <v>546</v>
      </c>
      <c r="DC10" s="816"/>
      <c r="DD10" s="816"/>
      <c r="DE10" s="816"/>
      <c r="DF10" s="817"/>
      <c r="DG10" s="815" t="s">
        <v>546</v>
      </c>
      <c r="DH10" s="816"/>
      <c r="DI10" s="816"/>
      <c r="DJ10" s="816"/>
      <c r="DK10" s="817"/>
      <c r="DL10" s="815" t="s">
        <v>546</v>
      </c>
      <c r="DM10" s="816"/>
      <c r="DN10" s="816"/>
      <c r="DO10" s="816"/>
      <c r="DP10" s="817"/>
      <c r="DQ10" s="815" t="s">
        <v>546</v>
      </c>
      <c r="DR10" s="816"/>
      <c r="DS10" s="816"/>
      <c r="DT10" s="816"/>
      <c r="DU10" s="817"/>
      <c r="DV10" s="818"/>
      <c r="DW10" s="819"/>
      <c r="DX10" s="819"/>
      <c r="DY10" s="819"/>
      <c r="DZ10" s="820"/>
      <c r="EA10" s="234"/>
    </row>
    <row r="11" spans="1:131" s="235" customFormat="1" ht="26.25" customHeight="1" x14ac:dyDescent="0.2">
      <c r="A11" s="237">
        <v>5</v>
      </c>
      <c r="B11" s="821"/>
      <c r="C11" s="822"/>
      <c r="D11" s="822"/>
      <c r="E11" s="822"/>
      <c r="F11" s="822"/>
      <c r="G11" s="822"/>
      <c r="H11" s="822"/>
      <c r="I11" s="822"/>
      <c r="J11" s="822"/>
      <c r="K11" s="822"/>
      <c r="L11" s="822"/>
      <c r="M11" s="822"/>
      <c r="N11" s="822"/>
      <c r="O11" s="822"/>
      <c r="P11" s="823"/>
      <c r="Q11" s="824"/>
      <c r="R11" s="825"/>
      <c r="S11" s="825"/>
      <c r="T11" s="825"/>
      <c r="U11" s="825"/>
      <c r="V11" s="825"/>
      <c r="W11" s="825"/>
      <c r="X11" s="825"/>
      <c r="Y11" s="825"/>
      <c r="Z11" s="825"/>
      <c r="AA11" s="825"/>
      <c r="AB11" s="825"/>
      <c r="AC11" s="825"/>
      <c r="AD11" s="825"/>
      <c r="AE11" s="826"/>
      <c r="AF11" s="827"/>
      <c r="AG11" s="828"/>
      <c r="AH11" s="828"/>
      <c r="AI11" s="828"/>
      <c r="AJ11" s="829"/>
      <c r="AK11" s="808"/>
      <c r="AL11" s="809"/>
      <c r="AM11" s="809"/>
      <c r="AN11" s="809"/>
      <c r="AO11" s="809"/>
      <c r="AP11" s="809"/>
      <c r="AQ11" s="809"/>
      <c r="AR11" s="809"/>
      <c r="AS11" s="809"/>
      <c r="AT11" s="809"/>
      <c r="AU11" s="810"/>
      <c r="AV11" s="810"/>
      <c r="AW11" s="810"/>
      <c r="AX11" s="810"/>
      <c r="AY11" s="811"/>
      <c r="AZ11" s="232"/>
      <c r="BA11" s="232"/>
      <c r="BB11" s="232"/>
      <c r="BC11" s="232"/>
      <c r="BD11" s="232"/>
      <c r="BE11" s="233"/>
      <c r="BF11" s="233"/>
      <c r="BG11" s="233"/>
      <c r="BH11" s="233"/>
      <c r="BI11" s="233"/>
      <c r="BJ11" s="233"/>
      <c r="BK11" s="233"/>
      <c r="BL11" s="233"/>
      <c r="BM11" s="233"/>
      <c r="BN11" s="233"/>
      <c r="BO11" s="233"/>
      <c r="BP11" s="233"/>
      <c r="BQ11" s="237">
        <v>5</v>
      </c>
      <c r="BR11" s="364"/>
      <c r="BS11" s="812" t="s">
        <v>557</v>
      </c>
      <c r="BT11" s="813"/>
      <c r="BU11" s="813"/>
      <c r="BV11" s="813"/>
      <c r="BW11" s="813"/>
      <c r="BX11" s="813"/>
      <c r="BY11" s="813"/>
      <c r="BZ11" s="813"/>
      <c r="CA11" s="813"/>
      <c r="CB11" s="813"/>
      <c r="CC11" s="813"/>
      <c r="CD11" s="813"/>
      <c r="CE11" s="813"/>
      <c r="CF11" s="813"/>
      <c r="CG11" s="814"/>
      <c r="CH11" s="815">
        <v>6</v>
      </c>
      <c r="CI11" s="816"/>
      <c r="CJ11" s="816"/>
      <c r="CK11" s="816"/>
      <c r="CL11" s="817"/>
      <c r="CM11" s="815">
        <v>97</v>
      </c>
      <c r="CN11" s="816"/>
      <c r="CO11" s="816"/>
      <c r="CP11" s="816"/>
      <c r="CQ11" s="817"/>
      <c r="CR11" s="815">
        <v>46</v>
      </c>
      <c r="CS11" s="816"/>
      <c r="CT11" s="816"/>
      <c r="CU11" s="816"/>
      <c r="CV11" s="817"/>
      <c r="CW11" s="815">
        <v>8</v>
      </c>
      <c r="CX11" s="816"/>
      <c r="CY11" s="816"/>
      <c r="CZ11" s="816"/>
      <c r="DA11" s="817"/>
      <c r="DB11" s="815" t="s">
        <v>546</v>
      </c>
      <c r="DC11" s="816"/>
      <c r="DD11" s="816"/>
      <c r="DE11" s="816"/>
      <c r="DF11" s="817"/>
      <c r="DG11" s="815" t="s">
        <v>546</v>
      </c>
      <c r="DH11" s="816"/>
      <c r="DI11" s="816"/>
      <c r="DJ11" s="816"/>
      <c r="DK11" s="817"/>
      <c r="DL11" s="815" t="s">
        <v>546</v>
      </c>
      <c r="DM11" s="816"/>
      <c r="DN11" s="816"/>
      <c r="DO11" s="816"/>
      <c r="DP11" s="817"/>
      <c r="DQ11" s="815" t="s">
        <v>546</v>
      </c>
      <c r="DR11" s="816"/>
      <c r="DS11" s="816"/>
      <c r="DT11" s="816"/>
      <c r="DU11" s="817"/>
      <c r="DV11" s="818"/>
      <c r="DW11" s="819"/>
      <c r="DX11" s="819"/>
      <c r="DY11" s="819"/>
      <c r="DZ11" s="820"/>
      <c r="EA11" s="234"/>
    </row>
    <row r="12" spans="1:131" s="235" customFormat="1" ht="26.25" customHeight="1" x14ac:dyDescent="0.2">
      <c r="A12" s="237">
        <v>6</v>
      </c>
      <c r="B12" s="821"/>
      <c r="C12" s="822"/>
      <c r="D12" s="822"/>
      <c r="E12" s="822"/>
      <c r="F12" s="822"/>
      <c r="G12" s="822"/>
      <c r="H12" s="822"/>
      <c r="I12" s="822"/>
      <c r="J12" s="822"/>
      <c r="K12" s="822"/>
      <c r="L12" s="822"/>
      <c r="M12" s="822"/>
      <c r="N12" s="822"/>
      <c r="O12" s="822"/>
      <c r="P12" s="823"/>
      <c r="Q12" s="824"/>
      <c r="R12" s="825"/>
      <c r="S12" s="825"/>
      <c r="T12" s="825"/>
      <c r="U12" s="825"/>
      <c r="V12" s="825"/>
      <c r="W12" s="825"/>
      <c r="X12" s="825"/>
      <c r="Y12" s="825"/>
      <c r="Z12" s="825"/>
      <c r="AA12" s="825"/>
      <c r="AB12" s="825"/>
      <c r="AC12" s="825"/>
      <c r="AD12" s="825"/>
      <c r="AE12" s="826"/>
      <c r="AF12" s="827"/>
      <c r="AG12" s="828"/>
      <c r="AH12" s="828"/>
      <c r="AI12" s="828"/>
      <c r="AJ12" s="829"/>
      <c r="AK12" s="808"/>
      <c r="AL12" s="809"/>
      <c r="AM12" s="809"/>
      <c r="AN12" s="809"/>
      <c r="AO12" s="809"/>
      <c r="AP12" s="809"/>
      <c r="AQ12" s="809"/>
      <c r="AR12" s="809"/>
      <c r="AS12" s="809"/>
      <c r="AT12" s="809"/>
      <c r="AU12" s="810"/>
      <c r="AV12" s="810"/>
      <c r="AW12" s="810"/>
      <c r="AX12" s="810"/>
      <c r="AY12" s="811"/>
      <c r="AZ12" s="232"/>
      <c r="BA12" s="232"/>
      <c r="BB12" s="232"/>
      <c r="BC12" s="232"/>
      <c r="BD12" s="232"/>
      <c r="BE12" s="233"/>
      <c r="BF12" s="233"/>
      <c r="BG12" s="233"/>
      <c r="BH12" s="233"/>
      <c r="BI12" s="233"/>
      <c r="BJ12" s="233"/>
      <c r="BK12" s="233"/>
      <c r="BL12" s="233"/>
      <c r="BM12" s="233"/>
      <c r="BN12" s="233"/>
      <c r="BO12" s="233"/>
      <c r="BP12" s="233"/>
      <c r="BQ12" s="237">
        <v>6</v>
      </c>
      <c r="BR12" s="364"/>
      <c r="BS12" s="812" t="s">
        <v>558</v>
      </c>
      <c r="BT12" s="813"/>
      <c r="BU12" s="813"/>
      <c r="BV12" s="813"/>
      <c r="BW12" s="813"/>
      <c r="BX12" s="813"/>
      <c r="BY12" s="813"/>
      <c r="BZ12" s="813"/>
      <c r="CA12" s="813"/>
      <c r="CB12" s="813"/>
      <c r="CC12" s="813"/>
      <c r="CD12" s="813"/>
      <c r="CE12" s="813"/>
      <c r="CF12" s="813"/>
      <c r="CG12" s="814"/>
      <c r="CH12" s="815">
        <v>4</v>
      </c>
      <c r="CI12" s="816"/>
      <c r="CJ12" s="816"/>
      <c r="CK12" s="816"/>
      <c r="CL12" s="817"/>
      <c r="CM12" s="815">
        <v>818</v>
      </c>
      <c r="CN12" s="816"/>
      <c r="CO12" s="816"/>
      <c r="CP12" s="816"/>
      <c r="CQ12" s="817"/>
      <c r="CR12" s="815">
        <v>14</v>
      </c>
      <c r="CS12" s="816"/>
      <c r="CT12" s="816"/>
      <c r="CU12" s="816"/>
      <c r="CV12" s="817"/>
      <c r="CW12" s="815" t="s">
        <v>546</v>
      </c>
      <c r="CX12" s="816"/>
      <c r="CY12" s="816"/>
      <c r="CZ12" s="816"/>
      <c r="DA12" s="817"/>
      <c r="DB12" s="815" t="s">
        <v>546</v>
      </c>
      <c r="DC12" s="816"/>
      <c r="DD12" s="816"/>
      <c r="DE12" s="816"/>
      <c r="DF12" s="817"/>
      <c r="DG12" s="815" t="s">
        <v>546</v>
      </c>
      <c r="DH12" s="816"/>
      <c r="DI12" s="816"/>
      <c r="DJ12" s="816"/>
      <c r="DK12" s="817"/>
      <c r="DL12" s="815" t="s">
        <v>546</v>
      </c>
      <c r="DM12" s="816"/>
      <c r="DN12" s="816"/>
      <c r="DO12" s="816"/>
      <c r="DP12" s="817"/>
      <c r="DQ12" s="815" t="s">
        <v>546</v>
      </c>
      <c r="DR12" s="816"/>
      <c r="DS12" s="816"/>
      <c r="DT12" s="816"/>
      <c r="DU12" s="817"/>
      <c r="DV12" s="818"/>
      <c r="DW12" s="819"/>
      <c r="DX12" s="819"/>
      <c r="DY12" s="819"/>
      <c r="DZ12" s="820"/>
      <c r="EA12" s="234"/>
    </row>
    <row r="13" spans="1:131" s="235" customFormat="1" ht="26.25" customHeight="1" x14ac:dyDescent="0.2">
      <c r="A13" s="237">
        <v>7</v>
      </c>
      <c r="B13" s="821"/>
      <c r="C13" s="822"/>
      <c r="D13" s="822"/>
      <c r="E13" s="822"/>
      <c r="F13" s="822"/>
      <c r="G13" s="822"/>
      <c r="H13" s="822"/>
      <c r="I13" s="822"/>
      <c r="J13" s="822"/>
      <c r="K13" s="822"/>
      <c r="L13" s="822"/>
      <c r="M13" s="822"/>
      <c r="N13" s="822"/>
      <c r="O13" s="822"/>
      <c r="P13" s="823"/>
      <c r="Q13" s="824"/>
      <c r="R13" s="825"/>
      <c r="S13" s="825"/>
      <c r="T13" s="825"/>
      <c r="U13" s="825"/>
      <c r="V13" s="825"/>
      <c r="W13" s="825"/>
      <c r="X13" s="825"/>
      <c r="Y13" s="825"/>
      <c r="Z13" s="825"/>
      <c r="AA13" s="825"/>
      <c r="AB13" s="825"/>
      <c r="AC13" s="825"/>
      <c r="AD13" s="825"/>
      <c r="AE13" s="826"/>
      <c r="AF13" s="827"/>
      <c r="AG13" s="828"/>
      <c r="AH13" s="828"/>
      <c r="AI13" s="828"/>
      <c r="AJ13" s="829"/>
      <c r="AK13" s="808"/>
      <c r="AL13" s="809"/>
      <c r="AM13" s="809"/>
      <c r="AN13" s="809"/>
      <c r="AO13" s="809"/>
      <c r="AP13" s="809"/>
      <c r="AQ13" s="809"/>
      <c r="AR13" s="809"/>
      <c r="AS13" s="809"/>
      <c r="AT13" s="809"/>
      <c r="AU13" s="810"/>
      <c r="AV13" s="810"/>
      <c r="AW13" s="810"/>
      <c r="AX13" s="810"/>
      <c r="AY13" s="811"/>
      <c r="AZ13" s="232"/>
      <c r="BA13" s="232"/>
      <c r="BB13" s="232"/>
      <c r="BC13" s="232"/>
      <c r="BD13" s="232"/>
      <c r="BE13" s="233"/>
      <c r="BF13" s="233"/>
      <c r="BG13" s="233"/>
      <c r="BH13" s="233"/>
      <c r="BI13" s="233"/>
      <c r="BJ13" s="233"/>
      <c r="BK13" s="233"/>
      <c r="BL13" s="233"/>
      <c r="BM13" s="233"/>
      <c r="BN13" s="233"/>
      <c r="BO13" s="233"/>
      <c r="BP13" s="233"/>
      <c r="BQ13" s="237">
        <v>7</v>
      </c>
      <c r="BR13" s="364"/>
      <c r="BS13" s="812" t="s">
        <v>559</v>
      </c>
      <c r="BT13" s="813"/>
      <c r="BU13" s="813"/>
      <c r="BV13" s="813"/>
      <c r="BW13" s="813"/>
      <c r="BX13" s="813"/>
      <c r="BY13" s="813"/>
      <c r="BZ13" s="813"/>
      <c r="CA13" s="813"/>
      <c r="CB13" s="813"/>
      <c r="CC13" s="813"/>
      <c r="CD13" s="813"/>
      <c r="CE13" s="813"/>
      <c r="CF13" s="813"/>
      <c r="CG13" s="814"/>
      <c r="CH13" s="815">
        <v>1</v>
      </c>
      <c r="CI13" s="816"/>
      <c r="CJ13" s="816"/>
      <c r="CK13" s="816"/>
      <c r="CL13" s="817"/>
      <c r="CM13" s="815">
        <v>799</v>
      </c>
      <c r="CN13" s="816"/>
      <c r="CO13" s="816"/>
      <c r="CP13" s="816"/>
      <c r="CQ13" s="817"/>
      <c r="CR13" s="815">
        <v>5</v>
      </c>
      <c r="CS13" s="816"/>
      <c r="CT13" s="816"/>
      <c r="CU13" s="816"/>
      <c r="CV13" s="817"/>
      <c r="CW13" s="815">
        <v>53</v>
      </c>
      <c r="CX13" s="816"/>
      <c r="CY13" s="816"/>
      <c r="CZ13" s="816"/>
      <c r="DA13" s="817"/>
      <c r="DB13" s="815" t="s">
        <v>546</v>
      </c>
      <c r="DC13" s="816"/>
      <c r="DD13" s="816"/>
      <c r="DE13" s="816"/>
      <c r="DF13" s="817"/>
      <c r="DG13" s="815" t="s">
        <v>546</v>
      </c>
      <c r="DH13" s="816"/>
      <c r="DI13" s="816"/>
      <c r="DJ13" s="816"/>
      <c r="DK13" s="817"/>
      <c r="DL13" s="815" t="s">
        <v>546</v>
      </c>
      <c r="DM13" s="816"/>
      <c r="DN13" s="816"/>
      <c r="DO13" s="816"/>
      <c r="DP13" s="817"/>
      <c r="DQ13" s="815" t="s">
        <v>546</v>
      </c>
      <c r="DR13" s="816"/>
      <c r="DS13" s="816"/>
      <c r="DT13" s="816"/>
      <c r="DU13" s="817"/>
      <c r="DV13" s="818"/>
      <c r="DW13" s="819"/>
      <c r="DX13" s="819"/>
      <c r="DY13" s="819"/>
      <c r="DZ13" s="820"/>
      <c r="EA13" s="234"/>
    </row>
    <row r="14" spans="1:131" s="235" customFormat="1" ht="26.25" customHeight="1" x14ac:dyDescent="0.2">
      <c r="A14" s="237">
        <v>8</v>
      </c>
      <c r="B14" s="821"/>
      <c r="C14" s="822"/>
      <c r="D14" s="822"/>
      <c r="E14" s="822"/>
      <c r="F14" s="822"/>
      <c r="G14" s="822"/>
      <c r="H14" s="822"/>
      <c r="I14" s="822"/>
      <c r="J14" s="822"/>
      <c r="K14" s="822"/>
      <c r="L14" s="822"/>
      <c r="M14" s="822"/>
      <c r="N14" s="822"/>
      <c r="O14" s="822"/>
      <c r="P14" s="823"/>
      <c r="Q14" s="824"/>
      <c r="R14" s="825"/>
      <c r="S14" s="825"/>
      <c r="T14" s="825"/>
      <c r="U14" s="825"/>
      <c r="V14" s="825"/>
      <c r="W14" s="825"/>
      <c r="X14" s="825"/>
      <c r="Y14" s="825"/>
      <c r="Z14" s="825"/>
      <c r="AA14" s="825"/>
      <c r="AB14" s="825"/>
      <c r="AC14" s="825"/>
      <c r="AD14" s="825"/>
      <c r="AE14" s="826"/>
      <c r="AF14" s="827"/>
      <c r="AG14" s="828"/>
      <c r="AH14" s="828"/>
      <c r="AI14" s="828"/>
      <c r="AJ14" s="829"/>
      <c r="AK14" s="808"/>
      <c r="AL14" s="809"/>
      <c r="AM14" s="809"/>
      <c r="AN14" s="809"/>
      <c r="AO14" s="809"/>
      <c r="AP14" s="809"/>
      <c r="AQ14" s="809"/>
      <c r="AR14" s="809"/>
      <c r="AS14" s="809"/>
      <c r="AT14" s="809"/>
      <c r="AU14" s="810"/>
      <c r="AV14" s="810"/>
      <c r="AW14" s="810"/>
      <c r="AX14" s="810"/>
      <c r="AY14" s="811"/>
      <c r="AZ14" s="232"/>
      <c r="BA14" s="232"/>
      <c r="BB14" s="232"/>
      <c r="BC14" s="232"/>
      <c r="BD14" s="232"/>
      <c r="BE14" s="233"/>
      <c r="BF14" s="233"/>
      <c r="BG14" s="233"/>
      <c r="BH14" s="233"/>
      <c r="BI14" s="233"/>
      <c r="BJ14" s="233"/>
      <c r="BK14" s="233"/>
      <c r="BL14" s="233"/>
      <c r="BM14" s="233"/>
      <c r="BN14" s="233"/>
      <c r="BO14" s="233"/>
      <c r="BP14" s="233"/>
      <c r="BQ14" s="237">
        <v>8</v>
      </c>
      <c r="BR14" s="364"/>
      <c r="BS14" s="812" t="s">
        <v>560</v>
      </c>
      <c r="BT14" s="813"/>
      <c r="BU14" s="813"/>
      <c r="BV14" s="813"/>
      <c r="BW14" s="813"/>
      <c r="BX14" s="813"/>
      <c r="BY14" s="813"/>
      <c r="BZ14" s="813"/>
      <c r="CA14" s="813"/>
      <c r="CB14" s="813"/>
      <c r="CC14" s="813"/>
      <c r="CD14" s="813"/>
      <c r="CE14" s="813"/>
      <c r="CF14" s="813"/>
      <c r="CG14" s="814"/>
      <c r="CH14" s="815">
        <v>-178</v>
      </c>
      <c r="CI14" s="816"/>
      <c r="CJ14" s="816"/>
      <c r="CK14" s="816"/>
      <c r="CL14" s="817"/>
      <c r="CM14" s="815">
        <v>430</v>
      </c>
      <c r="CN14" s="816"/>
      <c r="CO14" s="816"/>
      <c r="CP14" s="816"/>
      <c r="CQ14" s="817"/>
      <c r="CR14" s="815">
        <v>150</v>
      </c>
      <c r="CS14" s="816"/>
      <c r="CT14" s="816"/>
      <c r="CU14" s="816"/>
      <c r="CV14" s="817"/>
      <c r="CW14" s="815">
        <v>125</v>
      </c>
      <c r="CX14" s="816"/>
      <c r="CY14" s="816"/>
      <c r="CZ14" s="816"/>
      <c r="DA14" s="817"/>
      <c r="DB14" s="815">
        <v>53</v>
      </c>
      <c r="DC14" s="816"/>
      <c r="DD14" s="816"/>
      <c r="DE14" s="816"/>
      <c r="DF14" s="817"/>
      <c r="DG14" s="815" t="s">
        <v>546</v>
      </c>
      <c r="DH14" s="816"/>
      <c r="DI14" s="816"/>
      <c r="DJ14" s="816"/>
      <c r="DK14" s="817"/>
      <c r="DL14" s="815" t="s">
        <v>546</v>
      </c>
      <c r="DM14" s="816"/>
      <c r="DN14" s="816"/>
      <c r="DO14" s="816"/>
      <c r="DP14" s="817"/>
      <c r="DQ14" s="815" t="s">
        <v>546</v>
      </c>
      <c r="DR14" s="816"/>
      <c r="DS14" s="816"/>
      <c r="DT14" s="816"/>
      <c r="DU14" s="817"/>
      <c r="DV14" s="818"/>
      <c r="DW14" s="819"/>
      <c r="DX14" s="819"/>
      <c r="DY14" s="819"/>
      <c r="DZ14" s="820"/>
      <c r="EA14" s="234"/>
    </row>
    <row r="15" spans="1:131" s="235" customFormat="1" ht="26.25" customHeight="1" x14ac:dyDescent="0.2">
      <c r="A15" s="237">
        <v>9</v>
      </c>
      <c r="B15" s="821"/>
      <c r="C15" s="822"/>
      <c r="D15" s="822"/>
      <c r="E15" s="822"/>
      <c r="F15" s="822"/>
      <c r="G15" s="822"/>
      <c r="H15" s="822"/>
      <c r="I15" s="822"/>
      <c r="J15" s="822"/>
      <c r="K15" s="822"/>
      <c r="L15" s="822"/>
      <c r="M15" s="822"/>
      <c r="N15" s="822"/>
      <c r="O15" s="822"/>
      <c r="P15" s="823"/>
      <c r="Q15" s="824"/>
      <c r="R15" s="825"/>
      <c r="S15" s="825"/>
      <c r="T15" s="825"/>
      <c r="U15" s="825"/>
      <c r="V15" s="825"/>
      <c r="W15" s="825"/>
      <c r="X15" s="825"/>
      <c r="Y15" s="825"/>
      <c r="Z15" s="825"/>
      <c r="AA15" s="825"/>
      <c r="AB15" s="825"/>
      <c r="AC15" s="825"/>
      <c r="AD15" s="825"/>
      <c r="AE15" s="826"/>
      <c r="AF15" s="827"/>
      <c r="AG15" s="828"/>
      <c r="AH15" s="828"/>
      <c r="AI15" s="828"/>
      <c r="AJ15" s="829"/>
      <c r="AK15" s="808"/>
      <c r="AL15" s="809"/>
      <c r="AM15" s="809"/>
      <c r="AN15" s="809"/>
      <c r="AO15" s="809"/>
      <c r="AP15" s="809"/>
      <c r="AQ15" s="809"/>
      <c r="AR15" s="809"/>
      <c r="AS15" s="809"/>
      <c r="AT15" s="809"/>
      <c r="AU15" s="810"/>
      <c r="AV15" s="810"/>
      <c r="AW15" s="810"/>
      <c r="AX15" s="810"/>
      <c r="AY15" s="811"/>
      <c r="AZ15" s="232"/>
      <c r="BA15" s="232"/>
      <c r="BB15" s="232"/>
      <c r="BC15" s="232"/>
      <c r="BD15" s="232"/>
      <c r="BE15" s="233"/>
      <c r="BF15" s="233"/>
      <c r="BG15" s="233"/>
      <c r="BH15" s="233"/>
      <c r="BI15" s="233"/>
      <c r="BJ15" s="233"/>
      <c r="BK15" s="233"/>
      <c r="BL15" s="233"/>
      <c r="BM15" s="233"/>
      <c r="BN15" s="233"/>
      <c r="BO15" s="233"/>
      <c r="BP15" s="233"/>
      <c r="BQ15" s="237">
        <v>9</v>
      </c>
      <c r="BR15" s="364" t="s">
        <v>553</v>
      </c>
      <c r="BS15" s="812" t="s">
        <v>561</v>
      </c>
      <c r="BT15" s="813"/>
      <c r="BU15" s="813"/>
      <c r="BV15" s="813"/>
      <c r="BW15" s="813"/>
      <c r="BX15" s="813"/>
      <c r="BY15" s="813"/>
      <c r="BZ15" s="813"/>
      <c r="CA15" s="813"/>
      <c r="CB15" s="813"/>
      <c r="CC15" s="813"/>
      <c r="CD15" s="813"/>
      <c r="CE15" s="813"/>
      <c r="CF15" s="813"/>
      <c r="CG15" s="814"/>
      <c r="CH15" s="815">
        <v>-79</v>
      </c>
      <c r="CI15" s="816"/>
      <c r="CJ15" s="816"/>
      <c r="CK15" s="816"/>
      <c r="CL15" s="817"/>
      <c r="CM15" s="815">
        <v>2940</v>
      </c>
      <c r="CN15" s="816"/>
      <c r="CO15" s="816"/>
      <c r="CP15" s="816"/>
      <c r="CQ15" s="817"/>
      <c r="CR15" s="815" t="s">
        <v>486</v>
      </c>
      <c r="CS15" s="816"/>
      <c r="CT15" s="816"/>
      <c r="CU15" s="816"/>
      <c r="CV15" s="817"/>
      <c r="CW15" s="815">
        <v>29</v>
      </c>
      <c r="CX15" s="816"/>
      <c r="CY15" s="816"/>
      <c r="CZ15" s="816"/>
      <c r="DA15" s="817"/>
      <c r="DB15" s="815" t="s">
        <v>546</v>
      </c>
      <c r="DC15" s="816"/>
      <c r="DD15" s="816"/>
      <c r="DE15" s="816"/>
      <c r="DF15" s="817"/>
      <c r="DG15" s="815" t="s">
        <v>546</v>
      </c>
      <c r="DH15" s="816"/>
      <c r="DI15" s="816"/>
      <c r="DJ15" s="816"/>
      <c r="DK15" s="817"/>
      <c r="DL15" s="815">
        <v>13</v>
      </c>
      <c r="DM15" s="816"/>
      <c r="DN15" s="816"/>
      <c r="DO15" s="816"/>
      <c r="DP15" s="817"/>
      <c r="DQ15" s="815">
        <v>1</v>
      </c>
      <c r="DR15" s="816"/>
      <c r="DS15" s="816"/>
      <c r="DT15" s="816"/>
      <c r="DU15" s="817"/>
      <c r="DV15" s="818"/>
      <c r="DW15" s="819"/>
      <c r="DX15" s="819"/>
      <c r="DY15" s="819"/>
      <c r="DZ15" s="820"/>
      <c r="EA15" s="234"/>
    </row>
    <row r="16" spans="1:131" s="235" customFormat="1" ht="26.25" customHeight="1" x14ac:dyDescent="0.2">
      <c r="A16" s="237">
        <v>10</v>
      </c>
      <c r="B16" s="821"/>
      <c r="C16" s="822"/>
      <c r="D16" s="822"/>
      <c r="E16" s="822"/>
      <c r="F16" s="822"/>
      <c r="G16" s="822"/>
      <c r="H16" s="822"/>
      <c r="I16" s="822"/>
      <c r="J16" s="822"/>
      <c r="K16" s="822"/>
      <c r="L16" s="822"/>
      <c r="M16" s="822"/>
      <c r="N16" s="822"/>
      <c r="O16" s="822"/>
      <c r="P16" s="823"/>
      <c r="Q16" s="824"/>
      <c r="R16" s="825"/>
      <c r="S16" s="825"/>
      <c r="T16" s="825"/>
      <c r="U16" s="825"/>
      <c r="V16" s="825"/>
      <c r="W16" s="825"/>
      <c r="X16" s="825"/>
      <c r="Y16" s="825"/>
      <c r="Z16" s="825"/>
      <c r="AA16" s="825"/>
      <c r="AB16" s="825"/>
      <c r="AC16" s="825"/>
      <c r="AD16" s="825"/>
      <c r="AE16" s="826"/>
      <c r="AF16" s="827"/>
      <c r="AG16" s="828"/>
      <c r="AH16" s="828"/>
      <c r="AI16" s="828"/>
      <c r="AJ16" s="829"/>
      <c r="AK16" s="808"/>
      <c r="AL16" s="809"/>
      <c r="AM16" s="809"/>
      <c r="AN16" s="809"/>
      <c r="AO16" s="809"/>
      <c r="AP16" s="809"/>
      <c r="AQ16" s="809"/>
      <c r="AR16" s="809"/>
      <c r="AS16" s="809"/>
      <c r="AT16" s="809"/>
      <c r="AU16" s="810"/>
      <c r="AV16" s="810"/>
      <c r="AW16" s="810"/>
      <c r="AX16" s="810"/>
      <c r="AY16" s="811"/>
      <c r="AZ16" s="232"/>
      <c r="BA16" s="232"/>
      <c r="BB16" s="232"/>
      <c r="BC16" s="232"/>
      <c r="BD16" s="232"/>
      <c r="BE16" s="233"/>
      <c r="BF16" s="233"/>
      <c r="BG16" s="233"/>
      <c r="BH16" s="233"/>
      <c r="BI16" s="233"/>
      <c r="BJ16" s="233"/>
      <c r="BK16" s="233"/>
      <c r="BL16" s="233"/>
      <c r="BM16" s="233"/>
      <c r="BN16" s="233"/>
      <c r="BO16" s="233"/>
      <c r="BP16" s="233"/>
      <c r="BQ16" s="237">
        <v>10</v>
      </c>
      <c r="BR16" s="238"/>
      <c r="BS16" s="818"/>
      <c r="BT16" s="819"/>
      <c r="BU16" s="819"/>
      <c r="BV16" s="819"/>
      <c r="BW16" s="819"/>
      <c r="BX16" s="819"/>
      <c r="BY16" s="819"/>
      <c r="BZ16" s="819"/>
      <c r="CA16" s="819"/>
      <c r="CB16" s="819"/>
      <c r="CC16" s="819"/>
      <c r="CD16" s="819"/>
      <c r="CE16" s="819"/>
      <c r="CF16" s="819"/>
      <c r="CG16" s="830"/>
      <c r="CH16" s="815"/>
      <c r="CI16" s="816"/>
      <c r="CJ16" s="816"/>
      <c r="CK16" s="816"/>
      <c r="CL16" s="817"/>
      <c r="CM16" s="815"/>
      <c r="CN16" s="816"/>
      <c r="CO16" s="816"/>
      <c r="CP16" s="816"/>
      <c r="CQ16" s="817"/>
      <c r="CR16" s="815"/>
      <c r="CS16" s="816"/>
      <c r="CT16" s="816"/>
      <c r="CU16" s="816"/>
      <c r="CV16" s="817"/>
      <c r="CW16" s="815"/>
      <c r="CX16" s="816"/>
      <c r="CY16" s="816"/>
      <c r="CZ16" s="816"/>
      <c r="DA16" s="817"/>
      <c r="DB16" s="815"/>
      <c r="DC16" s="816"/>
      <c r="DD16" s="816"/>
      <c r="DE16" s="816"/>
      <c r="DF16" s="817"/>
      <c r="DG16" s="815"/>
      <c r="DH16" s="816"/>
      <c r="DI16" s="816"/>
      <c r="DJ16" s="816"/>
      <c r="DK16" s="817"/>
      <c r="DL16" s="815"/>
      <c r="DM16" s="816"/>
      <c r="DN16" s="816"/>
      <c r="DO16" s="816"/>
      <c r="DP16" s="817"/>
      <c r="DQ16" s="815"/>
      <c r="DR16" s="816"/>
      <c r="DS16" s="816"/>
      <c r="DT16" s="816"/>
      <c r="DU16" s="817"/>
      <c r="DV16" s="818"/>
      <c r="DW16" s="819"/>
      <c r="DX16" s="819"/>
      <c r="DY16" s="819"/>
      <c r="DZ16" s="820"/>
      <c r="EA16" s="234"/>
    </row>
    <row r="17" spans="1:131" s="235" customFormat="1" ht="26.25" customHeight="1" x14ac:dyDescent="0.2">
      <c r="A17" s="237">
        <v>11</v>
      </c>
      <c r="B17" s="821"/>
      <c r="C17" s="822"/>
      <c r="D17" s="822"/>
      <c r="E17" s="822"/>
      <c r="F17" s="822"/>
      <c r="G17" s="822"/>
      <c r="H17" s="822"/>
      <c r="I17" s="822"/>
      <c r="J17" s="822"/>
      <c r="K17" s="822"/>
      <c r="L17" s="822"/>
      <c r="M17" s="822"/>
      <c r="N17" s="822"/>
      <c r="O17" s="822"/>
      <c r="P17" s="823"/>
      <c r="Q17" s="824"/>
      <c r="R17" s="825"/>
      <c r="S17" s="825"/>
      <c r="T17" s="825"/>
      <c r="U17" s="825"/>
      <c r="V17" s="825"/>
      <c r="W17" s="825"/>
      <c r="X17" s="825"/>
      <c r="Y17" s="825"/>
      <c r="Z17" s="825"/>
      <c r="AA17" s="825"/>
      <c r="AB17" s="825"/>
      <c r="AC17" s="825"/>
      <c r="AD17" s="825"/>
      <c r="AE17" s="826"/>
      <c r="AF17" s="827"/>
      <c r="AG17" s="828"/>
      <c r="AH17" s="828"/>
      <c r="AI17" s="828"/>
      <c r="AJ17" s="829"/>
      <c r="AK17" s="808"/>
      <c r="AL17" s="809"/>
      <c r="AM17" s="809"/>
      <c r="AN17" s="809"/>
      <c r="AO17" s="809"/>
      <c r="AP17" s="809"/>
      <c r="AQ17" s="809"/>
      <c r="AR17" s="809"/>
      <c r="AS17" s="809"/>
      <c r="AT17" s="809"/>
      <c r="AU17" s="810"/>
      <c r="AV17" s="810"/>
      <c r="AW17" s="810"/>
      <c r="AX17" s="810"/>
      <c r="AY17" s="811"/>
      <c r="AZ17" s="232"/>
      <c r="BA17" s="232"/>
      <c r="BB17" s="232"/>
      <c r="BC17" s="232"/>
      <c r="BD17" s="232"/>
      <c r="BE17" s="233"/>
      <c r="BF17" s="233"/>
      <c r="BG17" s="233"/>
      <c r="BH17" s="233"/>
      <c r="BI17" s="233"/>
      <c r="BJ17" s="233"/>
      <c r="BK17" s="233"/>
      <c r="BL17" s="233"/>
      <c r="BM17" s="233"/>
      <c r="BN17" s="233"/>
      <c r="BO17" s="233"/>
      <c r="BP17" s="233"/>
      <c r="BQ17" s="237">
        <v>11</v>
      </c>
      <c r="BR17" s="238"/>
      <c r="BS17" s="818"/>
      <c r="BT17" s="819"/>
      <c r="BU17" s="819"/>
      <c r="BV17" s="819"/>
      <c r="BW17" s="819"/>
      <c r="BX17" s="819"/>
      <c r="BY17" s="819"/>
      <c r="BZ17" s="819"/>
      <c r="CA17" s="819"/>
      <c r="CB17" s="819"/>
      <c r="CC17" s="819"/>
      <c r="CD17" s="819"/>
      <c r="CE17" s="819"/>
      <c r="CF17" s="819"/>
      <c r="CG17" s="830"/>
      <c r="CH17" s="815"/>
      <c r="CI17" s="816"/>
      <c r="CJ17" s="816"/>
      <c r="CK17" s="816"/>
      <c r="CL17" s="817"/>
      <c r="CM17" s="815"/>
      <c r="CN17" s="816"/>
      <c r="CO17" s="816"/>
      <c r="CP17" s="816"/>
      <c r="CQ17" s="817"/>
      <c r="CR17" s="815"/>
      <c r="CS17" s="816"/>
      <c r="CT17" s="816"/>
      <c r="CU17" s="816"/>
      <c r="CV17" s="817"/>
      <c r="CW17" s="815"/>
      <c r="CX17" s="816"/>
      <c r="CY17" s="816"/>
      <c r="CZ17" s="816"/>
      <c r="DA17" s="817"/>
      <c r="DB17" s="815"/>
      <c r="DC17" s="816"/>
      <c r="DD17" s="816"/>
      <c r="DE17" s="816"/>
      <c r="DF17" s="817"/>
      <c r="DG17" s="815"/>
      <c r="DH17" s="816"/>
      <c r="DI17" s="816"/>
      <c r="DJ17" s="816"/>
      <c r="DK17" s="817"/>
      <c r="DL17" s="815"/>
      <c r="DM17" s="816"/>
      <c r="DN17" s="816"/>
      <c r="DO17" s="816"/>
      <c r="DP17" s="817"/>
      <c r="DQ17" s="815"/>
      <c r="DR17" s="816"/>
      <c r="DS17" s="816"/>
      <c r="DT17" s="816"/>
      <c r="DU17" s="817"/>
      <c r="DV17" s="818"/>
      <c r="DW17" s="819"/>
      <c r="DX17" s="819"/>
      <c r="DY17" s="819"/>
      <c r="DZ17" s="820"/>
      <c r="EA17" s="234"/>
    </row>
    <row r="18" spans="1:131" s="235" customFormat="1" ht="26.25" customHeight="1" x14ac:dyDescent="0.2">
      <c r="A18" s="237">
        <v>12</v>
      </c>
      <c r="B18" s="821"/>
      <c r="C18" s="822"/>
      <c r="D18" s="822"/>
      <c r="E18" s="822"/>
      <c r="F18" s="822"/>
      <c r="G18" s="822"/>
      <c r="H18" s="822"/>
      <c r="I18" s="822"/>
      <c r="J18" s="822"/>
      <c r="K18" s="822"/>
      <c r="L18" s="822"/>
      <c r="M18" s="822"/>
      <c r="N18" s="822"/>
      <c r="O18" s="822"/>
      <c r="P18" s="823"/>
      <c r="Q18" s="824"/>
      <c r="R18" s="825"/>
      <c r="S18" s="825"/>
      <c r="T18" s="825"/>
      <c r="U18" s="825"/>
      <c r="V18" s="825"/>
      <c r="W18" s="825"/>
      <c r="X18" s="825"/>
      <c r="Y18" s="825"/>
      <c r="Z18" s="825"/>
      <c r="AA18" s="825"/>
      <c r="AB18" s="825"/>
      <c r="AC18" s="825"/>
      <c r="AD18" s="825"/>
      <c r="AE18" s="826"/>
      <c r="AF18" s="827"/>
      <c r="AG18" s="828"/>
      <c r="AH18" s="828"/>
      <c r="AI18" s="828"/>
      <c r="AJ18" s="829"/>
      <c r="AK18" s="808"/>
      <c r="AL18" s="809"/>
      <c r="AM18" s="809"/>
      <c r="AN18" s="809"/>
      <c r="AO18" s="809"/>
      <c r="AP18" s="809"/>
      <c r="AQ18" s="809"/>
      <c r="AR18" s="809"/>
      <c r="AS18" s="809"/>
      <c r="AT18" s="809"/>
      <c r="AU18" s="810"/>
      <c r="AV18" s="810"/>
      <c r="AW18" s="810"/>
      <c r="AX18" s="810"/>
      <c r="AY18" s="811"/>
      <c r="AZ18" s="232"/>
      <c r="BA18" s="232"/>
      <c r="BB18" s="232"/>
      <c r="BC18" s="232"/>
      <c r="BD18" s="232"/>
      <c r="BE18" s="233"/>
      <c r="BF18" s="233"/>
      <c r="BG18" s="233"/>
      <c r="BH18" s="233"/>
      <c r="BI18" s="233"/>
      <c r="BJ18" s="233"/>
      <c r="BK18" s="233"/>
      <c r="BL18" s="233"/>
      <c r="BM18" s="233"/>
      <c r="BN18" s="233"/>
      <c r="BO18" s="233"/>
      <c r="BP18" s="233"/>
      <c r="BQ18" s="237">
        <v>12</v>
      </c>
      <c r="BR18" s="238"/>
      <c r="BS18" s="818"/>
      <c r="BT18" s="819"/>
      <c r="BU18" s="819"/>
      <c r="BV18" s="819"/>
      <c r="BW18" s="819"/>
      <c r="BX18" s="819"/>
      <c r="BY18" s="819"/>
      <c r="BZ18" s="819"/>
      <c r="CA18" s="819"/>
      <c r="CB18" s="819"/>
      <c r="CC18" s="819"/>
      <c r="CD18" s="819"/>
      <c r="CE18" s="819"/>
      <c r="CF18" s="819"/>
      <c r="CG18" s="830"/>
      <c r="CH18" s="815"/>
      <c r="CI18" s="816"/>
      <c r="CJ18" s="816"/>
      <c r="CK18" s="816"/>
      <c r="CL18" s="817"/>
      <c r="CM18" s="815"/>
      <c r="CN18" s="816"/>
      <c r="CO18" s="816"/>
      <c r="CP18" s="816"/>
      <c r="CQ18" s="817"/>
      <c r="CR18" s="815"/>
      <c r="CS18" s="816"/>
      <c r="CT18" s="816"/>
      <c r="CU18" s="816"/>
      <c r="CV18" s="817"/>
      <c r="CW18" s="815"/>
      <c r="CX18" s="816"/>
      <c r="CY18" s="816"/>
      <c r="CZ18" s="816"/>
      <c r="DA18" s="817"/>
      <c r="DB18" s="815"/>
      <c r="DC18" s="816"/>
      <c r="DD18" s="816"/>
      <c r="DE18" s="816"/>
      <c r="DF18" s="817"/>
      <c r="DG18" s="815"/>
      <c r="DH18" s="816"/>
      <c r="DI18" s="816"/>
      <c r="DJ18" s="816"/>
      <c r="DK18" s="817"/>
      <c r="DL18" s="815"/>
      <c r="DM18" s="816"/>
      <c r="DN18" s="816"/>
      <c r="DO18" s="816"/>
      <c r="DP18" s="817"/>
      <c r="DQ18" s="815"/>
      <c r="DR18" s="816"/>
      <c r="DS18" s="816"/>
      <c r="DT18" s="816"/>
      <c r="DU18" s="817"/>
      <c r="DV18" s="818"/>
      <c r="DW18" s="819"/>
      <c r="DX18" s="819"/>
      <c r="DY18" s="819"/>
      <c r="DZ18" s="820"/>
      <c r="EA18" s="234"/>
    </row>
    <row r="19" spans="1:131" s="235" customFormat="1" ht="26.25" customHeight="1" x14ac:dyDescent="0.2">
      <c r="A19" s="237">
        <v>13</v>
      </c>
      <c r="B19" s="821"/>
      <c r="C19" s="822"/>
      <c r="D19" s="822"/>
      <c r="E19" s="822"/>
      <c r="F19" s="822"/>
      <c r="G19" s="822"/>
      <c r="H19" s="822"/>
      <c r="I19" s="822"/>
      <c r="J19" s="822"/>
      <c r="K19" s="822"/>
      <c r="L19" s="822"/>
      <c r="M19" s="822"/>
      <c r="N19" s="822"/>
      <c r="O19" s="822"/>
      <c r="P19" s="823"/>
      <c r="Q19" s="824"/>
      <c r="R19" s="825"/>
      <c r="S19" s="825"/>
      <c r="T19" s="825"/>
      <c r="U19" s="825"/>
      <c r="V19" s="825"/>
      <c r="W19" s="825"/>
      <c r="X19" s="825"/>
      <c r="Y19" s="825"/>
      <c r="Z19" s="825"/>
      <c r="AA19" s="825"/>
      <c r="AB19" s="825"/>
      <c r="AC19" s="825"/>
      <c r="AD19" s="825"/>
      <c r="AE19" s="826"/>
      <c r="AF19" s="827"/>
      <c r="AG19" s="828"/>
      <c r="AH19" s="828"/>
      <c r="AI19" s="828"/>
      <c r="AJ19" s="829"/>
      <c r="AK19" s="808"/>
      <c r="AL19" s="809"/>
      <c r="AM19" s="809"/>
      <c r="AN19" s="809"/>
      <c r="AO19" s="809"/>
      <c r="AP19" s="809"/>
      <c r="AQ19" s="809"/>
      <c r="AR19" s="809"/>
      <c r="AS19" s="809"/>
      <c r="AT19" s="809"/>
      <c r="AU19" s="810"/>
      <c r="AV19" s="810"/>
      <c r="AW19" s="810"/>
      <c r="AX19" s="810"/>
      <c r="AY19" s="811"/>
      <c r="AZ19" s="232"/>
      <c r="BA19" s="232"/>
      <c r="BB19" s="232"/>
      <c r="BC19" s="232"/>
      <c r="BD19" s="232"/>
      <c r="BE19" s="233"/>
      <c r="BF19" s="233"/>
      <c r="BG19" s="233"/>
      <c r="BH19" s="233"/>
      <c r="BI19" s="233"/>
      <c r="BJ19" s="233"/>
      <c r="BK19" s="233"/>
      <c r="BL19" s="233"/>
      <c r="BM19" s="233"/>
      <c r="BN19" s="233"/>
      <c r="BO19" s="233"/>
      <c r="BP19" s="233"/>
      <c r="BQ19" s="237">
        <v>13</v>
      </c>
      <c r="BR19" s="238"/>
      <c r="BS19" s="818"/>
      <c r="BT19" s="819"/>
      <c r="BU19" s="819"/>
      <c r="BV19" s="819"/>
      <c r="BW19" s="819"/>
      <c r="BX19" s="819"/>
      <c r="BY19" s="819"/>
      <c r="BZ19" s="819"/>
      <c r="CA19" s="819"/>
      <c r="CB19" s="819"/>
      <c r="CC19" s="819"/>
      <c r="CD19" s="819"/>
      <c r="CE19" s="819"/>
      <c r="CF19" s="819"/>
      <c r="CG19" s="830"/>
      <c r="CH19" s="815"/>
      <c r="CI19" s="816"/>
      <c r="CJ19" s="816"/>
      <c r="CK19" s="816"/>
      <c r="CL19" s="817"/>
      <c r="CM19" s="815"/>
      <c r="CN19" s="816"/>
      <c r="CO19" s="816"/>
      <c r="CP19" s="816"/>
      <c r="CQ19" s="817"/>
      <c r="CR19" s="815"/>
      <c r="CS19" s="816"/>
      <c r="CT19" s="816"/>
      <c r="CU19" s="816"/>
      <c r="CV19" s="817"/>
      <c r="CW19" s="815"/>
      <c r="CX19" s="816"/>
      <c r="CY19" s="816"/>
      <c r="CZ19" s="816"/>
      <c r="DA19" s="817"/>
      <c r="DB19" s="815"/>
      <c r="DC19" s="816"/>
      <c r="DD19" s="816"/>
      <c r="DE19" s="816"/>
      <c r="DF19" s="817"/>
      <c r="DG19" s="815"/>
      <c r="DH19" s="816"/>
      <c r="DI19" s="816"/>
      <c r="DJ19" s="816"/>
      <c r="DK19" s="817"/>
      <c r="DL19" s="815"/>
      <c r="DM19" s="816"/>
      <c r="DN19" s="816"/>
      <c r="DO19" s="816"/>
      <c r="DP19" s="817"/>
      <c r="DQ19" s="815"/>
      <c r="DR19" s="816"/>
      <c r="DS19" s="816"/>
      <c r="DT19" s="816"/>
      <c r="DU19" s="817"/>
      <c r="DV19" s="818"/>
      <c r="DW19" s="819"/>
      <c r="DX19" s="819"/>
      <c r="DY19" s="819"/>
      <c r="DZ19" s="820"/>
      <c r="EA19" s="234"/>
    </row>
    <row r="20" spans="1:131" s="235" customFormat="1" ht="26.25" customHeight="1" x14ac:dyDescent="0.2">
      <c r="A20" s="237">
        <v>14</v>
      </c>
      <c r="B20" s="821"/>
      <c r="C20" s="822"/>
      <c r="D20" s="822"/>
      <c r="E20" s="822"/>
      <c r="F20" s="822"/>
      <c r="G20" s="822"/>
      <c r="H20" s="822"/>
      <c r="I20" s="822"/>
      <c r="J20" s="822"/>
      <c r="K20" s="822"/>
      <c r="L20" s="822"/>
      <c r="M20" s="822"/>
      <c r="N20" s="822"/>
      <c r="O20" s="822"/>
      <c r="P20" s="823"/>
      <c r="Q20" s="824"/>
      <c r="R20" s="825"/>
      <c r="S20" s="825"/>
      <c r="T20" s="825"/>
      <c r="U20" s="825"/>
      <c r="V20" s="825"/>
      <c r="W20" s="825"/>
      <c r="X20" s="825"/>
      <c r="Y20" s="825"/>
      <c r="Z20" s="825"/>
      <c r="AA20" s="825"/>
      <c r="AB20" s="825"/>
      <c r="AC20" s="825"/>
      <c r="AD20" s="825"/>
      <c r="AE20" s="826"/>
      <c r="AF20" s="827"/>
      <c r="AG20" s="828"/>
      <c r="AH20" s="828"/>
      <c r="AI20" s="828"/>
      <c r="AJ20" s="829"/>
      <c r="AK20" s="808"/>
      <c r="AL20" s="809"/>
      <c r="AM20" s="809"/>
      <c r="AN20" s="809"/>
      <c r="AO20" s="809"/>
      <c r="AP20" s="809"/>
      <c r="AQ20" s="809"/>
      <c r="AR20" s="809"/>
      <c r="AS20" s="809"/>
      <c r="AT20" s="809"/>
      <c r="AU20" s="810"/>
      <c r="AV20" s="810"/>
      <c r="AW20" s="810"/>
      <c r="AX20" s="810"/>
      <c r="AY20" s="811"/>
      <c r="AZ20" s="232"/>
      <c r="BA20" s="232"/>
      <c r="BB20" s="232"/>
      <c r="BC20" s="232"/>
      <c r="BD20" s="232"/>
      <c r="BE20" s="233"/>
      <c r="BF20" s="233"/>
      <c r="BG20" s="233"/>
      <c r="BH20" s="233"/>
      <c r="BI20" s="233"/>
      <c r="BJ20" s="233"/>
      <c r="BK20" s="233"/>
      <c r="BL20" s="233"/>
      <c r="BM20" s="233"/>
      <c r="BN20" s="233"/>
      <c r="BO20" s="233"/>
      <c r="BP20" s="233"/>
      <c r="BQ20" s="237">
        <v>14</v>
      </c>
      <c r="BR20" s="238"/>
      <c r="BS20" s="818"/>
      <c r="BT20" s="819"/>
      <c r="BU20" s="819"/>
      <c r="BV20" s="819"/>
      <c r="BW20" s="819"/>
      <c r="BX20" s="819"/>
      <c r="BY20" s="819"/>
      <c r="BZ20" s="819"/>
      <c r="CA20" s="819"/>
      <c r="CB20" s="819"/>
      <c r="CC20" s="819"/>
      <c r="CD20" s="819"/>
      <c r="CE20" s="819"/>
      <c r="CF20" s="819"/>
      <c r="CG20" s="830"/>
      <c r="CH20" s="815"/>
      <c r="CI20" s="816"/>
      <c r="CJ20" s="816"/>
      <c r="CK20" s="816"/>
      <c r="CL20" s="817"/>
      <c r="CM20" s="815"/>
      <c r="CN20" s="816"/>
      <c r="CO20" s="816"/>
      <c r="CP20" s="816"/>
      <c r="CQ20" s="817"/>
      <c r="CR20" s="815"/>
      <c r="CS20" s="816"/>
      <c r="CT20" s="816"/>
      <c r="CU20" s="816"/>
      <c r="CV20" s="817"/>
      <c r="CW20" s="815"/>
      <c r="CX20" s="816"/>
      <c r="CY20" s="816"/>
      <c r="CZ20" s="816"/>
      <c r="DA20" s="817"/>
      <c r="DB20" s="815"/>
      <c r="DC20" s="816"/>
      <c r="DD20" s="816"/>
      <c r="DE20" s="816"/>
      <c r="DF20" s="817"/>
      <c r="DG20" s="815"/>
      <c r="DH20" s="816"/>
      <c r="DI20" s="816"/>
      <c r="DJ20" s="816"/>
      <c r="DK20" s="817"/>
      <c r="DL20" s="815"/>
      <c r="DM20" s="816"/>
      <c r="DN20" s="816"/>
      <c r="DO20" s="816"/>
      <c r="DP20" s="817"/>
      <c r="DQ20" s="815"/>
      <c r="DR20" s="816"/>
      <c r="DS20" s="816"/>
      <c r="DT20" s="816"/>
      <c r="DU20" s="817"/>
      <c r="DV20" s="818"/>
      <c r="DW20" s="819"/>
      <c r="DX20" s="819"/>
      <c r="DY20" s="819"/>
      <c r="DZ20" s="820"/>
      <c r="EA20" s="234"/>
    </row>
    <row r="21" spans="1:131" s="235" customFormat="1" ht="26.25" customHeight="1" thickBot="1" x14ac:dyDescent="0.25">
      <c r="A21" s="237">
        <v>15</v>
      </c>
      <c r="B21" s="821"/>
      <c r="C21" s="822"/>
      <c r="D21" s="822"/>
      <c r="E21" s="822"/>
      <c r="F21" s="822"/>
      <c r="G21" s="822"/>
      <c r="H21" s="822"/>
      <c r="I21" s="822"/>
      <c r="J21" s="822"/>
      <c r="K21" s="822"/>
      <c r="L21" s="822"/>
      <c r="M21" s="822"/>
      <c r="N21" s="822"/>
      <c r="O21" s="822"/>
      <c r="P21" s="823"/>
      <c r="Q21" s="824"/>
      <c r="R21" s="825"/>
      <c r="S21" s="825"/>
      <c r="T21" s="825"/>
      <c r="U21" s="825"/>
      <c r="V21" s="825"/>
      <c r="W21" s="825"/>
      <c r="X21" s="825"/>
      <c r="Y21" s="825"/>
      <c r="Z21" s="825"/>
      <c r="AA21" s="825"/>
      <c r="AB21" s="825"/>
      <c r="AC21" s="825"/>
      <c r="AD21" s="825"/>
      <c r="AE21" s="826"/>
      <c r="AF21" s="827"/>
      <c r="AG21" s="828"/>
      <c r="AH21" s="828"/>
      <c r="AI21" s="828"/>
      <c r="AJ21" s="829"/>
      <c r="AK21" s="808"/>
      <c r="AL21" s="809"/>
      <c r="AM21" s="809"/>
      <c r="AN21" s="809"/>
      <c r="AO21" s="809"/>
      <c r="AP21" s="809"/>
      <c r="AQ21" s="809"/>
      <c r="AR21" s="809"/>
      <c r="AS21" s="809"/>
      <c r="AT21" s="809"/>
      <c r="AU21" s="810"/>
      <c r="AV21" s="810"/>
      <c r="AW21" s="810"/>
      <c r="AX21" s="810"/>
      <c r="AY21" s="811"/>
      <c r="AZ21" s="232"/>
      <c r="BA21" s="232"/>
      <c r="BB21" s="232"/>
      <c r="BC21" s="232"/>
      <c r="BD21" s="232"/>
      <c r="BE21" s="233"/>
      <c r="BF21" s="233"/>
      <c r="BG21" s="233"/>
      <c r="BH21" s="233"/>
      <c r="BI21" s="233"/>
      <c r="BJ21" s="233"/>
      <c r="BK21" s="233"/>
      <c r="BL21" s="233"/>
      <c r="BM21" s="233"/>
      <c r="BN21" s="233"/>
      <c r="BO21" s="233"/>
      <c r="BP21" s="233"/>
      <c r="BQ21" s="237">
        <v>15</v>
      </c>
      <c r="BR21" s="238"/>
      <c r="BS21" s="818"/>
      <c r="BT21" s="819"/>
      <c r="BU21" s="819"/>
      <c r="BV21" s="819"/>
      <c r="BW21" s="819"/>
      <c r="BX21" s="819"/>
      <c r="BY21" s="819"/>
      <c r="BZ21" s="819"/>
      <c r="CA21" s="819"/>
      <c r="CB21" s="819"/>
      <c r="CC21" s="819"/>
      <c r="CD21" s="819"/>
      <c r="CE21" s="819"/>
      <c r="CF21" s="819"/>
      <c r="CG21" s="830"/>
      <c r="CH21" s="815"/>
      <c r="CI21" s="816"/>
      <c r="CJ21" s="816"/>
      <c r="CK21" s="816"/>
      <c r="CL21" s="817"/>
      <c r="CM21" s="815"/>
      <c r="CN21" s="816"/>
      <c r="CO21" s="816"/>
      <c r="CP21" s="816"/>
      <c r="CQ21" s="817"/>
      <c r="CR21" s="815"/>
      <c r="CS21" s="816"/>
      <c r="CT21" s="816"/>
      <c r="CU21" s="816"/>
      <c r="CV21" s="817"/>
      <c r="CW21" s="815"/>
      <c r="CX21" s="816"/>
      <c r="CY21" s="816"/>
      <c r="CZ21" s="816"/>
      <c r="DA21" s="817"/>
      <c r="DB21" s="815"/>
      <c r="DC21" s="816"/>
      <c r="DD21" s="816"/>
      <c r="DE21" s="816"/>
      <c r="DF21" s="817"/>
      <c r="DG21" s="815"/>
      <c r="DH21" s="816"/>
      <c r="DI21" s="816"/>
      <c r="DJ21" s="816"/>
      <c r="DK21" s="817"/>
      <c r="DL21" s="815"/>
      <c r="DM21" s="816"/>
      <c r="DN21" s="816"/>
      <c r="DO21" s="816"/>
      <c r="DP21" s="817"/>
      <c r="DQ21" s="815"/>
      <c r="DR21" s="816"/>
      <c r="DS21" s="816"/>
      <c r="DT21" s="816"/>
      <c r="DU21" s="817"/>
      <c r="DV21" s="818"/>
      <c r="DW21" s="819"/>
      <c r="DX21" s="819"/>
      <c r="DY21" s="819"/>
      <c r="DZ21" s="820"/>
      <c r="EA21" s="234"/>
    </row>
    <row r="22" spans="1:131" s="235" customFormat="1" ht="26.25" customHeight="1" x14ac:dyDescent="0.2">
      <c r="A22" s="237">
        <v>16</v>
      </c>
      <c r="B22" s="821"/>
      <c r="C22" s="822"/>
      <c r="D22" s="822"/>
      <c r="E22" s="822"/>
      <c r="F22" s="822"/>
      <c r="G22" s="822"/>
      <c r="H22" s="822"/>
      <c r="I22" s="822"/>
      <c r="J22" s="822"/>
      <c r="K22" s="822"/>
      <c r="L22" s="822"/>
      <c r="M22" s="822"/>
      <c r="N22" s="822"/>
      <c r="O22" s="822"/>
      <c r="P22" s="823"/>
      <c r="Q22" s="841"/>
      <c r="R22" s="842"/>
      <c r="S22" s="842"/>
      <c r="T22" s="842"/>
      <c r="U22" s="842"/>
      <c r="V22" s="842"/>
      <c r="W22" s="842"/>
      <c r="X22" s="842"/>
      <c r="Y22" s="842"/>
      <c r="Z22" s="842"/>
      <c r="AA22" s="842"/>
      <c r="AB22" s="842"/>
      <c r="AC22" s="842"/>
      <c r="AD22" s="842"/>
      <c r="AE22" s="843"/>
      <c r="AF22" s="827"/>
      <c r="AG22" s="828"/>
      <c r="AH22" s="828"/>
      <c r="AI22" s="828"/>
      <c r="AJ22" s="829"/>
      <c r="AK22" s="844"/>
      <c r="AL22" s="845"/>
      <c r="AM22" s="845"/>
      <c r="AN22" s="845"/>
      <c r="AO22" s="845"/>
      <c r="AP22" s="845"/>
      <c r="AQ22" s="845"/>
      <c r="AR22" s="845"/>
      <c r="AS22" s="845"/>
      <c r="AT22" s="845"/>
      <c r="AU22" s="846"/>
      <c r="AV22" s="846"/>
      <c r="AW22" s="846"/>
      <c r="AX22" s="846"/>
      <c r="AY22" s="847"/>
      <c r="AZ22" s="848" t="s">
        <v>375</v>
      </c>
      <c r="BA22" s="848"/>
      <c r="BB22" s="848"/>
      <c r="BC22" s="848"/>
      <c r="BD22" s="849"/>
      <c r="BE22" s="233"/>
      <c r="BF22" s="233"/>
      <c r="BG22" s="233"/>
      <c r="BH22" s="233"/>
      <c r="BI22" s="233"/>
      <c r="BJ22" s="233"/>
      <c r="BK22" s="233"/>
      <c r="BL22" s="233"/>
      <c r="BM22" s="233"/>
      <c r="BN22" s="233"/>
      <c r="BO22" s="233"/>
      <c r="BP22" s="233"/>
      <c r="BQ22" s="237">
        <v>16</v>
      </c>
      <c r="BR22" s="238"/>
      <c r="BS22" s="818"/>
      <c r="BT22" s="819"/>
      <c r="BU22" s="819"/>
      <c r="BV22" s="819"/>
      <c r="BW22" s="819"/>
      <c r="BX22" s="819"/>
      <c r="BY22" s="819"/>
      <c r="BZ22" s="819"/>
      <c r="CA22" s="819"/>
      <c r="CB22" s="819"/>
      <c r="CC22" s="819"/>
      <c r="CD22" s="819"/>
      <c r="CE22" s="819"/>
      <c r="CF22" s="819"/>
      <c r="CG22" s="830"/>
      <c r="CH22" s="815"/>
      <c r="CI22" s="816"/>
      <c r="CJ22" s="816"/>
      <c r="CK22" s="816"/>
      <c r="CL22" s="817"/>
      <c r="CM22" s="815"/>
      <c r="CN22" s="816"/>
      <c r="CO22" s="816"/>
      <c r="CP22" s="816"/>
      <c r="CQ22" s="817"/>
      <c r="CR22" s="815"/>
      <c r="CS22" s="816"/>
      <c r="CT22" s="816"/>
      <c r="CU22" s="816"/>
      <c r="CV22" s="817"/>
      <c r="CW22" s="815"/>
      <c r="CX22" s="816"/>
      <c r="CY22" s="816"/>
      <c r="CZ22" s="816"/>
      <c r="DA22" s="817"/>
      <c r="DB22" s="815"/>
      <c r="DC22" s="816"/>
      <c r="DD22" s="816"/>
      <c r="DE22" s="816"/>
      <c r="DF22" s="817"/>
      <c r="DG22" s="815"/>
      <c r="DH22" s="816"/>
      <c r="DI22" s="816"/>
      <c r="DJ22" s="816"/>
      <c r="DK22" s="817"/>
      <c r="DL22" s="815"/>
      <c r="DM22" s="816"/>
      <c r="DN22" s="816"/>
      <c r="DO22" s="816"/>
      <c r="DP22" s="817"/>
      <c r="DQ22" s="815"/>
      <c r="DR22" s="816"/>
      <c r="DS22" s="816"/>
      <c r="DT22" s="816"/>
      <c r="DU22" s="817"/>
      <c r="DV22" s="818"/>
      <c r="DW22" s="819"/>
      <c r="DX22" s="819"/>
      <c r="DY22" s="819"/>
      <c r="DZ22" s="820"/>
      <c r="EA22" s="234"/>
    </row>
    <row r="23" spans="1:131" s="235" customFormat="1" ht="26.25" customHeight="1" thickBot="1" x14ac:dyDescent="0.25">
      <c r="A23" s="239" t="s">
        <v>376</v>
      </c>
      <c r="B23" s="831" t="s">
        <v>377</v>
      </c>
      <c r="C23" s="832"/>
      <c r="D23" s="832"/>
      <c r="E23" s="832"/>
      <c r="F23" s="832"/>
      <c r="G23" s="832"/>
      <c r="H23" s="832"/>
      <c r="I23" s="832"/>
      <c r="J23" s="832"/>
      <c r="K23" s="832"/>
      <c r="L23" s="832"/>
      <c r="M23" s="832"/>
      <c r="N23" s="832"/>
      <c r="O23" s="832"/>
      <c r="P23" s="833"/>
      <c r="Q23" s="834"/>
      <c r="R23" s="835"/>
      <c r="S23" s="835"/>
      <c r="T23" s="835"/>
      <c r="U23" s="835"/>
      <c r="V23" s="835"/>
      <c r="W23" s="835"/>
      <c r="X23" s="835"/>
      <c r="Y23" s="835"/>
      <c r="Z23" s="835"/>
      <c r="AA23" s="835"/>
      <c r="AB23" s="835"/>
      <c r="AC23" s="835"/>
      <c r="AD23" s="835"/>
      <c r="AE23" s="836"/>
      <c r="AF23" s="837">
        <v>1716</v>
      </c>
      <c r="AG23" s="835"/>
      <c r="AH23" s="835"/>
      <c r="AI23" s="835"/>
      <c r="AJ23" s="838"/>
      <c r="AK23" s="839"/>
      <c r="AL23" s="840"/>
      <c r="AM23" s="840"/>
      <c r="AN23" s="840"/>
      <c r="AO23" s="840"/>
      <c r="AP23" s="835"/>
      <c r="AQ23" s="835"/>
      <c r="AR23" s="835"/>
      <c r="AS23" s="835"/>
      <c r="AT23" s="835"/>
      <c r="AU23" s="851"/>
      <c r="AV23" s="851"/>
      <c r="AW23" s="851"/>
      <c r="AX23" s="851"/>
      <c r="AY23" s="852"/>
      <c r="AZ23" s="853" t="s">
        <v>122</v>
      </c>
      <c r="BA23" s="854"/>
      <c r="BB23" s="854"/>
      <c r="BC23" s="854"/>
      <c r="BD23" s="855"/>
      <c r="BE23" s="233"/>
      <c r="BF23" s="233"/>
      <c r="BG23" s="233"/>
      <c r="BH23" s="233"/>
      <c r="BI23" s="233"/>
      <c r="BJ23" s="233"/>
      <c r="BK23" s="233"/>
      <c r="BL23" s="233"/>
      <c r="BM23" s="233"/>
      <c r="BN23" s="233"/>
      <c r="BO23" s="233"/>
      <c r="BP23" s="233"/>
      <c r="BQ23" s="237">
        <v>17</v>
      </c>
      <c r="BR23" s="238"/>
      <c r="BS23" s="818"/>
      <c r="BT23" s="819"/>
      <c r="BU23" s="819"/>
      <c r="BV23" s="819"/>
      <c r="BW23" s="819"/>
      <c r="BX23" s="819"/>
      <c r="BY23" s="819"/>
      <c r="BZ23" s="819"/>
      <c r="CA23" s="819"/>
      <c r="CB23" s="819"/>
      <c r="CC23" s="819"/>
      <c r="CD23" s="819"/>
      <c r="CE23" s="819"/>
      <c r="CF23" s="819"/>
      <c r="CG23" s="830"/>
      <c r="CH23" s="815"/>
      <c r="CI23" s="816"/>
      <c r="CJ23" s="816"/>
      <c r="CK23" s="816"/>
      <c r="CL23" s="817"/>
      <c r="CM23" s="815"/>
      <c r="CN23" s="816"/>
      <c r="CO23" s="816"/>
      <c r="CP23" s="816"/>
      <c r="CQ23" s="817"/>
      <c r="CR23" s="815"/>
      <c r="CS23" s="816"/>
      <c r="CT23" s="816"/>
      <c r="CU23" s="816"/>
      <c r="CV23" s="817"/>
      <c r="CW23" s="815"/>
      <c r="CX23" s="816"/>
      <c r="CY23" s="816"/>
      <c r="CZ23" s="816"/>
      <c r="DA23" s="817"/>
      <c r="DB23" s="815"/>
      <c r="DC23" s="816"/>
      <c r="DD23" s="816"/>
      <c r="DE23" s="816"/>
      <c r="DF23" s="817"/>
      <c r="DG23" s="815"/>
      <c r="DH23" s="816"/>
      <c r="DI23" s="816"/>
      <c r="DJ23" s="816"/>
      <c r="DK23" s="817"/>
      <c r="DL23" s="815"/>
      <c r="DM23" s="816"/>
      <c r="DN23" s="816"/>
      <c r="DO23" s="816"/>
      <c r="DP23" s="817"/>
      <c r="DQ23" s="815"/>
      <c r="DR23" s="816"/>
      <c r="DS23" s="816"/>
      <c r="DT23" s="816"/>
      <c r="DU23" s="817"/>
      <c r="DV23" s="818"/>
      <c r="DW23" s="819"/>
      <c r="DX23" s="819"/>
      <c r="DY23" s="819"/>
      <c r="DZ23" s="820"/>
      <c r="EA23" s="234"/>
    </row>
    <row r="24" spans="1:131" s="235" customFormat="1" ht="26.25" customHeight="1" x14ac:dyDescent="0.2">
      <c r="A24" s="850" t="s">
        <v>378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32"/>
      <c r="BA24" s="232"/>
      <c r="BB24" s="232"/>
      <c r="BC24" s="232"/>
      <c r="BD24" s="232"/>
      <c r="BE24" s="233"/>
      <c r="BF24" s="233"/>
      <c r="BG24" s="233"/>
      <c r="BH24" s="233"/>
      <c r="BI24" s="233"/>
      <c r="BJ24" s="233"/>
      <c r="BK24" s="233"/>
      <c r="BL24" s="233"/>
      <c r="BM24" s="233"/>
      <c r="BN24" s="233"/>
      <c r="BO24" s="233"/>
      <c r="BP24" s="233"/>
      <c r="BQ24" s="237">
        <v>18</v>
      </c>
      <c r="BR24" s="238"/>
      <c r="BS24" s="818"/>
      <c r="BT24" s="819"/>
      <c r="BU24" s="819"/>
      <c r="BV24" s="819"/>
      <c r="BW24" s="819"/>
      <c r="BX24" s="819"/>
      <c r="BY24" s="819"/>
      <c r="BZ24" s="819"/>
      <c r="CA24" s="819"/>
      <c r="CB24" s="819"/>
      <c r="CC24" s="819"/>
      <c r="CD24" s="819"/>
      <c r="CE24" s="819"/>
      <c r="CF24" s="819"/>
      <c r="CG24" s="830"/>
      <c r="CH24" s="815"/>
      <c r="CI24" s="816"/>
      <c r="CJ24" s="816"/>
      <c r="CK24" s="816"/>
      <c r="CL24" s="817"/>
      <c r="CM24" s="815"/>
      <c r="CN24" s="816"/>
      <c r="CO24" s="816"/>
      <c r="CP24" s="816"/>
      <c r="CQ24" s="817"/>
      <c r="CR24" s="815"/>
      <c r="CS24" s="816"/>
      <c r="CT24" s="816"/>
      <c r="CU24" s="816"/>
      <c r="CV24" s="817"/>
      <c r="CW24" s="815"/>
      <c r="CX24" s="816"/>
      <c r="CY24" s="816"/>
      <c r="CZ24" s="816"/>
      <c r="DA24" s="817"/>
      <c r="DB24" s="815"/>
      <c r="DC24" s="816"/>
      <c r="DD24" s="816"/>
      <c r="DE24" s="816"/>
      <c r="DF24" s="817"/>
      <c r="DG24" s="815"/>
      <c r="DH24" s="816"/>
      <c r="DI24" s="816"/>
      <c r="DJ24" s="816"/>
      <c r="DK24" s="817"/>
      <c r="DL24" s="815"/>
      <c r="DM24" s="816"/>
      <c r="DN24" s="816"/>
      <c r="DO24" s="816"/>
      <c r="DP24" s="817"/>
      <c r="DQ24" s="815"/>
      <c r="DR24" s="816"/>
      <c r="DS24" s="816"/>
      <c r="DT24" s="816"/>
      <c r="DU24" s="817"/>
      <c r="DV24" s="818"/>
      <c r="DW24" s="819"/>
      <c r="DX24" s="819"/>
      <c r="DY24" s="819"/>
      <c r="DZ24" s="820"/>
      <c r="EA24" s="234"/>
    </row>
    <row r="25" spans="1:131" ht="26.25" customHeight="1" thickBot="1" x14ac:dyDescent="0.25">
      <c r="A25" s="762" t="s">
        <v>379</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2"/>
      <c r="BK25" s="232"/>
      <c r="BL25" s="232"/>
      <c r="BM25" s="232"/>
      <c r="BN25" s="232"/>
      <c r="BO25" s="240"/>
      <c r="BP25" s="240"/>
      <c r="BQ25" s="237">
        <v>19</v>
      </c>
      <c r="BR25" s="238"/>
      <c r="BS25" s="818"/>
      <c r="BT25" s="819"/>
      <c r="BU25" s="819"/>
      <c r="BV25" s="819"/>
      <c r="BW25" s="819"/>
      <c r="BX25" s="819"/>
      <c r="BY25" s="819"/>
      <c r="BZ25" s="819"/>
      <c r="CA25" s="819"/>
      <c r="CB25" s="819"/>
      <c r="CC25" s="819"/>
      <c r="CD25" s="819"/>
      <c r="CE25" s="819"/>
      <c r="CF25" s="819"/>
      <c r="CG25" s="830"/>
      <c r="CH25" s="815"/>
      <c r="CI25" s="816"/>
      <c r="CJ25" s="816"/>
      <c r="CK25" s="816"/>
      <c r="CL25" s="817"/>
      <c r="CM25" s="815"/>
      <c r="CN25" s="816"/>
      <c r="CO25" s="816"/>
      <c r="CP25" s="816"/>
      <c r="CQ25" s="817"/>
      <c r="CR25" s="815"/>
      <c r="CS25" s="816"/>
      <c r="CT25" s="816"/>
      <c r="CU25" s="816"/>
      <c r="CV25" s="817"/>
      <c r="CW25" s="815"/>
      <c r="CX25" s="816"/>
      <c r="CY25" s="816"/>
      <c r="CZ25" s="816"/>
      <c r="DA25" s="817"/>
      <c r="DB25" s="815"/>
      <c r="DC25" s="816"/>
      <c r="DD25" s="816"/>
      <c r="DE25" s="816"/>
      <c r="DF25" s="817"/>
      <c r="DG25" s="815"/>
      <c r="DH25" s="816"/>
      <c r="DI25" s="816"/>
      <c r="DJ25" s="816"/>
      <c r="DK25" s="817"/>
      <c r="DL25" s="815"/>
      <c r="DM25" s="816"/>
      <c r="DN25" s="816"/>
      <c r="DO25" s="816"/>
      <c r="DP25" s="817"/>
      <c r="DQ25" s="815"/>
      <c r="DR25" s="816"/>
      <c r="DS25" s="816"/>
      <c r="DT25" s="816"/>
      <c r="DU25" s="817"/>
      <c r="DV25" s="818"/>
      <c r="DW25" s="819"/>
      <c r="DX25" s="819"/>
      <c r="DY25" s="819"/>
      <c r="DZ25" s="820"/>
      <c r="EA25" s="230"/>
    </row>
    <row r="26" spans="1:131" ht="26.25" customHeight="1" x14ac:dyDescent="0.2">
      <c r="A26" s="764" t="s">
        <v>357</v>
      </c>
      <c r="B26" s="765"/>
      <c r="C26" s="765"/>
      <c r="D26" s="765"/>
      <c r="E26" s="765"/>
      <c r="F26" s="765"/>
      <c r="G26" s="765"/>
      <c r="H26" s="765"/>
      <c r="I26" s="765"/>
      <c r="J26" s="765"/>
      <c r="K26" s="765"/>
      <c r="L26" s="765"/>
      <c r="M26" s="765"/>
      <c r="N26" s="765"/>
      <c r="O26" s="765"/>
      <c r="P26" s="766"/>
      <c r="Q26" s="770" t="s">
        <v>380</v>
      </c>
      <c r="R26" s="771"/>
      <c r="S26" s="771"/>
      <c r="T26" s="771"/>
      <c r="U26" s="772"/>
      <c r="V26" s="770" t="s">
        <v>381</v>
      </c>
      <c r="W26" s="771"/>
      <c r="X26" s="771"/>
      <c r="Y26" s="771"/>
      <c r="Z26" s="772"/>
      <c r="AA26" s="770" t="s">
        <v>382</v>
      </c>
      <c r="AB26" s="771"/>
      <c r="AC26" s="771"/>
      <c r="AD26" s="771"/>
      <c r="AE26" s="771"/>
      <c r="AF26" s="856" t="s">
        <v>383</v>
      </c>
      <c r="AG26" s="857"/>
      <c r="AH26" s="857"/>
      <c r="AI26" s="857"/>
      <c r="AJ26" s="858"/>
      <c r="AK26" s="771" t="s">
        <v>384</v>
      </c>
      <c r="AL26" s="771"/>
      <c r="AM26" s="771"/>
      <c r="AN26" s="771"/>
      <c r="AO26" s="772"/>
      <c r="AP26" s="770" t="s">
        <v>385</v>
      </c>
      <c r="AQ26" s="771"/>
      <c r="AR26" s="771"/>
      <c r="AS26" s="771"/>
      <c r="AT26" s="772"/>
      <c r="AU26" s="770" t="s">
        <v>386</v>
      </c>
      <c r="AV26" s="771"/>
      <c r="AW26" s="771"/>
      <c r="AX26" s="771"/>
      <c r="AY26" s="772"/>
      <c r="AZ26" s="770" t="s">
        <v>387</v>
      </c>
      <c r="BA26" s="771"/>
      <c r="BB26" s="771"/>
      <c r="BC26" s="771"/>
      <c r="BD26" s="772"/>
      <c r="BE26" s="770" t="s">
        <v>364</v>
      </c>
      <c r="BF26" s="771"/>
      <c r="BG26" s="771"/>
      <c r="BH26" s="771"/>
      <c r="BI26" s="777"/>
      <c r="BJ26" s="232"/>
      <c r="BK26" s="232"/>
      <c r="BL26" s="232"/>
      <c r="BM26" s="232"/>
      <c r="BN26" s="232"/>
      <c r="BO26" s="240"/>
      <c r="BP26" s="240"/>
      <c r="BQ26" s="237">
        <v>20</v>
      </c>
      <c r="BR26" s="238"/>
      <c r="BS26" s="818"/>
      <c r="BT26" s="819"/>
      <c r="BU26" s="819"/>
      <c r="BV26" s="819"/>
      <c r="BW26" s="819"/>
      <c r="BX26" s="819"/>
      <c r="BY26" s="819"/>
      <c r="BZ26" s="819"/>
      <c r="CA26" s="819"/>
      <c r="CB26" s="819"/>
      <c r="CC26" s="819"/>
      <c r="CD26" s="819"/>
      <c r="CE26" s="819"/>
      <c r="CF26" s="819"/>
      <c r="CG26" s="830"/>
      <c r="CH26" s="815"/>
      <c r="CI26" s="816"/>
      <c r="CJ26" s="816"/>
      <c r="CK26" s="816"/>
      <c r="CL26" s="817"/>
      <c r="CM26" s="815"/>
      <c r="CN26" s="816"/>
      <c r="CO26" s="816"/>
      <c r="CP26" s="816"/>
      <c r="CQ26" s="817"/>
      <c r="CR26" s="815"/>
      <c r="CS26" s="816"/>
      <c r="CT26" s="816"/>
      <c r="CU26" s="816"/>
      <c r="CV26" s="817"/>
      <c r="CW26" s="815"/>
      <c r="CX26" s="816"/>
      <c r="CY26" s="816"/>
      <c r="CZ26" s="816"/>
      <c r="DA26" s="817"/>
      <c r="DB26" s="815"/>
      <c r="DC26" s="816"/>
      <c r="DD26" s="816"/>
      <c r="DE26" s="816"/>
      <c r="DF26" s="817"/>
      <c r="DG26" s="815"/>
      <c r="DH26" s="816"/>
      <c r="DI26" s="816"/>
      <c r="DJ26" s="816"/>
      <c r="DK26" s="817"/>
      <c r="DL26" s="815"/>
      <c r="DM26" s="816"/>
      <c r="DN26" s="816"/>
      <c r="DO26" s="816"/>
      <c r="DP26" s="817"/>
      <c r="DQ26" s="815"/>
      <c r="DR26" s="816"/>
      <c r="DS26" s="816"/>
      <c r="DT26" s="816"/>
      <c r="DU26" s="817"/>
      <c r="DV26" s="818"/>
      <c r="DW26" s="819"/>
      <c r="DX26" s="819"/>
      <c r="DY26" s="819"/>
      <c r="DZ26" s="820"/>
      <c r="EA26" s="230"/>
    </row>
    <row r="27" spans="1:131" ht="26.25" customHeight="1" thickBot="1" x14ac:dyDescent="0.25">
      <c r="A27" s="767"/>
      <c r="B27" s="768"/>
      <c r="C27" s="768"/>
      <c r="D27" s="768"/>
      <c r="E27" s="768"/>
      <c r="F27" s="768"/>
      <c r="G27" s="768"/>
      <c r="H27" s="768"/>
      <c r="I27" s="768"/>
      <c r="J27" s="768"/>
      <c r="K27" s="768"/>
      <c r="L27" s="768"/>
      <c r="M27" s="768"/>
      <c r="N27" s="768"/>
      <c r="O27" s="768"/>
      <c r="P27" s="769"/>
      <c r="Q27" s="773"/>
      <c r="R27" s="774"/>
      <c r="S27" s="774"/>
      <c r="T27" s="774"/>
      <c r="U27" s="775"/>
      <c r="V27" s="773"/>
      <c r="W27" s="774"/>
      <c r="X27" s="774"/>
      <c r="Y27" s="774"/>
      <c r="Z27" s="775"/>
      <c r="AA27" s="773"/>
      <c r="AB27" s="774"/>
      <c r="AC27" s="774"/>
      <c r="AD27" s="774"/>
      <c r="AE27" s="774"/>
      <c r="AF27" s="859"/>
      <c r="AG27" s="860"/>
      <c r="AH27" s="860"/>
      <c r="AI27" s="860"/>
      <c r="AJ27" s="861"/>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79"/>
      <c r="BJ27" s="232"/>
      <c r="BK27" s="232"/>
      <c r="BL27" s="232"/>
      <c r="BM27" s="232"/>
      <c r="BN27" s="232"/>
      <c r="BO27" s="240"/>
      <c r="BP27" s="240"/>
      <c r="BQ27" s="237">
        <v>21</v>
      </c>
      <c r="BR27" s="238"/>
      <c r="BS27" s="818"/>
      <c r="BT27" s="819"/>
      <c r="BU27" s="819"/>
      <c r="BV27" s="819"/>
      <c r="BW27" s="819"/>
      <c r="BX27" s="819"/>
      <c r="BY27" s="819"/>
      <c r="BZ27" s="819"/>
      <c r="CA27" s="819"/>
      <c r="CB27" s="819"/>
      <c r="CC27" s="819"/>
      <c r="CD27" s="819"/>
      <c r="CE27" s="819"/>
      <c r="CF27" s="819"/>
      <c r="CG27" s="830"/>
      <c r="CH27" s="815"/>
      <c r="CI27" s="816"/>
      <c r="CJ27" s="816"/>
      <c r="CK27" s="816"/>
      <c r="CL27" s="817"/>
      <c r="CM27" s="815"/>
      <c r="CN27" s="816"/>
      <c r="CO27" s="816"/>
      <c r="CP27" s="816"/>
      <c r="CQ27" s="817"/>
      <c r="CR27" s="815"/>
      <c r="CS27" s="816"/>
      <c r="CT27" s="816"/>
      <c r="CU27" s="816"/>
      <c r="CV27" s="817"/>
      <c r="CW27" s="815"/>
      <c r="CX27" s="816"/>
      <c r="CY27" s="816"/>
      <c r="CZ27" s="816"/>
      <c r="DA27" s="817"/>
      <c r="DB27" s="815"/>
      <c r="DC27" s="816"/>
      <c r="DD27" s="816"/>
      <c r="DE27" s="816"/>
      <c r="DF27" s="817"/>
      <c r="DG27" s="815"/>
      <c r="DH27" s="816"/>
      <c r="DI27" s="816"/>
      <c r="DJ27" s="816"/>
      <c r="DK27" s="817"/>
      <c r="DL27" s="815"/>
      <c r="DM27" s="816"/>
      <c r="DN27" s="816"/>
      <c r="DO27" s="816"/>
      <c r="DP27" s="817"/>
      <c r="DQ27" s="815"/>
      <c r="DR27" s="816"/>
      <c r="DS27" s="816"/>
      <c r="DT27" s="816"/>
      <c r="DU27" s="817"/>
      <c r="DV27" s="818"/>
      <c r="DW27" s="819"/>
      <c r="DX27" s="819"/>
      <c r="DY27" s="819"/>
      <c r="DZ27" s="820"/>
      <c r="EA27" s="230"/>
    </row>
    <row r="28" spans="1:131" ht="26.25" customHeight="1" thickTop="1" x14ac:dyDescent="0.2">
      <c r="A28" s="241">
        <v>1</v>
      </c>
      <c r="B28" s="786" t="s">
        <v>388</v>
      </c>
      <c r="C28" s="787"/>
      <c r="D28" s="787"/>
      <c r="E28" s="787"/>
      <c r="F28" s="787"/>
      <c r="G28" s="787"/>
      <c r="H28" s="787"/>
      <c r="I28" s="787"/>
      <c r="J28" s="787"/>
      <c r="K28" s="787"/>
      <c r="L28" s="787"/>
      <c r="M28" s="787"/>
      <c r="N28" s="787"/>
      <c r="O28" s="787"/>
      <c r="P28" s="788"/>
      <c r="Q28" s="864">
        <v>7695</v>
      </c>
      <c r="R28" s="865"/>
      <c r="S28" s="865"/>
      <c r="T28" s="865"/>
      <c r="U28" s="865"/>
      <c r="V28" s="865">
        <v>7584</v>
      </c>
      <c r="W28" s="865"/>
      <c r="X28" s="865"/>
      <c r="Y28" s="865"/>
      <c r="Z28" s="865"/>
      <c r="AA28" s="865">
        <v>110</v>
      </c>
      <c r="AB28" s="865"/>
      <c r="AC28" s="865"/>
      <c r="AD28" s="865"/>
      <c r="AE28" s="866"/>
      <c r="AF28" s="867">
        <v>110</v>
      </c>
      <c r="AG28" s="865"/>
      <c r="AH28" s="865"/>
      <c r="AI28" s="865"/>
      <c r="AJ28" s="868"/>
      <c r="AK28" s="869">
        <v>513</v>
      </c>
      <c r="AL28" s="870"/>
      <c r="AM28" s="870"/>
      <c r="AN28" s="870"/>
      <c r="AO28" s="870"/>
      <c r="AP28" s="870" t="s">
        <v>546</v>
      </c>
      <c r="AQ28" s="870"/>
      <c r="AR28" s="870"/>
      <c r="AS28" s="870"/>
      <c r="AT28" s="870"/>
      <c r="AU28" s="870" t="s">
        <v>546</v>
      </c>
      <c r="AV28" s="870"/>
      <c r="AW28" s="870"/>
      <c r="AX28" s="870"/>
      <c r="AY28" s="870"/>
      <c r="AZ28" s="871" t="s">
        <v>546</v>
      </c>
      <c r="BA28" s="871"/>
      <c r="BB28" s="871"/>
      <c r="BC28" s="871"/>
      <c r="BD28" s="871"/>
      <c r="BE28" s="862"/>
      <c r="BF28" s="862"/>
      <c r="BG28" s="862"/>
      <c r="BH28" s="862"/>
      <c r="BI28" s="863"/>
      <c r="BJ28" s="232"/>
      <c r="BK28" s="232"/>
      <c r="BL28" s="232"/>
      <c r="BM28" s="232"/>
      <c r="BN28" s="232"/>
      <c r="BO28" s="240"/>
      <c r="BP28" s="240"/>
      <c r="BQ28" s="237">
        <v>22</v>
      </c>
      <c r="BR28" s="238"/>
      <c r="BS28" s="818"/>
      <c r="BT28" s="819"/>
      <c r="BU28" s="819"/>
      <c r="BV28" s="819"/>
      <c r="BW28" s="819"/>
      <c r="BX28" s="819"/>
      <c r="BY28" s="819"/>
      <c r="BZ28" s="819"/>
      <c r="CA28" s="819"/>
      <c r="CB28" s="819"/>
      <c r="CC28" s="819"/>
      <c r="CD28" s="819"/>
      <c r="CE28" s="819"/>
      <c r="CF28" s="819"/>
      <c r="CG28" s="830"/>
      <c r="CH28" s="815"/>
      <c r="CI28" s="816"/>
      <c r="CJ28" s="816"/>
      <c r="CK28" s="816"/>
      <c r="CL28" s="817"/>
      <c r="CM28" s="815"/>
      <c r="CN28" s="816"/>
      <c r="CO28" s="816"/>
      <c r="CP28" s="816"/>
      <c r="CQ28" s="817"/>
      <c r="CR28" s="815"/>
      <c r="CS28" s="816"/>
      <c r="CT28" s="816"/>
      <c r="CU28" s="816"/>
      <c r="CV28" s="817"/>
      <c r="CW28" s="815"/>
      <c r="CX28" s="816"/>
      <c r="CY28" s="816"/>
      <c r="CZ28" s="816"/>
      <c r="DA28" s="817"/>
      <c r="DB28" s="815"/>
      <c r="DC28" s="816"/>
      <c r="DD28" s="816"/>
      <c r="DE28" s="816"/>
      <c r="DF28" s="817"/>
      <c r="DG28" s="815"/>
      <c r="DH28" s="816"/>
      <c r="DI28" s="816"/>
      <c r="DJ28" s="816"/>
      <c r="DK28" s="817"/>
      <c r="DL28" s="815"/>
      <c r="DM28" s="816"/>
      <c r="DN28" s="816"/>
      <c r="DO28" s="816"/>
      <c r="DP28" s="817"/>
      <c r="DQ28" s="815"/>
      <c r="DR28" s="816"/>
      <c r="DS28" s="816"/>
      <c r="DT28" s="816"/>
      <c r="DU28" s="817"/>
      <c r="DV28" s="818"/>
      <c r="DW28" s="819"/>
      <c r="DX28" s="819"/>
      <c r="DY28" s="819"/>
      <c r="DZ28" s="820"/>
      <c r="EA28" s="230"/>
    </row>
    <row r="29" spans="1:131" ht="26.25" customHeight="1" x14ac:dyDescent="0.2">
      <c r="A29" s="241">
        <v>2</v>
      </c>
      <c r="B29" s="821" t="s">
        <v>389</v>
      </c>
      <c r="C29" s="822"/>
      <c r="D29" s="822"/>
      <c r="E29" s="822"/>
      <c r="F29" s="822"/>
      <c r="G29" s="822"/>
      <c r="H29" s="822"/>
      <c r="I29" s="822"/>
      <c r="J29" s="822"/>
      <c r="K29" s="822"/>
      <c r="L29" s="822"/>
      <c r="M29" s="822"/>
      <c r="N29" s="822"/>
      <c r="O29" s="822"/>
      <c r="P29" s="823"/>
      <c r="Q29" s="824">
        <v>2555</v>
      </c>
      <c r="R29" s="825"/>
      <c r="S29" s="825"/>
      <c r="T29" s="825"/>
      <c r="U29" s="825"/>
      <c r="V29" s="825">
        <v>2552</v>
      </c>
      <c r="W29" s="825"/>
      <c r="X29" s="825"/>
      <c r="Y29" s="825"/>
      <c r="Z29" s="825"/>
      <c r="AA29" s="825">
        <v>3</v>
      </c>
      <c r="AB29" s="825"/>
      <c r="AC29" s="825"/>
      <c r="AD29" s="825"/>
      <c r="AE29" s="826"/>
      <c r="AF29" s="827">
        <v>3</v>
      </c>
      <c r="AG29" s="828"/>
      <c r="AH29" s="828"/>
      <c r="AI29" s="828"/>
      <c r="AJ29" s="829"/>
      <c r="AK29" s="876">
        <v>1380</v>
      </c>
      <c r="AL29" s="872"/>
      <c r="AM29" s="872"/>
      <c r="AN29" s="872"/>
      <c r="AO29" s="872"/>
      <c r="AP29" s="872" t="s">
        <v>546</v>
      </c>
      <c r="AQ29" s="872"/>
      <c r="AR29" s="872"/>
      <c r="AS29" s="872"/>
      <c r="AT29" s="872"/>
      <c r="AU29" s="872" t="s">
        <v>546</v>
      </c>
      <c r="AV29" s="872"/>
      <c r="AW29" s="872"/>
      <c r="AX29" s="872"/>
      <c r="AY29" s="872"/>
      <c r="AZ29" s="873" t="s">
        <v>546</v>
      </c>
      <c r="BA29" s="873"/>
      <c r="BB29" s="873"/>
      <c r="BC29" s="873"/>
      <c r="BD29" s="873"/>
      <c r="BE29" s="874"/>
      <c r="BF29" s="874"/>
      <c r="BG29" s="874"/>
      <c r="BH29" s="874"/>
      <c r="BI29" s="875"/>
      <c r="BJ29" s="232"/>
      <c r="BK29" s="232"/>
      <c r="BL29" s="232"/>
      <c r="BM29" s="232"/>
      <c r="BN29" s="232"/>
      <c r="BO29" s="240"/>
      <c r="BP29" s="240"/>
      <c r="BQ29" s="237">
        <v>23</v>
      </c>
      <c r="BR29" s="238"/>
      <c r="BS29" s="818"/>
      <c r="BT29" s="819"/>
      <c r="BU29" s="819"/>
      <c r="BV29" s="819"/>
      <c r="BW29" s="819"/>
      <c r="BX29" s="819"/>
      <c r="BY29" s="819"/>
      <c r="BZ29" s="819"/>
      <c r="CA29" s="819"/>
      <c r="CB29" s="819"/>
      <c r="CC29" s="819"/>
      <c r="CD29" s="819"/>
      <c r="CE29" s="819"/>
      <c r="CF29" s="819"/>
      <c r="CG29" s="830"/>
      <c r="CH29" s="815"/>
      <c r="CI29" s="816"/>
      <c r="CJ29" s="816"/>
      <c r="CK29" s="816"/>
      <c r="CL29" s="817"/>
      <c r="CM29" s="815"/>
      <c r="CN29" s="816"/>
      <c r="CO29" s="816"/>
      <c r="CP29" s="816"/>
      <c r="CQ29" s="817"/>
      <c r="CR29" s="815"/>
      <c r="CS29" s="816"/>
      <c r="CT29" s="816"/>
      <c r="CU29" s="816"/>
      <c r="CV29" s="817"/>
      <c r="CW29" s="815"/>
      <c r="CX29" s="816"/>
      <c r="CY29" s="816"/>
      <c r="CZ29" s="816"/>
      <c r="DA29" s="817"/>
      <c r="DB29" s="815"/>
      <c r="DC29" s="816"/>
      <c r="DD29" s="816"/>
      <c r="DE29" s="816"/>
      <c r="DF29" s="817"/>
      <c r="DG29" s="815"/>
      <c r="DH29" s="816"/>
      <c r="DI29" s="816"/>
      <c r="DJ29" s="816"/>
      <c r="DK29" s="817"/>
      <c r="DL29" s="815"/>
      <c r="DM29" s="816"/>
      <c r="DN29" s="816"/>
      <c r="DO29" s="816"/>
      <c r="DP29" s="817"/>
      <c r="DQ29" s="815"/>
      <c r="DR29" s="816"/>
      <c r="DS29" s="816"/>
      <c r="DT29" s="816"/>
      <c r="DU29" s="817"/>
      <c r="DV29" s="818"/>
      <c r="DW29" s="819"/>
      <c r="DX29" s="819"/>
      <c r="DY29" s="819"/>
      <c r="DZ29" s="820"/>
      <c r="EA29" s="230"/>
    </row>
    <row r="30" spans="1:131" ht="26.25" customHeight="1" x14ac:dyDescent="0.2">
      <c r="A30" s="241">
        <v>3</v>
      </c>
      <c r="B30" s="821" t="s">
        <v>390</v>
      </c>
      <c r="C30" s="822"/>
      <c r="D30" s="822"/>
      <c r="E30" s="822"/>
      <c r="F30" s="822"/>
      <c r="G30" s="822"/>
      <c r="H30" s="822"/>
      <c r="I30" s="822"/>
      <c r="J30" s="822"/>
      <c r="K30" s="822"/>
      <c r="L30" s="822"/>
      <c r="M30" s="822"/>
      <c r="N30" s="822"/>
      <c r="O30" s="822"/>
      <c r="P30" s="823"/>
      <c r="Q30" s="824">
        <v>9563</v>
      </c>
      <c r="R30" s="825"/>
      <c r="S30" s="825"/>
      <c r="T30" s="825"/>
      <c r="U30" s="825"/>
      <c r="V30" s="825">
        <v>9479</v>
      </c>
      <c r="W30" s="825"/>
      <c r="X30" s="825"/>
      <c r="Y30" s="825"/>
      <c r="Z30" s="825"/>
      <c r="AA30" s="825">
        <v>83</v>
      </c>
      <c r="AB30" s="825"/>
      <c r="AC30" s="825"/>
      <c r="AD30" s="825"/>
      <c r="AE30" s="826"/>
      <c r="AF30" s="827">
        <v>83</v>
      </c>
      <c r="AG30" s="828"/>
      <c r="AH30" s="828"/>
      <c r="AI30" s="828"/>
      <c r="AJ30" s="829"/>
      <c r="AK30" s="876">
        <v>1477</v>
      </c>
      <c r="AL30" s="872"/>
      <c r="AM30" s="872"/>
      <c r="AN30" s="872"/>
      <c r="AO30" s="872"/>
      <c r="AP30" s="872" t="s">
        <v>546</v>
      </c>
      <c r="AQ30" s="872"/>
      <c r="AR30" s="872"/>
      <c r="AS30" s="872"/>
      <c r="AT30" s="872"/>
      <c r="AU30" s="872" t="s">
        <v>546</v>
      </c>
      <c r="AV30" s="872"/>
      <c r="AW30" s="872"/>
      <c r="AX30" s="872"/>
      <c r="AY30" s="872"/>
      <c r="AZ30" s="873" t="s">
        <v>546</v>
      </c>
      <c r="BA30" s="873"/>
      <c r="BB30" s="873"/>
      <c r="BC30" s="873"/>
      <c r="BD30" s="873"/>
      <c r="BE30" s="874"/>
      <c r="BF30" s="874"/>
      <c r="BG30" s="874"/>
      <c r="BH30" s="874"/>
      <c r="BI30" s="875"/>
      <c r="BJ30" s="232"/>
      <c r="BK30" s="232"/>
      <c r="BL30" s="232"/>
      <c r="BM30" s="232"/>
      <c r="BN30" s="232"/>
      <c r="BO30" s="240"/>
      <c r="BP30" s="240"/>
      <c r="BQ30" s="237">
        <v>24</v>
      </c>
      <c r="BR30" s="238"/>
      <c r="BS30" s="818"/>
      <c r="BT30" s="819"/>
      <c r="BU30" s="819"/>
      <c r="BV30" s="819"/>
      <c r="BW30" s="819"/>
      <c r="BX30" s="819"/>
      <c r="BY30" s="819"/>
      <c r="BZ30" s="819"/>
      <c r="CA30" s="819"/>
      <c r="CB30" s="819"/>
      <c r="CC30" s="819"/>
      <c r="CD30" s="819"/>
      <c r="CE30" s="819"/>
      <c r="CF30" s="819"/>
      <c r="CG30" s="830"/>
      <c r="CH30" s="815"/>
      <c r="CI30" s="816"/>
      <c r="CJ30" s="816"/>
      <c r="CK30" s="816"/>
      <c r="CL30" s="817"/>
      <c r="CM30" s="815"/>
      <c r="CN30" s="816"/>
      <c r="CO30" s="816"/>
      <c r="CP30" s="816"/>
      <c r="CQ30" s="817"/>
      <c r="CR30" s="815"/>
      <c r="CS30" s="816"/>
      <c r="CT30" s="816"/>
      <c r="CU30" s="816"/>
      <c r="CV30" s="817"/>
      <c r="CW30" s="815"/>
      <c r="CX30" s="816"/>
      <c r="CY30" s="816"/>
      <c r="CZ30" s="816"/>
      <c r="DA30" s="817"/>
      <c r="DB30" s="815"/>
      <c r="DC30" s="816"/>
      <c r="DD30" s="816"/>
      <c r="DE30" s="816"/>
      <c r="DF30" s="817"/>
      <c r="DG30" s="815"/>
      <c r="DH30" s="816"/>
      <c r="DI30" s="816"/>
      <c r="DJ30" s="816"/>
      <c r="DK30" s="817"/>
      <c r="DL30" s="815"/>
      <c r="DM30" s="816"/>
      <c r="DN30" s="816"/>
      <c r="DO30" s="816"/>
      <c r="DP30" s="817"/>
      <c r="DQ30" s="815"/>
      <c r="DR30" s="816"/>
      <c r="DS30" s="816"/>
      <c r="DT30" s="816"/>
      <c r="DU30" s="817"/>
      <c r="DV30" s="818"/>
      <c r="DW30" s="819"/>
      <c r="DX30" s="819"/>
      <c r="DY30" s="819"/>
      <c r="DZ30" s="820"/>
      <c r="EA30" s="230"/>
    </row>
    <row r="31" spans="1:131" ht="26.25" customHeight="1" x14ac:dyDescent="0.2">
      <c r="A31" s="241">
        <v>4</v>
      </c>
      <c r="B31" s="821" t="s">
        <v>391</v>
      </c>
      <c r="C31" s="822"/>
      <c r="D31" s="822"/>
      <c r="E31" s="822"/>
      <c r="F31" s="822"/>
      <c r="G31" s="822"/>
      <c r="H31" s="822"/>
      <c r="I31" s="822"/>
      <c r="J31" s="822"/>
      <c r="K31" s="822"/>
      <c r="L31" s="822"/>
      <c r="M31" s="822"/>
      <c r="N31" s="822"/>
      <c r="O31" s="822"/>
      <c r="P31" s="823"/>
      <c r="Q31" s="824">
        <v>1983</v>
      </c>
      <c r="R31" s="825"/>
      <c r="S31" s="825"/>
      <c r="T31" s="825"/>
      <c r="U31" s="825"/>
      <c r="V31" s="825">
        <v>1720</v>
      </c>
      <c r="W31" s="825"/>
      <c r="X31" s="825"/>
      <c r="Y31" s="825"/>
      <c r="Z31" s="825"/>
      <c r="AA31" s="825">
        <v>263</v>
      </c>
      <c r="AB31" s="825"/>
      <c r="AC31" s="825"/>
      <c r="AD31" s="825"/>
      <c r="AE31" s="826"/>
      <c r="AF31" s="827">
        <v>1164</v>
      </c>
      <c r="AG31" s="828"/>
      <c r="AH31" s="828"/>
      <c r="AI31" s="828"/>
      <c r="AJ31" s="829"/>
      <c r="AK31" s="876">
        <v>43</v>
      </c>
      <c r="AL31" s="872"/>
      <c r="AM31" s="872"/>
      <c r="AN31" s="872"/>
      <c r="AO31" s="872"/>
      <c r="AP31" s="872">
        <v>7764</v>
      </c>
      <c r="AQ31" s="872"/>
      <c r="AR31" s="872"/>
      <c r="AS31" s="872"/>
      <c r="AT31" s="872"/>
      <c r="AU31" s="872" t="s">
        <v>546</v>
      </c>
      <c r="AV31" s="872"/>
      <c r="AW31" s="872"/>
      <c r="AX31" s="872"/>
      <c r="AY31" s="872"/>
      <c r="AZ31" s="873" t="s">
        <v>546</v>
      </c>
      <c r="BA31" s="873"/>
      <c r="BB31" s="873"/>
      <c r="BC31" s="873"/>
      <c r="BD31" s="873"/>
      <c r="BE31" s="874" t="s">
        <v>392</v>
      </c>
      <c r="BF31" s="874"/>
      <c r="BG31" s="874"/>
      <c r="BH31" s="874"/>
      <c r="BI31" s="875"/>
      <c r="BJ31" s="232"/>
      <c r="BK31" s="232"/>
      <c r="BL31" s="232"/>
      <c r="BM31" s="232"/>
      <c r="BN31" s="232"/>
      <c r="BO31" s="240"/>
      <c r="BP31" s="240"/>
      <c r="BQ31" s="237">
        <v>25</v>
      </c>
      <c r="BR31" s="238"/>
      <c r="BS31" s="818"/>
      <c r="BT31" s="819"/>
      <c r="BU31" s="819"/>
      <c r="BV31" s="819"/>
      <c r="BW31" s="819"/>
      <c r="BX31" s="819"/>
      <c r="BY31" s="819"/>
      <c r="BZ31" s="819"/>
      <c r="CA31" s="819"/>
      <c r="CB31" s="819"/>
      <c r="CC31" s="819"/>
      <c r="CD31" s="819"/>
      <c r="CE31" s="819"/>
      <c r="CF31" s="819"/>
      <c r="CG31" s="830"/>
      <c r="CH31" s="815"/>
      <c r="CI31" s="816"/>
      <c r="CJ31" s="816"/>
      <c r="CK31" s="816"/>
      <c r="CL31" s="817"/>
      <c r="CM31" s="815"/>
      <c r="CN31" s="816"/>
      <c r="CO31" s="816"/>
      <c r="CP31" s="816"/>
      <c r="CQ31" s="817"/>
      <c r="CR31" s="815"/>
      <c r="CS31" s="816"/>
      <c r="CT31" s="816"/>
      <c r="CU31" s="816"/>
      <c r="CV31" s="817"/>
      <c r="CW31" s="815"/>
      <c r="CX31" s="816"/>
      <c r="CY31" s="816"/>
      <c r="CZ31" s="816"/>
      <c r="DA31" s="817"/>
      <c r="DB31" s="815"/>
      <c r="DC31" s="816"/>
      <c r="DD31" s="816"/>
      <c r="DE31" s="816"/>
      <c r="DF31" s="817"/>
      <c r="DG31" s="815"/>
      <c r="DH31" s="816"/>
      <c r="DI31" s="816"/>
      <c r="DJ31" s="816"/>
      <c r="DK31" s="817"/>
      <c r="DL31" s="815"/>
      <c r="DM31" s="816"/>
      <c r="DN31" s="816"/>
      <c r="DO31" s="816"/>
      <c r="DP31" s="817"/>
      <c r="DQ31" s="815"/>
      <c r="DR31" s="816"/>
      <c r="DS31" s="816"/>
      <c r="DT31" s="816"/>
      <c r="DU31" s="817"/>
      <c r="DV31" s="818"/>
      <c r="DW31" s="819"/>
      <c r="DX31" s="819"/>
      <c r="DY31" s="819"/>
      <c r="DZ31" s="820"/>
      <c r="EA31" s="230"/>
    </row>
    <row r="32" spans="1:131" ht="26.25" customHeight="1" x14ac:dyDescent="0.2">
      <c r="A32" s="241">
        <v>5</v>
      </c>
      <c r="B32" s="821" t="s">
        <v>393</v>
      </c>
      <c r="C32" s="822"/>
      <c r="D32" s="822"/>
      <c r="E32" s="822"/>
      <c r="F32" s="822"/>
      <c r="G32" s="822"/>
      <c r="H32" s="822"/>
      <c r="I32" s="822"/>
      <c r="J32" s="822"/>
      <c r="K32" s="822"/>
      <c r="L32" s="822"/>
      <c r="M32" s="822"/>
      <c r="N32" s="822"/>
      <c r="O32" s="822"/>
      <c r="P32" s="823"/>
      <c r="Q32" s="824">
        <v>3928</v>
      </c>
      <c r="R32" s="825"/>
      <c r="S32" s="825"/>
      <c r="T32" s="825"/>
      <c r="U32" s="825"/>
      <c r="V32" s="825">
        <v>3575</v>
      </c>
      <c r="W32" s="825"/>
      <c r="X32" s="825"/>
      <c r="Y32" s="825"/>
      <c r="Z32" s="825"/>
      <c r="AA32" s="825">
        <v>353</v>
      </c>
      <c r="AB32" s="825"/>
      <c r="AC32" s="825"/>
      <c r="AD32" s="825"/>
      <c r="AE32" s="826"/>
      <c r="AF32" s="827">
        <v>692</v>
      </c>
      <c r="AG32" s="828"/>
      <c r="AH32" s="828"/>
      <c r="AI32" s="828"/>
      <c r="AJ32" s="829"/>
      <c r="AK32" s="876">
        <v>2267</v>
      </c>
      <c r="AL32" s="872"/>
      <c r="AM32" s="872"/>
      <c r="AN32" s="872"/>
      <c r="AO32" s="872"/>
      <c r="AP32" s="872">
        <v>20492</v>
      </c>
      <c r="AQ32" s="872"/>
      <c r="AR32" s="872"/>
      <c r="AS32" s="872"/>
      <c r="AT32" s="872"/>
      <c r="AU32" s="872">
        <v>16546</v>
      </c>
      <c r="AV32" s="872"/>
      <c r="AW32" s="872"/>
      <c r="AX32" s="872"/>
      <c r="AY32" s="872"/>
      <c r="AZ32" s="873" t="s">
        <v>546</v>
      </c>
      <c r="BA32" s="873"/>
      <c r="BB32" s="873"/>
      <c r="BC32" s="873"/>
      <c r="BD32" s="873"/>
      <c r="BE32" s="874" t="s">
        <v>392</v>
      </c>
      <c r="BF32" s="874"/>
      <c r="BG32" s="874"/>
      <c r="BH32" s="874"/>
      <c r="BI32" s="875"/>
      <c r="BJ32" s="232"/>
      <c r="BK32" s="232"/>
      <c r="BL32" s="232"/>
      <c r="BM32" s="232"/>
      <c r="BN32" s="232"/>
      <c r="BO32" s="240"/>
      <c r="BP32" s="240"/>
      <c r="BQ32" s="237">
        <v>26</v>
      </c>
      <c r="BR32" s="238"/>
      <c r="BS32" s="818"/>
      <c r="BT32" s="819"/>
      <c r="BU32" s="819"/>
      <c r="BV32" s="819"/>
      <c r="BW32" s="819"/>
      <c r="BX32" s="819"/>
      <c r="BY32" s="819"/>
      <c r="BZ32" s="819"/>
      <c r="CA32" s="819"/>
      <c r="CB32" s="819"/>
      <c r="CC32" s="819"/>
      <c r="CD32" s="819"/>
      <c r="CE32" s="819"/>
      <c r="CF32" s="819"/>
      <c r="CG32" s="830"/>
      <c r="CH32" s="815"/>
      <c r="CI32" s="816"/>
      <c r="CJ32" s="816"/>
      <c r="CK32" s="816"/>
      <c r="CL32" s="817"/>
      <c r="CM32" s="815"/>
      <c r="CN32" s="816"/>
      <c r="CO32" s="816"/>
      <c r="CP32" s="816"/>
      <c r="CQ32" s="817"/>
      <c r="CR32" s="815"/>
      <c r="CS32" s="816"/>
      <c r="CT32" s="816"/>
      <c r="CU32" s="816"/>
      <c r="CV32" s="817"/>
      <c r="CW32" s="815"/>
      <c r="CX32" s="816"/>
      <c r="CY32" s="816"/>
      <c r="CZ32" s="816"/>
      <c r="DA32" s="817"/>
      <c r="DB32" s="815"/>
      <c r="DC32" s="816"/>
      <c r="DD32" s="816"/>
      <c r="DE32" s="816"/>
      <c r="DF32" s="817"/>
      <c r="DG32" s="815"/>
      <c r="DH32" s="816"/>
      <c r="DI32" s="816"/>
      <c r="DJ32" s="816"/>
      <c r="DK32" s="817"/>
      <c r="DL32" s="815"/>
      <c r="DM32" s="816"/>
      <c r="DN32" s="816"/>
      <c r="DO32" s="816"/>
      <c r="DP32" s="817"/>
      <c r="DQ32" s="815"/>
      <c r="DR32" s="816"/>
      <c r="DS32" s="816"/>
      <c r="DT32" s="816"/>
      <c r="DU32" s="817"/>
      <c r="DV32" s="818"/>
      <c r="DW32" s="819"/>
      <c r="DX32" s="819"/>
      <c r="DY32" s="819"/>
      <c r="DZ32" s="820"/>
      <c r="EA32" s="230"/>
    </row>
    <row r="33" spans="1:131" ht="26.25" customHeight="1" x14ac:dyDescent="0.2">
      <c r="A33" s="241">
        <v>6</v>
      </c>
      <c r="B33" s="821" t="s">
        <v>394</v>
      </c>
      <c r="C33" s="822"/>
      <c r="D33" s="822"/>
      <c r="E33" s="822"/>
      <c r="F33" s="822"/>
      <c r="G33" s="822"/>
      <c r="H33" s="822"/>
      <c r="I33" s="822"/>
      <c r="J33" s="822"/>
      <c r="K33" s="822"/>
      <c r="L33" s="822"/>
      <c r="M33" s="822"/>
      <c r="N33" s="822"/>
      <c r="O33" s="822"/>
      <c r="P33" s="823"/>
      <c r="Q33" s="824">
        <v>3697</v>
      </c>
      <c r="R33" s="825"/>
      <c r="S33" s="825"/>
      <c r="T33" s="825"/>
      <c r="U33" s="825"/>
      <c r="V33" s="825">
        <v>3869</v>
      </c>
      <c r="W33" s="825"/>
      <c r="X33" s="825"/>
      <c r="Y33" s="825"/>
      <c r="Z33" s="825"/>
      <c r="AA33" s="825">
        <v>172</v>
      </c>
      <c r="AB33" s="825"/>
      <c r="AC33" s="825"/>
      <c r="AD33" s="825"/>
      <c r="AE33" s="826"/>
      <c r="AF33" s="827">
        <v>130</v>
      </c>
      <c r="AG33" s="828"/>
      <c r="AH33" s="828"/>
      <c r="AI33" s="828"/>
      <c r="AJ33" s="829"/>
      <c r="AK33" s="876">
        <v>786</v>
      </c>
      <c r="AL33" s="872"/>
      <c r="AM33" s="872"/>
      <c r="AN33" s="872"/>
      <c r="AO33" s="872"/>
      <c r="AP33" s="872">
        <v>4910</v>
      </c>
      <c r="AQ33" s="872"/>
      <c r="AR33" s="872"/>
      <c r="AS33" s="872"/>
      <c r="AT33" s="872"/>
      <c r="AU33" s="872">
        <v>2603</v>
      </c>
      <c r="AV33" s="872"/>
      <c r="AW33" s="872"/>
      <c r="AX33" s="872"/>
      <c r="AY33" s="872"/>
      <c r="AZ33" s="873" t="s">
        <v>546</v>
      </c>
      <c r="BA33" s="873"/>
      <c r="BB33" s="873"/>
      <c r="BC33" s="873"/>
      <c r="BD33" s="873"/>
      <c r="BE33" s="874" t="s">
        <v>392</v>
      </c>
      <c r="BF33" s="874"/>
      <c r="BG33" s="874"/>
      <c r="BH33" s="874"/>
      <c r="BI33" s="875"/>
      <c r="BJ33" s="232"/>
      <c r="BK33" s="232"/>
      <c r="BL33" s="232"/>
      <c r="BM33" s="232"/>
      <c r="BN33" s="232"/>
      <c r="BO33" s="240"/>
      <c r="BP33" s="240"/>
      <c r="BQ33" s="237">
        <v>27</v>
      </c>
      <c r="BR33" s="238"/>
      <c r="BS33" s="818"/>
      <c r="BT33" s="819"/>
      <c r="BU33" s="819"/>
      <c r="BV33" s="819"/>
      <c r="BW33" s="819"/>
      <c r="BX33" s="819"/>
      <c r="BY33" s="819"/>
      <c r="BZ33" s="819"/>
      <c r="CA33" s="819"/>
      <c r="CB33" s="819"/>
      <c r="CC33" s="819"/>
      <c r="CD33" s="819"/>
      <c r="CE33" s="819"/>
      <c r="CF33" s="819"/>
      <c r="CG33" s="830"/>
      <c r="CH33" s="815"/>
      <c r="CI33" s="816"/>
      <c r="CJ33" s="816"/>
      <c r="CK33" s="816"/>
      <c r="CL33" s="817"/>
      <c r="CM33" s="815"/>
      <c r="CN33" s="816"/>
      <c r="CO33" s="816"/>
      <c r="CP33" s="816"/>
      <c r="CQ33" s="817"/>
      <c r="CR33" s="815"/>
      <c r="CS33" s="816"/>
      <c r="CT33" s="816"/>
      <c r="CU33" s="816"/>
      <c r="CV33" s="817"/>
      <c r="CW33" s="815"/>
      <c r="CX33" s="816"/>
      <c r="CY33" s="816"/>
      <c r="CZ33" s="816"/>
      <c r="DA33" s="817"/>
      <c r="DB33" s="815"/>
      <c r="DC33" s="816"/>
      <c r="DD33" s="816"/>
      <c r="DE33" s="816"/>
      <c r="DF33" s="817"/>
      <c r="DG33" s="815"/>
      <c r="DH33" s="816"/>
      <c r="DI33" s="816"/>
      <c r="DJ33" s="816"/>
      <c r="DK33" s="817"/>
      <c r="DL33" s="815"/>
      <c r="DM33" s="816"/>
      <c r="DN33" s="816"/>
      <c r="DO33" s="816"/>
      <c r="DP33" s="817"/>
      <c r="DQ33" s="815"/>
      <c r="DR33" s="816"/>
      <c r="DS33" s="816"/>
      <c r="DT33" s="816"/>
      <c r="DU33" s="817"/>
      <c r="DV33" s="818"/>
      <c r="DW33" s="819"/>
      <c r="DX33" s="819"/>
      <c r="DY33" s="819"/>
      <c r="DZ33" s="820"/>
      <c r="EA33" s="230"/>
    </row>
    <row r="34" spans="1:131" ht="26.25" customHeight="1" x14ac:dyDescent="0.2">
      <c r="A34" s="241">
        <v>7</v>
      </c>
      <c r="B34" s="821"/>
      <c r="C34" s="822"/>
      <c r="D34" s="822"/>
      <c r="E34" s="822"/>
      <c r="F34" s="822"/>
      <c r="G34" s="822"/>
      <c r="H34" s="822"/>
      <c r="I34" s="822"/>
      <c r="J34" s="822"/>
      <c r="K34" s="822"/>
      <c r="L34" s="822"/>
      <c r="M34" s="822"/>
      <c r="N34" s="822"/>
      <c r="O34" s="822"/>
      <c r="P34" s="823"/>
      <c r="Q34" s="824"/>
      <c r="R34" s="825"/>
      <c r="S34" s="825"/>
      <c r="T34" s="825"/>
      <c r="U34" s="825"/>
      <c r="V34" s="825"/>
      <c r="W34" s="825"/>
      <c r="X34" s="825"/>
      <c r="Y34" s="825"/>
      <c r="Z34" s="825"/>
      <c r="AA34" s="825"/>
      <c r="AB34" s="825"/>
      <c r="AC34" s="825"/>
      <c r="AD34" s="825"/>
      <c r="AE34" s="826"/>
      <c r="AF34" s="827"/>
      <c r="AG34" s="828"/>
      <c r="AH34" s="828"/>
      <c r="AI34" s="828"/>
      <c r="AJ34" s="829"/>
      <c r="AK34" s="876"/>
      <c r="AL34" s="872"/>
      <c r="AM34" s="872"/>
      <c r="AN34" s="872"/>
      <c r="AO34" s="872"/>
      <c r="AP34" s="872"/>
      <c r="AQ34" s="872"/>
      <c r="AR34" s="872"/>
      <c r="AS34" s="872"/>
      <c r="AT34" s="872"/>
      <c r="AU34" s="872"/>
      <c r="AV34" s="872"/>
      <c r="AW34" s="872"/>
      <c r="AX34" s="872"/>
      <c r="AY34" s="872"/>
      <c r="AZ34" s="873"/>
      <c r="BA34" s="873"/>
      <c r="BB34" s="873"/>
      <c r="BC34" s="873"/>
      <c r="BD34" s="873"/>
      <c r="BE34" s="874"/>
      <c r="BF34" s="874"/>
      <c r="BG34" s="874"/>
      <c r="BH34" s="874"/>
      <c r="BI34" s="875"/>
      <c r="BJ34" s="232"/>
      <c r="BK34" s="232"/>
      <c r="BL34" s="232"/>
      <c r="BM34" s="232"/>
      <c r="BN34" s="232"/>
      <c r="BO34" s="240"/>
      <c r="BP34" s="240"/>
      <c r="BQ34" s="237">
        <v>28</v>
      </c>
      <c r="BR34" s="238"/>
      <c r="BS34" s="818"/>
      <c r="BT34" s="819"/>
      <c r="BU34" s="819"/>
      <c r="BV34" s="819"/>
      <c r="BW34" s="819"/>
      <c r="BX34" s="819"/>
      <c r="BY34" s="819"/>
      <c r="BZ34" s="819"/>
      <c r="CA34" s="819"/>
      <c r="CB34" s="819"/>
      <c r="CC34" s="819"/>
      <c r="CD34" s="819"/>
      <c r="CE34" s="819"/>
      <c r="CF34" s="819"/>
      <c r="CG34" s="830"/>
      <c r="CH34" s="815"/>
      <c r="CI34" s="816"/>
      <c r="CJ34" s="816"/>
      <c r="CK34" s="816"/>
      <c r="CL34" s="817"/>
      <c r="CM34" s="815"/>
      <c r="CN34" s="816"/>
      <c r="CO34" s="816"/>
      <c r="CP34" s="816"/>
      <c r="CQ34" s="817"/>
      <c r="CR34" s="815"/>
      <c r="CS34" s="816"/>
      <c r="CT34" s="816"/>
      <c r="CU34" s="816"/>
      <c r="CV34" s="817"/>
      <c r="CW34" s="815"/>
      <c r="CX34" s="816"/>
      <c r="CY34" s="816"/>
      <c r="CZ34" s="816"/>
      <c r="DA34" s="817"/>
      <c r="DB34" s="815"/>
      <c r="DC34" s="816"/>
      <c r="DD34" s="816"/>
      <c r="DE34" s="816"/>
      <c r="DF34" s="817"/>
      <c r="DG34" s="815"/>
      <c r="DH34" s="816"/>
      <c r="DI34" s="816"/>
      <c r="DJ34" s="816"/>
      <c r="DK34" s="817"/>
      <c r="DL34" s="815"/>
      <c r="DM34" s="816"/>
      <c r="DN34" s="816"/>
      <c r="DO34" s="816"/>
      <c r="DP34" s="817"/>
      <c r="DQ34" s="815"/>
      <c r="DR34" s="816"/>
      <c r="DS34" s="816"/>
      <c r="DT34" s="816"/>
      <c r="DU34" s="817"/>
      <c r="DV34" s="818"/>
      <c r="DW34" s="819"/>
      <c r="DX34" s="819"/>
      <c r="DY34" s="819"/>
      <c r="DZ34" s="820"/>
      <c r="EA34" s="230"/>
    </row>
    <row r="35" spans="1:131" ht="26.25" customHeight="1" x14ac:dyDescent="0.2">
      <c r="A35" s="241">
        <v>8</v>
      </c>
      <c r="B35" s="821"/>
      <c r="C35" s="822"/>
      <c r="D35" s="822"/>
      <c r="E35" s="822"/>
      <c r="F35" s="822"/>
      <c r="G35" s="822"/>
      <c r="H35" s="822"/>
      <c r="I35" s="822"/>
      <c r="J35" s="822"/>
      <c r="K35" s="822"/>
      <c r="L35" s="822"/>
      <c r="M35" s="822"/>
      <c r="N35" s="822"/>
      <c r="O35" s="822"/>
      <c r="P35" s="823"/>
      <c r="Q35" s="824"/>
      <c r="R35" s="825"/>
      <c r="S35" s="825"/>
      <c r="T35" s="825"/>
      <c r="U35" s="825"/>
      <c r="V35" s="825"/>
      <c r="W35" s="825"/>
      <c r="X35" s="825"/>
      <c r="Y35" s="825"/>
      <c r="Z35" s="825"/>
      <c r="AA35" s="825"/>
      <c r="AB35" s="825"/>
      <c r="AC35" s="825"/>
      <c r="AD35" s="825"/>
      <c r="AE35" s="826"/>
      <c r="AF35" s="827"/>
      <c r="AG35" s="828"/>
      <c r="AH35" s="828"/>
      <c r="AI35" s="828"/>
      <c r="AJ35" s="829"/>
      <c r="AK35" s="876"/>
      <c r="AL35" s="872"/>
      <c r="AM35" s="872"/>
      <c r="AN35" s="872"/>
      <c r="AO35" s="872"/>
      <c r="AP35" s="872"/>
      <c r="AQ35" s="872"/>
      <c r="AR35" s="872"/>
      <c r="AS35" s="872"/>
      <c r="AT35" s="872"/>
      <c r="AU35" s="872"/>
      <c r="AV35" s="872"/>
      <c r="AW35" s="872"/>
      <c r="AX35" s="872"/>
      <c r="AY35" s="872"/>
      <c r="AZ35" s="873"/>
      <c r="BA35" s="873"/>
      <c r="BB35" s="873"/>
      <c r="BC35" s="873"/>
      <c r="BD35" s="873"/>
      <c r="BE35" s="874"/>
      <c r="BF35" s="874"/>
      <c r="BG35" s="874"/>
      <c r="BH35" s="874"/>
      <c r="BI35" s="875"/>
      <c r="BJ35" s="232"/>
      <c r="BK35" s="232"/>
      <c r="BL35" s="232"/>
      <c r="BM35" s="232"/>
      <c r="BN35" s="232"/>
      <c r="BO35" s="240"/>
      <c r="BP35" s="240"/>
      <c r="BQ35" s="237">
        <v>29</v>
      </c>
      <c r="BR35" s="238"/>
      <c r="BS35" s="818"/>
      <c r="BT35" s="819"/>
      <c r="BU35" s="819"/>
      <c r="BV35" s="819"/>
      <c r="BW35" s="819"/>
      <c r="BX35" s="819"/>
      <c r="BY35" s="819"/>
      <c r="BZ35" s="819"/>
      <c r="CA35" s="819"/>
      <c r="CB35" s="819"/>
      <c r="CC35" s="819"/>
      <c r="CD35" s="819"/>
      <c r="CE35" s="819"/>
      <c r="CF35" s="819"/>
      <c r="CG35" s="830"/>
      <c r="CH35" s="815"/>
      <c r="CI35" s="816"/>
      <c r="CJ35" s="816"/>
      <c r="CK35" s="816"/>
      <c r="CL35" s="817"/>
      <c r="CM35" s="815"/>
      <c r="CN35" s="816"/>
      <c r="CO35" s="816"/>
      <c r="CP35" s="816"/>
      <c r="CQ35" s="817"/>
      <c r="CR35" s="815"/>
      <c r="CS35" s="816"/>
      <c r="CT35" s="816"/>
      <c r="CU35" s="816"/>
      <c r="CV35" s="817"/>
      <c r="CW35" s="815"/>
      <c r="CX35" s="816"/>
      <c r="CY35" s="816"/>
      <c r="CZ35" s="816"/>
      <c r="DA35" s="817"/>
      <c r="DB35" s="815"/>
      <c r="DC35" s="816"/>
      <c r="DD35" s="816"/>
      <c r="DE35" s="816"/>
      <c r="DF35" s="817"/>
      <c r="DG35" s="815"/>
      <c r="DH35" s="816"/>
      <c r="DI35" s="816"/>
      <c r="DJ35" s="816"/>
      <c r="DK35" s="817"/>
      <c r="DL35" s="815"/>
      <c r="DM35" s="816"/>
      <c r="DN35" s="816"/>
      <c r="DO35" s="816"/>
      <c r="DP35" s="817"/>
      <c r="DQ35" s="815"/>
      <c r="DR35" s="816"/>
      <c r="DS35" s="816"/>
      <c r="DT35" s="816"/>
      <c r="DU35" s="817"/>
      <c r="DV35" s="818"/>
      <c r="DW35" s="819"/>
      <c r="DX35" s="819"/>
      <c r="DY35" s="819"/>
      <c r="DZ35" s="820"/>
      <c r="EA35" s="230"/>
    </row>
    <row r="36" spans="1:131" ht="26.25" customHeight="1" x14ac:dyDescent="0.2">
      <c r="A36" s="241">
        <v>9</v>
      </c>
      <c r="B36" s="821"/>
      <c r="C36" s="822"/>
      <c r="D36" s="822"/>
      <c r="E36" s="822"/>
      <c r="F36" s="822"/>
      <c r="G36" s="822"/>
      <c r="H36" s="822"/>
      <c r="I36" s="822"/>
      <c r="J36" s="822"/>
      <c r="K36" s="822"/>
      <c r="L36" s="822"/>
      <c r="M36" s="822"/>
      <c r="N36" s="822"/>
      <c r="O36" s="822"/>
      <c r="P36" s="823"/>
      <c r="Q36" s="824"/>
      <c r="R36" s="825"/>
      <c r="S36" s="825"/>
      <c r="T36" s="825"/>
      <c r="U36" s="825"/>
      <c r="V36" s="825"/>
      <c r="W36" s="825"/>
      <c r="X36" s="825"/>
      <c r="Y36" s="825"/>
      <c r="Z36" s="825"/>
      <c r="AA36" s="825"/>
      <c r="AB36" s="825"/>
      <c r="AC36" s="825"/>
      <c r="AD36" s="825"/>
      <c r="AE36" s="826"/>
      <c r="AF36" s="827"/>
      <c r="AG36" s="828"/>
      <c r="AH36" s="828"/>
      <c r="AI36" s="828"/>
      <c r="AJ36" s="829"/>
      <c r="AK36" s="876"/>
      <c r="AL36" s="872"/>
      <c r="AM36" s="872"/>
      <c r="AN36" s="872"/>
      <c r="AO36" s="872"/>
      <c r="AP36" s="872"/>
      <c r="AQ36" s="872"/>
      <c r="AR36" s="872"/>
      <c r="AS36" s="872"/>
      <c r="AT36" s="872"/>
      <c r="AU36" s="872"/>
      <c r="AV36" s="872"/>
      <c r="AW36" s="872"/>
      <c r="AX36" s="872"/>
      <c r="AY36" s="872"/>
      <c r="AZ36" s="873"/>
      <c r="BA36" s="873"/>
      <c r="BB36" s="873"/>
      <c r="BC36" s="873"/>
      <c r="BD36" s="873"/>
      <c r="BE36" s="874"/>
      <c r="BF36" s="874"/>
      <c r="BG36" s="874"/>
      <c r="BH36" s="874"/>
      <c r="BI36" s="875"/>
      <c r="BJ36" s="232"/>
      <c r="BK36" s="232"/>
      <c r="BL36" s="232"/>
      <c r="BM36" s="232"/>
      <c r="BN36" s="232"/>
      <c r="BO36" s="240"/>
      <c r="BP36" s="240"/>
      <c r="BQ36" s="237">
        <v>30</v>
      </c>
      <c r="BR36" s="238"/>
      <c r="BS36" s="818"/>
      <c r="BT36" s="819"/>
      <c r="BU36" s="819"/>
      <c r="BV36" s="819"/>
      <c r="BW36" s="819"/>
      <c r="BX36" s="819"/>
      <c r="BY36" s="819"/>
      <c r="BZ36" s="819"/>
      <c r="CA36" s="819"/>
      <c r="CB36" s="819"/>
      <c r="CC36" s="819"/>
      <c r="CD36" s="819"/>
      <c r="CE36" s="819"/>
      <c r="CF36" s="819"/>
      <c r="CG36" s="830"/>
      <c r="CH36" s="815"/>
      <c r="CI36" s="816"/>
      <c r="CJ36" s="816"/>
      <c r="CK36" s="816"/>
      <c r="CL36" s="817"/>
      <c r="CM36" s="815"/>
      <c r="CN36" s="816"/>
      <c r="CO36" s="816"/>
      <c r="CP36" s="816"/>
      <c r="CQ36" s="817"/>
      <c r="CR36" s="815"/>
      <c r="CS36" s="816"/>
      <c r="CT36" s="816"/>
      <c r="CU36" s="816"/>
      <c r="CV36" s="817"/>
      <c r="CW36" s="815"/>
      <c r="CX36" s="816"/>
      <c r="CY36" s="816"/>
      <c r="CZ36" s="816"/>
      <c r="DA36" s="817"/>
      <c r="DB36" s="815"/>
      <c r="DC36" s="816"/>
      <c r="DD36" s="816"/>
      <c r="DE36" s="816"/>
      <c r="DF36" s="817"/>
      <c r="DG36" s="815"/>
      <c r="DH36" s="816"/>
      <c r="DI36" s="816"/>
      <c r="DJ36" s="816"/>
      <c r="DK36" s="817"/>
      <c r="DL36" s="815"/>
      <c r="DM36" s="816"/>
      <c r="DN36" s="816"/>
      <c r="DO36" s="816"/>
      <c r="DP36" s="817"/>
      <c r="DQ36" s="815"/>
      <c r="DR36" s="816"/>
      <c r="DS36" s="816"/>
      <c r="DT36" s="816"/>
      <c r="DU36" s="817"/>
      <c r="DV36" s="818"/>
      <c r="DW36" s="819"/>
      <c r="DX36" s="819"/>
      <c r="DY36" s="819"/>
      <c r="DZ36" s="820"/>
      <c r="EA36" s="230"/>
    </row>
    <row r="37" spans="1:131" ht="26.25" customHeight="1" x14ac:dyDescent="0.2">
      <c r="A37" s="241">
        <v>10</v>
      </c>
      <c r="B37" s="821"/>
      <c r="C37" s="822"/>
      <c r="D37" s="822"/>
      <c r="E37" s="822"/>
      <c r="F37" s="822"/>
      <c r="G37" s="822"/>
      <c r="H37" s="822"/>
      <c r="I37" s="822"/>
      <c r="J37" s="822"/>
      <c r="K37" s="822"/>
      <c r="L37" s="822"/>
      <c r="M37" s="822"/>
      <c r="N37" s="822"/>
      <c r="O37" s="822"/>
      <c r="P37" s="823"/>
      <c r="Q37" s="824"/>
      <c r="R37" s="825"/>
      <c r="S37" s="825"/>
      <c r="T37" s="825"/>
      <c r="U37" s="825"/>
      <c r="V37" s="825"/>
      <c r="W37" s="825"/>
      <c r="X37" s="825"/>
      <c r="Y37" s="825"/>
      <c r="Z37" s="825"/>
      <c r="AA37" s="825"/>
      <c r="AB37" s="825"/>
      <c r="AC37" s="825"/>
      <c r="AD37" s="825"/>
      <c r="AE37" s="826"/>
      <c r="AF37" s="827"/>
      <c r="AG37" s="828"/>
      <c r="AH37" s="828"/>
      <c r="AI37" s="828"/>
      <c r="AJ37" s="829"/>
      <c r="AK37" s="876"/>
      <c r="AL37" s="872"/>
      <c r="AM37" s="872"/>
      <c r="AN37" s="872"/>
      <c r="AO37" s="872"/>
      <c r="AP37" s="872"/>
      <c r="AQ37" s="872"/>
      <c r="AR37" s="872"/>
      <c r="AS37" s="872"/>
      <c r="AT37" s="872"/>
      <c r="AU37" s="872"/>
      <c r="AV37" s="872"/>
      <c r="AW37" s="872"/>
      <c r="AX37" s="872"/>
      <c r="AY37" s="872"/>
      <c r="AZ37" s="873"/>
      <c r="BA37" s="873"/>
      <c r="BB37" s="873"/>
      <c r="BC37" s="873"/>
      <c r="BD37" s="873"/>
      <c r="BE37" s="874"/>
      <c r="BF37" s="874"/>
      <c r="BG37" s="874"/>
      <c r="BH37" s="874"/>
      <c r="BI37" s="875"/>
      <c r="BJ37" s="232"/>
      <c r="BK37" s="232"/>
      <c r="BL37" s="232"/>
      <c r="BM37" s="232"/>
      <c r="BN37" s="232"/>
      <c r="BO37" s="240"/>
      <c r="BP37" s="240"/>
      <c r="BQ37" s="237">
        <v>31</v>
      </c>
      <c r="BR37" s="238"/>
      <c r="BS37" s="818"/>
      <c r="BT37" s="819"/>
      <c r="BU37" s="819"/>
      <c r="BV37" s="819"/>
      <c r="BW37" s="819"/>
      <c r="BX37" s="819"/>
      <c r="BY37" s="819"/>
      <c r="BZ37" s="819"/>
      <c r="CA37" s="819"/>
      <c r="CB37" s="819"/>
      <c r="CC37" s="819"/>
      <c r="CD37" s="819"/>
      <c r="CE37" s="819"/>
      <c r="CF37" s="819"/>
      <c r="CG37" s="830"/>
      <c r="CH37" s="815"/>
      <c r="CI37" s="816"/>
      <c r="CJ37" s="816"/>
      <c r="CK37" s="816"/>
      <c r="CL37" s="817"/>
      <c r="CM37" s="815"/>
      <c r="CN37" s="816"/>
      <c r="CO37" s="816"/>
      <c r="CP37" s="816"/>
      <c r="CQ37" s="817"/>
      <c r="CR37" s="815"/>
      <c r="CS37" s="816"/>
      <c r="CT37" s="816"/>
      <c r="CU37" s="816"/>
      <c r="CV37" s="817"/>
      <c r="CW37" s="815"/>
      <c r="CX37" s="816"/>
      <c r="CY37" s="816"/>
      <c r="CZ37" s="816"/>
      <c r="DA37" s="817"/>
      <c r="DB37" s="815"/>
      <c r="DC37" s="816"/>
      <c r="DD37" s="816"/>
      <c r="DE37" s="816"/>
      <c r="DF37" s="817"/>
      <c r="DG37" s="815"/>
      <c r="DH37" s="816"/>
      <c r="DI37" s="816"/>
      <c r="DJ37" s="816"/>
      <c r="DK37" s="817"/>
      <c r="DL37" s="815"/>
      <c r="DM37" s="816"/>
      <c r="DN37" s="816"/>
      <c r="DO37" s="816"/>
      <c r="DP37" s="817"/>
      <c r="DQ37" s="815"/>
      <c r="DR37" s="816"/>
      <c r="DS37" s="816"/>
      <c r="DT37" s="816"/>
      <c r="DU37" s="817"/>
      <c r="DV37" s="818"/>
      <c r="DW37" s="819"/>
      <c r="DX37" s="819"/>
      <c r="DY37" s="819"/>
      <c r="DZ37" s="820"/>
      <c r="EA37" s="230"/>
    </row>
    <row r="38" spans="1:131" ht="26.25" customHeight="1" x14ac:dyDescent="0.2">
      <c r="A38" s="241">
        <v>11</v>
      </c>
      <c r="B38" s="821"/>
      <c r="C38" s="822"/>
      <c r="D38" s="822"/>
      <c r="E38" s="822"/>
      <c r="F38" s="822"/>
      <c r="G38" s="822"/>
      <c r="H38" s="822"/>
      <c r="I38" s="822"/>
      <c r="J38" s="822"/>
      <c r="K38" s="822"/>
      <c r="L38" s="822"/>
      <c r="M38" s="822"/>
      <c r="N38" s="822"/>
      <c r="O38" s="822"/>
      <c r="P38" s="823"/>
      <c r="Q38" s="824"/>
      <c r="R38" s="825"/>
      <c r="S38" s="825"/>
      <c r="T38" s="825"/>
      <c r="U38" s="825"/>
      <c r="V38" s="825"/>
      <c r="W38" s="825"/>
      <c r="X38" s="825"/>
      <c r="Y38" s="825"/>
      <c r="Z38" s="825"/>
      <c r="AA38" s="825"/>
      <c r="AB38" s="825"/>
      <c r="AC38" s="825"/>
      <c r="AD38" s="825"/>
      <c r="AE38" s="826"/>
      <c r="AF38" s="827"/>
      <c r="AG38" s="828"/>
      <c r="AH38" s="828"/>
      <c r="AI38" s="828"/>
      <c r="AJ38" s="829"/>
      <c r="AK38" s="876"/>
      <c r="AL38" s="872"/>
      <c r="AM38" s="872"/>
      <c r="AN38" s="872"/>
      <c r="AO38" s="872"/>
      <c r="AP38" s="872"/>
      <c r="AQ38" s="872"/>
      <c r="AR38" s="872"/>
      <c r="AS38" s="872"/>
      <c r="AT38" s="872"/>
      <c r="AU38" s="872"/>
      <c r="AV38" s="872"/>
      <c r="AW38" s="872"/>
      <c r="AX38" s="872"/>
      <c r="AY38" s="872"/>
      <c r="AZ38" s="873"/>
      <c r="BA38" s="873"/>
      <c r="BB38" s="873"/>
      <c r="BC38" s="873"/>
      <c r="BD38" s="873"/>
      <c r="BE38" s="874"/>
      <c r="BF38" s="874"/>
      <c r="BG38" s="874"/>
      <c r="BH38" s="874"/>
      <c r="BI38" s="875"/>
      <c r="BJ38" s="232"/>
      <c r="BK38" s="232"/>
      <c r="BL38" s="232"/>
      <c r="BM38" s="232"/>
      <c r="BN38" s="232"/>
      <c r="BO38" s="240"/>
      <c r="BP38" s="240"/>
      <c r="BQ38" s="237">
        <v>32</v>
      </c>
      <c r="BR38" s="238"/>
      <c r="BS38" s="818"/>
      <c r="BT38" s="819"/>
      <c r="BU38" s="819"/>
      <c r="BV38" s="819"/>
      <c r="BW38" s="819"/>
      <c r="BX38" s="819"/>
      <c r="BY38" s="819"/>
      <c r="BZ38" s="819"/>
      <c r="CA38" s="819"/>
      <c r="CB38" s="819"/>
      <c r="CC38" s="819"/>
      <c r="CD38" s="819"/>
      <c r="CE38" s="819"/>
      <c r="CF38" s="819"/>
      <c r="CG38" s="830"/>
      <c r="CH38" s="815"/>
      <c r="CI38" s="816"/>
      <c r="CJ38" s="816"/>
      <c r="CK38" s="816"/>
      <c r="CL38" s="817"/>
      <c r="CM38" s="815"/>
      <c r="CN38" s="816"/>
      <c r="CO38" s="816"/>
      <c r="CP38" s="816"/>
      <c r="CQ38" s="817"/>
      <c r="CR38" s="815"/>
      <c r="CS38" s="816"/>
      <c r="CT38" s="816"/>
      <c r="CU38" s="816"/>
      <c r="CV38" s="817"/>
      <c r="CW38" s="815"/>
      <c r="CX38" s="816"/>
      <c r="CY38" s="816"/>
      <c r="CZ38" s="816"/>
      <c r="DA38" s="817"/>
      <c r="DB38" s="815"/>
      <c r="DC38" s="816"/>
      <c r="DD38" s="816"/>
      <c r="DE38" s="816"/>
      <c r="DF38" s="817"/>
      <c r="DG38" s="815"/>
      <c r="DH38" s="816"/>
      <c r="DI38" s="816"/>
      <c r="DJ38" s="816"/>
      <c r="DK38" s="817"/>
      <c r="DL38" s="815"/>
      <c r="DM38" s="816"/>
      <c r="DN38" s="816"/>
      <c r="DO38" s="816"/>
      <c r="DP38" s="817"/>
      <c r="DQ38" s="815"/>
      <c r="DR38" s="816"/>
      <c r="DS38" s="816"/>
      <c r="DT38" s="816"/>
      <c r="DU38" s="817"/>
      <c r="DV38" s="818"/>
      <c r="DW38" s="819"/>
      <c r="DX38" s="819"/>
      <c r="DY38" s="819"/>
      <c r="DZ38" s="820"/>
      <c r="EA38" s="230"/>
    </row>
    <row r="39" spans="1:131" ht="26.25" customHeight="1" x14ac:dyDescent="0.2">
      <c r="A39" s="241">
        <v>12</v>
      </c>
      <c r="B39" s="821"/>
      <c r="C39" s="822"/>
      <c r="D39" s="822"/>
      <c r="E39" s="822"/>
      <c r="F39" s="822"/>
      <c r="G39" s="822"/>
      <c r="H39" s="822"/>
      <c r="I39" s="822"/>
      <c r="J39" s="822"/>
      <c r="K39" s="822"/>
      <c r="L39" s="822"/>
      <c r="M39" s="822"/>
      <c r="N39" s="822"/>
      <c r="O39" s="822"/>
      <c r="P39" s="823"/>
      <c r="Q39" s="824"/>
      <c r="R39" s="825"/>
      <c r="S39" s="825"/>
      <c r="T39" s="825"/>
      <c r="U39" s="825"/>
      <c r="V39" s="825"/>
      <c r="W39" s="825"/>
      <c r="X39" s="825"/>
      <c r="Y39" s="825"/>
      <c r="Z39" s="825"/>
      <c r="AA39" s="825"/>
      <c r="AB39" s="825"/>
      <c r="AC39" s="825"/>
      <c r="AD39" s="825"/>
      <c r="AE39" s="826"/>
      <c r="AF39" s="827"/>
      <c r="AG39" s="828"/>
      <c r="AH39" s="828"/>
      <c r="AI39" s="828"/>
      <c r="AJ39" s="829"/>
      <c r="AK39" s="876"/>
      <c r="AL39" s="872"/>
      <c r="AM39" s="872"/>
      <c r="AN39" s="872"/>
      <c r="AO39" s="872"/>
      <c r="AP39" s="872"/>
      <c r="AQ39" s="872"/>
      <c r="AR39" s="872"/>
      <c r="AS39" s="872"/>
      <c r="AT39" s="872"/>
      <c r="AU39" s="872"/>
      <c r="AV39" s="872"/>
      <c r="AW39" s="872"/>
      <c r="AX39" s="872"/>
      <c r="AY39" s="872"/>
      <c r="AZ39" s="873"/>
      <c r="BA39" s="873"/>
      <c r="BB39" s="873"/>
      <c r="BC39" s="873"/>
      <c r="BD39" s="873"/>
      <c r="BE39" s="874"/>
      <c r="BF39" s="874"/>
      <c r="BG39" s="874"/>
      <c r="BH39" s="874"/>
      <c r="BI39" s="875"/>
      <c r="BJ39" s="232"/>
      <c r="BK39" s="232"/>
      <c r="BL39" s="232"/>
      <c r="BM39" s="232"/>
      <c r="BN39" s="232"/>
      <c r="BO39" s="240"/>
      <c r="BP39" s="240"/>
      <c r="BQ39" s="237">
        <v>33</v>
      </c>
      <c r="BR39" s="238"/>
      <c r="BS39" s="818"/>
      <c r="BT39" s="819"/>
      <c r="BU39" s="819"/>
      <c r="BV39" s="819"/>
      <c r="BW39" s="819"/>
      <c r="BX39" s="819"/>
      <c r="BY39" s="819"/>
      <c r="BZ39" s="819"/>
      <c r="CA39" s="819"/>
      <c r="CB39" s="819"/>
      <c r="CC39" s="819"/>
      <c r="CD39" s="819"/>
      <c r="CE39" s="819"/>
      <c r="CF39" s="819"/>
      <c r="CG39" s="830"/>
      <c r="CH39" s="815"/>
      <c r="CI39" s="816"/>
      <c r="CJ39" s="816"/>
      <c r="CK39" s="816"/>
      <c r="CL39" s="817"/>
      <c r="CM39" s="815"/>
      <c r="CN39" s="816"/>
      <c r="CO39" s="816"/>
      <c r="CP39" s="816"/>
      <c r="CQ39" s="817"/>
      <c r="CR39" s="815"/>
      <c r="CS39" s="816"/>
      <c r="CT39" s="816"/>
      <c r="CU39" s="816"/>
      <c r="CV39" s="817"/>
      <c r="CW39" s="815"/>
      <c r="CX39" s="816"/>
      <c r="CY39" s="816"/>
      <c r="CZ39" s="816"/>
      <c r="DA39" s="817"/>
      <c r="DB39" s="815"/>
      <c r="DC39" s="816"/>
      <c r="DD39" s="816"/>
      <c r="DE39" s="816"/>
      <c r="DF39" s="817"/>
      <c r="DG39" s="815"/>
      <c r="DH39" s="816"/>
      <c r="DI39" s="816"/>
      <c r="DJ39" s="816"/>
      <c r="DK39" s="817"/>
      <c r="DL39" s="815"/>
      <c r="DM39" s="816"/>
      <c r="DN39" s="816"/>
      <c r="DO39" s="816"/>
      <c r="DP39" s="817"/>
      <c r="DQ39" s="815"/>
      <c r="DR39" s="816"/>
      <c r="DS39" s="816"/>
      <c r="DT39" s="816"/>
      <c r="DU39" s="817"/>
      <c r="DV39" s="818"/>
      <c r="DW39" s="819"/>
      <c r="DX39" s="819"/>
      <c r="DY39" s="819"/>
      <c r="DZ39" s="820"/>
      <c r="EA39" s="230"/>
    </row>
    <row r="40" spans="1:131" ht="26.25" customHeight="1" x14ac:dyDescent="0.2">
      <c r="A40" s="237">
        <v>13</v>
      </c>
      <c r="B40" s="821"/>
      <c r="C40" s="822"/>
      <c r="D40" s="822"/>
      <c r="E40" s="822"/>
      <c r="F40" s="822"/>
      <c r="G40" s="822"/>
      <c r="H40" s="822"/>
      <c r="I40" s="822"/>
      <c r="J40" s="822"/>
      <c r="K40" s="822"/>
      <c r="L40" s="822"/>
      <c r="M40" s="822"/>
      <c r="N40" s="822"/>
      <c r="O40" s="822"/>
      <c r="P40" s="823"/>
      <c r="Q40" s="824"/>
      <c r="R40" s="825"/>
      <c r="S40" s="825"/>
      <c r="T40" s="825"/>
      <c r="U40" s="825"/>
      <c r="V40" s="825"/>
      <c r="W40" s="825"/>
      <c r="X40" s="825"/>
      <c r="Y40" s="825"/>
      <c r="Z40" s="825"/>
      <c r="AA40" s="825"/>
      <c r="AB40" s="825"/>
      <c r="AC40" s="825"/>
      <c r="AD40" s="825"/>
      <c r="AE40" s="826"/>
      <c r="AF40" s="827"/>
      <c r="AG40" s="828"/>
      <c r="AH40" s="828"/>
      <c r="AI40" s="828"/>
      <c r="AJ40" s="829"/>
      <c r="AK40" s="876"/>
      <c r="AL40" s="872"/>
      <c r="AM40" s="872"/>
      <c r="AN40" s="872"/>
      <c r="AO40" s="872"/>
      <c r="AP40" s="872"/>
      <c r="AQ40" s="872"/>
      <c r="AR40" s="872"/>
      <c r="AS40" s="872"/>
      <c r="AT40" s="872"/>
      <c r="AU40" s="872"/>
      <c r="AV40" s="872"/>
      <c r="AW40" s="872"/>
      <c r="AX40" s="872"/>
      <c r="AY40" s="872"/>
      <c r="AZ40" s="873"/>
      <c r="BA40" s="873"/>
      <c r="BB40" s="873"/>
      <c r="BC40" s="873"/>
      <c r="BD40" s="873"/>
      <c r="BE40" s="874"/>
      <c r="BF40" s="874"/>
      <c r="BG40" s="874"/>
      <c r="BH40" s="874"/>
      <c r="BI40" s="875"/>
      <c r="BJ40" s="232"/>
      <c r="BK40" s="232"/>
      <c r="BL40" s="232"/>
      <c r="BM40" s="232"/>
      <c r="BN40" s="232"/>
      <c r="BO40" s="240"/>
      <c r="BP40" s="240"/>
      <c r="BQ40" s="237">
        <v>34</v>
      </c>
      <c r="BR40" s="238"/>
      <c r="BS40" s="818"/>
      <c r="BT40" s="819"/>
      <c r="BU40" s="819"/>
      <c r="BV40" s="819"/>
      <c r="BW40" s="819"/>
      <c r="BX40" s="819"/>
      <c r="BY40" s="819"/>
      <c r="BZ40" s="819"/>
      <c r="CA40" s="819"/>
      <c r="CB40" s="819"/>
      <c r="CC40" s="819"/>
      <c r="CD40" s="819"/>
      <c r="CE40" s="819"/>
      <c r="CF40" s="819"/>
      <c r="CG40" s="830"/>
      <c r="CH40" s="815"/>
      <c r="CI40" s="816"/>
      <c r="CJ40" s="816"/>
      <c r="CK40" s="816"/>
      <c r="CL40" s="817"/>
      <c r="CM40" s="815"/>
      <c r="CN40" s="816"/>
      <c r="CO40" s="816"/>
      <c r="CP40" s="816"/>
      <c r="CQ40" s="817"/>
      <c r="CR40" s="815"/>
      <c r="CS40" s="816"/>
      <c r="CT40" s="816"/>
      <c r="CU40" s="816"/>
      <c r="CV40" s="817"/>
      <c r="CW40" s="815"/>
      <c r="CX40" s="816"/>
      <c r="CY40" s="816"/>
      <c r="CZ40" s="816"/>
      <c r="DA40" s="817"/>
      <c r="DB40" s="815"/>
      <c r="DC40" s="816"/>
      <c r="DD40" s="816"/>
      <c r="DE40" s="816"/>
      <c r="DF40" s="817"/>
      <c r="DG40" s="815"/>
      <c r="DH40" s="816"/>
      <c r="DI40" s="816"/>
      <c r="DJ40" s="816"/>
      <c r="DK40" s="817"/>
      <c r="DL40" s="815"/>
      <c r="DM40" s="816"/>
      <c r="DN40" s="816"/>
      <c r="DO40" s="816"/>
      <c r="DP40" s="817"/>
      <c r="DQ40" s="815"/>
      <c r="DR40" s="816"/>
      <c r="DS40" s="816"/>
      <c r="DT40" s="816"/>
      <c r="DU40" s="817"/>
      <c r="DV40" s="818"/>
      <c r="DW40" s="819"/>
      <c r="DX40" s="819"/>
      <c r="DY40" s="819"/>
      <c r="DZ40" s="820"/>
      <c r="EA40" s="230"/>
    </row>
    <row r="41" spans="1:131" ht="26.25" customHeight="1" x14ac:dyDescent="0.2">
      <c r="A41" s="237">
        <v>14</v>
      </c>
      <c r="B41" s="821"/>
      <c r="C41" s="822"/>
      <c r="D41" s="822"/>
      <c r="E41" s="822"/>
      <c r="F41" s="822"/>
      <c r="G41" s="822"/>
      <c r="H41" s="822"/>
      <c r="I41" s="822"/>
      <c r="J41" s="822"/>
      <c r="K41" s="822"/>
      <c r="L41" s="822"/>
      <c r="M41" s="822"/>
      <c r="N41" s="822"/>
      <c r="O41" s="822"/>
      <c r="P41" s="823"/>
      <c r="Q41" s="824"/>
      <c r="R41" s="825"/>
      <c r="S41" s="825"/>
      <c r="T41" s="825"/>
      <c r="U41" s="825"/>
      <c r="V41" s="825"/>
      <c r="W41" s="825"/>
      <c r="X41" s="825"/>
      <c r="Y41" s="825"/>
      <c r="Z41" s="825"/>
      <c r="AA41" s="825"/>
      <c r="AB41" s="825"/>
      <c r="AC41" s="825"/>
      <c r="AD41" s="825"/>
      <c r="AE41" s="826"/>
      <c r="AF41" s="827"/>
      <c r="AG41" s="828"/>
      <c r="AH41" s="828"/>
      <c r="AI41" s="828"/>
      <c r="AJ41" s="829"/>
      <c r="AK41" s="876"/>
      <c r="AL41" s="872"/>
      <c r="AM41" s="872"/>
      <c r="AN41" s="872"/>
      <c r="AO41" s="872"/>
      <c r="AP41" s="872"/>
      <c r="AQ41" s="872"/>
      <c r="AR41" s="872"/>
      <c r="AS41" s="872"/>
      <c r="AT41" s="872"/>
      <c r="AU41" s="872"/>
      <c r="AV41" s="872"/>
      <c r="AW41" s="872"/>
      <c r="AX41" s="872"/>
      <c r="AY41" s="872"/>
      <c r="AZ41" s="873"/>
      <c r="BA41" s="873"/>
      <c r="BB41" s="873"/>
      <c r="BC41" s="873"/>
      <c r="BD41" s="873"/>
      <c r="BE41" s="874"/>
      <c r="BF41" s="874"/>
      <c r="BG41" s="874"/>
      <c r="BH41" s="874"/>
      <c r="BI41" s="875"/>
      <c r="BJ41" s="232"/>
      <c r="BK41" s="232"/>
      <c r="BL41" s="232"/>
      <c r="BM41" s="232"/>
      <c r="BN41" s="232"/>
      <c r="BO41" s="240"/>
      <c r="BP41" s="240"/>
      <c r="BQ41" s="237">
        <v>35</v>
      </c>
      <c r="BR41" s="238"/>
      <c r="BS41" s="818"/>
      <c r="BT41" s="819"/>
      <c r="BU41" s="819"/>
      <c r="BV41" s="819"/>
      <c r="BW41" s="819"/>
      <c r="BX41" s="819"/>
      <c r="BY41" s="819"/>
      <c r="BZ41" s="819"/>
      <c r="CA41" s="819"/>
      <c r="CB41" s="819"/>
      <c r="CC41" s="819"/>
      <c r="CD41" s="819"/>
      <c r="CE41" s="819"/>
      <c r="CF41" s="819"/>
      <c r="CG41" s="830"/>
      <c r="CH41" s="815"/>
      <c r="CI41" s="816"/>
      <c r="CJ41" s="816"/>
      <c r="CK41" s="816"/>
      <c r="CL41" s="817"/>
      <c r="CM41" s="815"/>
      <c r="CN41" s="816"/>
      <c r="CO41" s="816"/>
      <c r="CP41" s="816"/>
      <c r="CQ41" s="817"/>
      <c r="CR41" s="815"/>
      <c r="CS41" s="816"/>
      <c r="CT41" s="816"/>
      <c r="CU41" s="816"/>
      <c r="CV41" s="817"/>
      <c r="CW41" s="815"/>
      <c r="CX41" s="816"/>
      <c r="CY41" s="816"/>
      <c r="CZ41" s="816"/>
      <c r="DA41" s="817"/>
      <c r="DB41" s="815"/>
      <c r="DC41" s="816"/>
      <c r="DD41" s="816"/>
      <c r="DE41" s="816"/>
      <c r="DF41" s="817"/>
      <c r="DG41" s="815"/>
      <c r="DH41" s="816"/>
      <c r="DI41" s="816"/>
      <c r="DJ41" s="816"/>
      <c r="DK41" s="817"/>
      <c r="DL41" s="815"/>
      <c r="DM41" s="816"/>
      <c r="DN41" s="816"/>
      <c r="DO41" s="816"/>
      <c r="DP41" s="817"/>
      <c r="DQ41" s="815"/>
      <c r="DR41" s="816"/>
      <c r="DS41" s="816"/>
      <c r="DT41" s="816"/>
      <c r="DU41" s="817"/>
      <c r="DV41" s="818"/>
      <c r="DW41" s="819"/>
      <c r="DX41" s="819"/>
      <c r="DY41" s="819"/>
      <c r="DZ41" s="820"/>
      <c r="EA41" s="230"/>
    </row>
    <row r="42" spans="1:131" ht="26.25" customHeight="1" x14ac:dyDescent="0.2">
      <c r="A42" s="237">
        <v>15</v>
      </c>
      <c r="B42" s="821"/>
      <c r="C42" s="822"/>
      <c r="D42" s="822"/>
      <c r="E42" s="822"/>
      <c r="F42" s="822"/>
      <c r="G42" s="822"/>
      <c r="H42" s="822"/>
      <c r="I42" s="822"/>
      <c r="J42" s="822"/>
      <c r="K42" s="822"/>
      <c r="L42" s="822"/>
      <c r="M42" s="822"/>
      <c r="N42" s="822"/>
      <c r="O42" s="822"/>
      <c r="P42" s="823"/>
      <c r="Q42" s="824"/>
      <c r="R42" s="825"/>
      <c r="S42" s="825"/>
      <c r="T42" s="825"/>
      <c r="U42" s="825"/>
      <c r="V42" s="825"/>
      <c r="W42" s="825"/>
      <c r="X42" s="825"/>
      <c r="Y42" s="825"/>
      <c r="Z42" s="825"/>
      <c r="AA42" s="825"/>
      <c r="AB42" s="825"/>
      <c r="AC42" s="825"/>
      <c r="AD42" s="825"/>
      <c r="AE42" s="826"/>
      <c r="AF42" s="827"/>
      <c r="AG42" s="828"/>
      <c r="AH42" s="828"/>
      <c r="AI42" s="828"/>
      <c r="AJ42" s="829"/>
      <c r="AK42" s="876"/>
      <c r="AL42" s="872"/>
      <c r="AM42" s="872"/>
      <c r="AN42" s="872"/>
      <c r="AO42" s="872"/>
      <c r="AP42" s="872"/>
      <c r="AQ42" s="872"/>
      <c r="AR42" s="872"/>
      <c r="AS42" s="872"/>
      <c r="AT42" s="872"/>
      <c r="AU42" s="872"/>
      <c r="AV42" s="872"/>
      <c r="AW42" s="872"/>
      <c r="AX42" s="872"/>
      <c r="AY42" s="872"/>
      <c r="AZ42" s="873"/>
      <c r="BA42" s="873"/>
      <c r="BB42" s="873"/>
      <c r="BC42" s="873"/>
      <c r="BD42" s="873"/>
      <c r="BE42" s="874"/>
      <c r="BF42" s="874"/>
      <c r="BG42" s="874"/>
      <c r="BH42" s="874"/>
      <c r="BI42" s="875"/>
      <c r="BJ42" s="232"/>
      <c r="BK42" s="232"/>
      <c r="BL42" s="232"/>
      <c r="BM42" s="232"/>
      <c r="BN42" s="232"/>
      <c r="BO42" s="240"/>
      <c r="BP42" s="240"/>
      <c r="BQ42" s="237">
        <v>36</v>
      </c>
      <c r="BR42" s="238"/>
      <c r="BS42" s="818"/>
      <c r="BT42" s="819"/>
      <c r="BU42" s="819"/>
      <c r="BV42" s="819"/>
      <c r="BW42" s="819"/>
      <c r="BX42" s="819"/>
      <c r="BY42" s="819"/>
      <c r="BZ42" s="819"/>
      <c r="CA42" s="819"/>
      <c r="CB42" s="819"/>
      <c r="CC42" s="819"/>
      <c r="CD42" s="819"/>
      <c r="CE42" s="819"/>
      <c r="CF42" s="819"/>
      <c r="CG42" s="830"/>
      <c r="CH42" s="815"/>
      <c r="CI42" s="816"/>
      <c r="CJ42" s="816"/>
      <c r="CK42" s="816"/>
      <c r="CL42" s="817"/>
      <c r="CM42" s="815"/>
      <c r="CN42" s="816"/>
      <c r="CO42" s="816"/>
      <c r="CP42" s="816"/>
      <c r="CQ42" s="817"/>
      <c r="CR42" s="815"/>
      <c r="CS42" s="816"/>
      <c r="CT42" s="816"/>
      <c r="CU42" s="816"/>
      <c r="CV42" s="817"/>
      <c r="CW42" s="815"/>
      <c r="CX42" s="816"/>
      <c r="CY42" s="816"/>
      <c r="CZ42" s="816"/>
      <c r="DA42" s="817"/>
      <c r="DB42" s="815"/>
      <c r="DC42" s="816"/>
      <c r="DD42" s="816"/>
      <c r="DE42" s="816"/>
      <c r="DF42" s="817"/>
      <c r="DG42" s="815"/>
      <c r="DH42" s="816"/>
      <c r="DI42" s="816"/>
      <c r="DJ42" s="816"/>
      <c r="DK42" s="817"/>
      <c r="DL42" s="815"/>
      <c r="DM42" s="816"/>
      <c r="DN42" s="816"/>
      <c r="DO42" s="816"/>
      <c r="DP42" s="817"/>
      <c r="DQ42" s="815"/>
      <c r="DR42" s="816"/>
      <c r="DS42" s="816"/>
      <c r="DT42" s="816"/>
      <c r="DU42" s="817"/>
      <c r="DV42" s="818"/>
      <c r="DW42" s="819"/>
      <c r="DX42" s="819"/>
      <c r="DY42" s="819"/>
      <c r="DZ42" s="820"/>
      <c r="EA42" s="230"/>
    </row>
    <row r="43" spans="1:131" ht="26.25" customHeight="1" x14ac:dyDescent="0.2">
      <c r="A43" s="237">
        <v>16</v>
      </c>
      <c r="B43" s="821"/>
      <c r="C43" s="822"/>
      <c r="D43" s="822"/>
      <c r="E43" s="822"/>
      <c r="F43" s="822"/>
      <c r="G43" s="822"/>
      <c r="H43" s="822"/>
      <c r="I43" s="822"/>
      <c r="J43" s="822"/>
      <c r="K43" s="822"/>
      <c r="L43" s="822"/>
      <c r="M43" s="822"/>
      <c r="N43" s="822"/>
      <c r="O43" s="822"/>
      <c r="P43" s="823"/>
      <c r="Q43" s="824"/>
      <c r="R43" s="825"/>
      <c r="S43" s="825"/>
      <c r="T43" s="825"/>
      <c r="U43" s="825"/>
      <c r="V43" s="825"/>
      <c r="W43" s="825"/>
      <c r="X43" s="825"/>
      <c r="Y43" s="825"/>
      <c r="Z43" s="825"/>
      <c r="AA43" s="825"/>
      <c r="AB43" s="825"/>
      <c r="AC43" s="825"/>
      <c r="AD43" s="825"/>
      <c r="AE43" s="826"/>
      <c r="AF43" s="827"/>
      <c r="AG43" s="828"/>
      <c r="AH43" s="828"/>
      <c r="AI43" s="828"/>
      <c r="AJ43" s="829"/>
      <c r="AK43" s="876"/>
      <c r="AL43" s="872"/>
      <c r="AM43" s="872"/>
      <c r="AN43" s="872"/>
      <c r="AO43" s="872"/>
      <c r="AP43" s="872"/>
      <c r="AQ43" s="872"/>
      <c r="AR43" s="872"/>
      <c r="AS43" s="872"/>
      <c r="AT43" s="872"/>
      <c r="AU43" s="872"/>
      <c r="AV43" s="872"/>
      <c r="AW43" s="872"/>
      <c r="AX43" s="872"/>
      <c r="AY43" s="872"/>
      <c r="AZ43" s="873"/>
      <c r="BA43" s="873"/>
      <c r="BB43" s="873"/>
      <c r="BC43" s="873"/>
      <c r="BD43" s="873"/>
      <c r="BE43" s="874"/>
      <c r="BF43" s="874"/>
      <c r="BG43" s="874"/>
      <c r="BH43" s="874"/>
      <c r="BI43" s="875"/>
      <c r="BJ43" s="232"/>
      <c r="BK43" s="232"/>
      <c r="BL43" s="232"/>
      <c r="BM43" s="232"/>
      <c r="BN43" s="232"/>
      <c r="BO43" s="240"/>
      <c r="BP43" s="240"/>
      <c r="BQ43" s="237">
        <v>37</v>
      </c>
      <c r="BR43" s="238"/>
      <c r="BS43" s="818"/>
      <c r="BT43" s="819"/>
      <c r="BU43" s="819"/>
      <c r="BV43" s="819"/>
      <c r="BW43" s="819"/>
      <c r="BX43" s="819"/>
      <c r="BY43" s="819"/>
      <c r="BZ43" s="819"/>
      <c r="CA43" s="819"/>
      <c r="CB43" s="819"/>
      <c r="CC43" s="819"/>
      <c r="CD43" s="819"/>
      <c r="CE43" s="819"/>
      <c r="CF43" s="819"/>
      <c r="CG43" s="830"/>
      <c r="CH43" s="815"/>
      <c r="CI43" s="816"/>
      <c r="CJ43" s="816"/>
      <c r="CK43" s="816"/>
      <c r="CL43" s="817"/>
      <c r="CM43" s="815"/>
      <c r="CN43" s="816"/>
      <c r="CO43" s="816"/>
      <c r="CP43" s="816"/>
      <c r="CQ43" s="817"/>
      <c r="CR43" s="815"/>
      <c r="CS43" s="816"/>
      <c r="CT43" s="816"/>
      <c r="CU43" s="816"/>
      <c r="CV43" s="817"/>
      <c r="CW43" s="815"/>
      <c r="CX43" s="816"/>
      <c r="CY43" s="816"/>
      <c r="CZ43" s="816"/>
      <c r="DA43" s="817"/>
      <c r="DB43" s="815"/>
      <c r="DC43" s="816"/>
      <c r="DD43" s="816"/>
      <c r="DE43" s="816"/>
      <c r="DF43" s="817"/>
      <c r="DG43" s="815"/>
      <c r="DH43" s="816"/>
      <c r="DI43" s="816"/>
      <c r="DJ43" s="816"/>
      <c r="DK43" s="817"/>
      <c r="DL43" s="815"/>
      <c r="DM43" s="816"/>
      <c r="DN43" s="816"/>
      <c r="DO43" s="816"/>
      <c r="DP43" s="817"/>
      <c r="DQ43" s="815"/>
      <c r="DR43" s="816"/>
      <c r="DS43" s="816"/>
      <c r="DT43" s="816"/>
      <c r="DU43" s="817"/>
      <c r="DV43" s="818"/>
      <c r="DW43" s="819"/>
      <c r="DX43" s="819"/>
      <c r="DY43" s="819"/>
      <c r="DZ43" s="820"/>
      <c r="EA43" s="230"/>
    </row>
    <row r="44" spans="1:131" ht="26.25" customHeight="1" x14ac:dyDescent="0.2">
      <c r="A44" s="237">
        <v>17</v>
      </c>
      <c r="B44" s="821"/>
      <c r="C44" s="822"/>
      <c r="D44" s="822"/>
      <c r="E44" s="822"/>
      <c r="F44" s="822"/>
      <c r="G44" s="822"/>
      <c r="H44" s="822"/>
      <c r="I44" s="822"/>
      <c r="J44" s="822"/>
      <c r="K44" s="822"/>
      <c r="L44" s="822"/>
      <c r="M44" s="822"/>
      <c r="N44" s="822"/>
      <c r="O44" s="822"/>
      <c r="P44" s="823"/>
      <c r="Q44" s="824"/>
      <c r="R44" s="825"/>
      <c r="S44" s="825"/>
      <c r="T44" s="825"/>
      <c r="U44" s="825"/>
      <c r="V44" s="825"/>
      <c r="W44" s="825"/>
      <c r="X44" s="825"/>
      <c r="Y44" s="825"/>
      <c r="Z44" s="825"/>
      <c r="AA44" s="825"/>
      <c r="AB44" s="825"/>
      <c r="AC44" s="825"/>
      <c r="AD44" s="825"/>
      <c r="AE44" s="826"/>
      <c r="AF44" s="827"/>
      <c r="AG44" s="828"/>
      <c r="AH44" s="828"/>
      <c r="AI44" s="828"/>
      <c r="AJ44" s="829"/>
      <c r="AK44" s="876"/>
      <c r="AL44" s="872"/>
      <c r="AM44" s="872"/>
      <c r="AN44" s="872"/>
      <c r="AO44" s="872"/>
      <c r="AP44" s="872"/>
      <c r="AQ44" s="872"/>
      <c r="AR44" s="872"/>
      <c r="AS44" s="872"/>
      <c r="AT44" s="872"/>
      <c r="AU44" s="872"/>
      <c r="AV44" s="872"/>
      <c r="AW44" s="872"/>
      <c r="AX44" s="872"/>
      <c r="AY44" s="872"/>
      <c r="AZ44" s="873"/>
      <c r="BA44" s="873"/>
      <c r="BB44" s="873"/>
      <c r="BC44" s="873"/>
      <c r="BD44" s="873"/>
      <c r="BE44" s="874"/>
      <c r="BF44" s="874"/>
      <c r="BG44" s="874"/>
      <c r="BH44" s="874"/>
      <c r="BI44" s="875"/>
      <c r="BJ44" s="232"/>
      <c r="BK44" s="232"/>
      <c r="BL44" s="232"/>
      <c r="BM44" s="232"/>
      <c r="BN44" s="232"/>
      <c r="BO44" s="240"/>
      <c r="BP44" s="240"/>
      <c r="BQ44" s="237">
        <v>38</v>
      </c>
      <c r="BR44" s="238"/>
      <c r="BS44" s="818"/>
      <c r="BT44" s="819"/>
      <c r="BU44" s="819"/>
      <c r="BV44" s="819"/>
      <c r="BW44" s="819"/>
      <c r="BX44" s="819"/>
      <c r="BY44" s="819"/>
      <c r="BZ44" s="819"/>
      <c r="CA44" s="819"/>
      <c r="CB44" s="819"/>
      <c r="CC44" s="819"/>
      <c r="CD44" s="819"/>
      <c r="CE44" s="819"/>
      <c r="CF44" s="819"/>
      <c r="CG44" s="830"/>
      <c r="CH44" s="815"/>
      <c r="CI44" s="816"/>
      <c r="CJ44" s="816"/>
      <c r="CK44" s="816"/>
      <c r="CL44" s="817"/>
      <c r="CM44" s="815"/>
      <c r="CN44" s="816"/>
      <c r="CO44" s="816"/>
      <c r="CP44" s="816"/>
      <c r="CQ44" s="817"/>
      <c r="CR44" s="815"/>
      <c r="CS44" s="816"/>
      <c r="CT44" s="816"/>
      <c r="CU44" s="816"/>
      <c r="CV44" s="817"/>
      <c r="CW44" s="815"/>
      <c r="CX44" s="816"/>
      <c r="CY44" s="816"/>
      <c r="CZ44" s="816"/>
      <c r="DA44" s="817"/>
      <c r="DB44" s="815"/>
      <c r="DC44" s="816"/>
      <c r="DD44" s="816"/>
      <c r="DE44" s="816"/>
      <c r="DF44" s="817"/>
      <c r="DG44" s="815"/>
      <c r="DH44" s="816"/>
      <c r="DI44" s="816"/>
      <c r="DJ44" s="816"/>
      <c r="DK44" s="817"/>
      <c r="DL44" s="815"/>
      <c r="DM44" s="816"/>
      <c r="DN44" s="816"/>
      <c r="DO44" s="816"/>
      <c r="DP44" s="817"/>
      <c r="DQ44" s="815"/>
      <c r="DR44" s="816"/>
      <c r="DS44" s="816"/>
      <c r="DT44" s="816"/>
      <c r="DU44" s="817"/>
      <c r="DV44" s="818"/>
      <c r="DW44" s="819"/>
      <c r="DX44" s="819"/>
      <c r="DY44" s="819"/>
      <c r="DZ44" s="820"/>
      <c r="EA44" s="230"/>
    </row>
    <row r="45" spans="1:131" ht="26.25" customHeight="1" x14ac:dyDescent="0.2">
      <c r="A45" s="237">
        <v>18</v>
      </c>
      <c r="B45" s="821"/>
      <c r="C45" s="822"/>
      <c r="D45" s="822"/>
      <c r="E45" s="822"/>
      <c r="F45" s="822"/>
      <c r="G45" s="822"/>
      <c r="H45" s="822"/>
      <c r="I45" s="822"/>
      <c r="J45" s="822"/>
      <c r="K45" s="822"/>
      <c r="L45" s="822"/>
      <c r="M45" s="822"/>
      <c r="N45" s="822"/>
      <c r="O45" s="822"/>
      <c r="P45" s="823"/>
      <c r="Q45" s="824"/>
      <c r="R45" s="825"/>
      <c r="S45" s="825"/>
      <c r="T45" s="825"/>
      <c r="U45" s="825"/>
      <c r="V45" s="825"/>
      <c r="W45" s="825"/>
      <c r="X45" s="825"/>
      <c r="Y45" s="825"/>
      <c r="Z45" s="825"/>
      <c r="AA45" s="825"/>
      <c r="AB45" s="825"/>
      <c r="AC45" s="825"/>
      <c r="AD45" s="825"/>
      <c r="AE45" s="826"/>
      <c r="AF45" s="827"/>
      <c r="AG45" s="828"/>
      <c r="AH45" s="828"/>
      <c r="AI45" s="828"/>
      <c r="AJ45" s="829"/>
      <c r="AK45" s="876"/>
      <c r="AL45" s="872"/>
      <c r="AM45" s="872"/>
      <c r="AN45" s="872"/>
      <c r="AO45" s="872"/>
      <c r="AP45" s="872"/>
      <c r="AQ45" s="872"/>
      <c r="AR45" s="872"/>
      <c r="AS45" s="872"/>
      <c r="AT45" s="872"/>
      <c r="AU45" s="872"/>
      <c r="AV45" s="872"/>
      <c r="AW45" s="872"/>
      <c r="AX45" s="872"/>
      <c r="AY45" s="872"/>
      <c r="AZ45" s="873"/>
      <c r="BA45" s="873"/>
      <c r="BB45" s="873"/>
      <c r="BC45" s="873"/>
      <c r="BD45" s="873"/>
      <c r="BE45" s="874"/>
      <c r="BF45" s="874"/>
      <c r="BG45" s="874"/>
      <c r="BH45" s="874"/>
      <c r="BI45" s="875"/>
      <c r="BJ45" s="232"/>
      <c r="BK45" s="232"/>
      <c r="BL45" s="232"/>
      <c r="BM45" s="232"/>
      <c r="BN45" s="232"/>
      <c r="BO45" s="240"/>
      <c r="BP45" s="240"/>
      <c r="BQ45" s="237">
        <v>39</v>
      </c>
      <c r="BR45" s="238"/>
      <c r="BS45" s="818"/>
      <c r="BT45" s="819"/>
      <c r="BU45" s="819"/>
      <c r="BV45" s="819"/>
      <c r="BW45" s="819"/>
      <c r="BX45" s="819"/>
      <c r="BY45" s="819"/>
      <c r="BZ45" s="819"/>
      <c r="CA45" s="819"/>
      <c r="CB45" s="819"/>
      <c r="CC45" s="819"/>
      <c r="CD45" s="819"/>
      <c r="CE45" s="819"/>
      <c r="CF45" s="819"/>
      <c r="CG45" s="830"/>
      <c r="CH45" s="815"/>
      <c r="CI45" s="816"/>
      <c r="CJ45" s="816"/>
      <c r="CK45" s="816"/>
      <c r="CL45" s="817"/>
      <c r="CM45" s="815"/>
      <c r="CN45" s="816"/>
      <c r="CO45" s="816"/>
      <c r="CP45" s="816"/>
      <c r="CQ45" s="817"/>
      <c r="CR45" s="815"/>
      <c r="CS45" s="816"/>
      <c r="CT45" s="816"/>
      <c r="CU45" s="816"/>
      <c r="CV45" s="817"/>
      <c r="CW45" s="815"/>
      <c r="CX45" s="816"/>
      <c r="CY45" s="816"/>
      <c r="CZ45" s="816"/>
      <c r="DA45" s="817"/>
      <c r="DB45" s="815"/>
      <c r="DC45" s="816"/>
      <c r="DD45" s="816"/>
      <c r="DE45" s="816"/>
      <c r="DF45" s="817"/>
      <c r="DG45" s="815"/>
      <c r="DH45" s="816"/>
      <c r="DI45" s="816"/>
      <c r="DJ45" s="816"/>
      <c r="DK45" s="817"/>
      <c r="DL45" s="815"/>
      <c r="DM45" s="816"/>
      <c r="DN45" s="816"/>
      <c r="DO45" s="816"/>
      <c r="DP45" s="817"/>
      <c r="DQ45" s="815"/>
      <c r="DR45" s="816"/>
      <c r="DS45" s="816"/>
      <c r="DT45" s="816"/>
      <c r="DU45" s="817"/>
      <c r="DV45" s="818"/>
      <c r="DW45" s="819"/>
      <c r="DX45" s="819"/>
      <c r="DY45" s="819"/>
      <c r="DZ45" s="820"/>
      <c r="EA45" s="230"/>
    </row>
    <row r="46" spans="1:131" ht="26.25" customHeight="1" x14ac:dyDescent="0.2">
      <c r="A46" s="237">
        <v>19</v>
      </c>
      <c r="B46" s="821"/>
      <c r="C46" s="822"/>
      <c r="D46" s="822"/>
      <c r="E46" s="822"/>
      <c r="F46" s="822"/>
      <c r="G46" s="822"/>
      <c r="H46" s="822"/>
      <c r="I46" s="822"/>
      <c r="J46" s="822"/>
      <c r="K46" s="822"/>
      <c r="L46" s="822"/>
      <c r="M46" s="822"/>
      <c r="N46" s="822"/>
      <c r="O46" s="822"/>
      <c r="P46" s="823"/>
      <c r="Q46" s="824"/>
      <c r="R46" s="825"/>
      <c r="S46" s="825"/>
      <c r="T46" s="825"/>
      <c r="U46" s="825"/>
      <c r="V46" s="825"/>
      <c r="W46" s="825"/>
      <c r="X46" s="825"/>
      <c r="Y46" s="825"/>
      <c r="Z46" s="825"/>
      <c r="AA46" s="825"/>
      <c r="AB46" s="825"/>
      <c r="AC46" s="825"/>
      <c r="AD46" s="825"/>
      <c r="AE46" s="826"/>
      <c r="AF46" s="827"/>
      <c r="AG46" s="828"/>
      <c r="AH46" s="828"/>
      <c r="AI46" s="828"/>
      <c r="AJ46" s="829"/>
      <c r="AK46" s="876"/>
      <c r="AL46" s="872"/>
      <c r="AM46" s="872"/>
      <c r="AN46" s="872"/>
      <c r="AO46" s="872"/>
      <c r="AP46" s="872"/>
      <c r="AQ46" s="872"/>
      <c r="AR46" s="872"/>
      <c r="AS46" s="872"/>
      <c r="AT46" s="872"/>
      <c r="AU46" s="872"/>
      <c r="AV46" s="872"/>
      <c r="AW46" s="872"/>
      <c r="AX46" s="872"/>
      <c r="AY46" s="872"/>
      <c r="AZ46" s="873"/>
      <c r="BA46" s="873"/>
      <c r="BB46" s="873"/>
      <c r="BC46" s="873"/>
      <c r="BD46" s="873"/>
      <c r="BE46" s="874"/>
      <c r="BF46" s="874"/>
      <c r="BG46" s="874"/>
      <c r="BH46" s="874"/>
      <c r="BI46" s="875"/>
      <c r="BJ46" s="232"/>
      <c r="BK46" s="232"/>
      <c r="BL46" s="232"/>
      <c r="BM46" s="232"/>
      <c r="BN46" s="232"/>
      <c r="BO46" s="240"/>
      <c r="BP46" s="240"/>
      <c r="BQ46" s="237">
        <v>40</v>
      </c>
      <c r="BR46" s="238"/>
      <c r="BS46" s="818"/>
      <c r="BT46" s="819"/>
      <c r="BU46" s="819"/>
      <c r="BV46" s="819"/>
      <c r="BW46" s="819"/>
      <c r="BX46" s="819"/>
      <c r="BY46" s="819"/>
      <c r="BZ46" s="819"/>
      <c r="CA46" s="819"/>
      <c r="CB46" s="819"/>
      <c r="CC46" s="819"/>
      <c r="CD46" s="819"/>
      <c r="CE46" s="819"/>
      <c r="CF46" s="819"/>
      <c r="CG46" s="830"/>
      <c r="CH46" s="815"/>
      <c r="CI46" s="816"/>
      <c r="CJ46" s="816"/>
      <c r="CK46" s="816"/>
      <c r="CL46" s="817"/>
      <c r="CM46" s="815"/>
      <c r="CN46" s="816"/>
      <c r="CO46" s="816"/>
      <c r="CP46" s="816"/>
      <c r="CQ46" s="817"/>
      <c r="CR46" s="815"/>
      <c r="CS46" s="816"/>
      <c r="CT46" s="816"/>
      <c r="CU46" s="816"/>
      <c r="CV46" s="817"/>
      <c r="CW46" s="815"/>
      <c r="CX46" s="816"/>
      <c r="CY46" s="816"/>
      <c r="CZ46" s="816"/>
      <c r="DA46" s="817"/>
      <c r="DB46" s="815"/>
      <c r="DC46" s="816"/>
      <c r="DD46" s="816"/>
      <c r="DE46" s="816"/>
      <c r="DF46" s="817"/>
      <c r="DG46" s="815"/>
      <c r="DH46" s="816"/>
      <c r="DI46" s="816"/>
      <c r="DJ46" s="816"/>
      <c r="DK46" s="817"/>
      <c r="DL46" s="815"/>
      <c r="DM46" s="816"/>
      <c r="DN46" s="816"/>
      <c r="DO46" s="816"/>
      <c r="DP46" s="817"/>
      <c r="DQ46" s="815"/>
      <c r="DR46" s="816"/>
      <c r="DS46" s="816"/>
      <c r="DT46" s="816"/>
      <c r="DU46" s="817"/>
      <c r="DV46" s="818"/>
      <c r="DW46" s="819"/>
      <c r="DX46" s="819"/>
      <c r="DY46" s="819"/>
      <c r="DZ46" s="820"/>
      <c r="EA46" s="230"/>
    </row>
    <row r="47" spans="1:131" ht="26.25" customHeight="1" x14ac:dyDescent="0.2">
      <c r="A47" s="237">
        <v>20</v>
      </c>
      <c r="B47" s="821"/>
      <c r="C47" s="822"/>
      <c r="D47" s="822"/>
      <c r="E47" s="822"/>
      <c r="F47" s="822"/>
      <c r="G47" s="822"/>
      <c r="H47" s="822"/>
      <c r="I47" s="822"/>
      <c r="J47" s="822"/>
      <c r="K47" s="822"/>
      <c r="L47" s="822"/>
      <c r="M47" s="822"/>
      <c r="N47" s="822"/>
      <c r="O47" s="822"/>
      <c r="P47" s="823"/>
      <c r="Q47" s="824"/>
      <c r="R47" s="825"/>
      <c r="S47" s="825"/>
      <c r="T47" s="825"/>
      <c r="U47" s="825"/>
      <c r="V47" s="825"/>
      <c r="W47" s="825"/>
      <c r="X47" s="825"/>
      <c r="Y47" s="825"/>
      <c r="Z47" s="825"/>
      <c r="AA47" s="825"/>
      <c r="AB47" s="825"/>
      <c r="AC47" s="825"/>
      <c r="AD47" s="825"/>
      <c r="AE47" s="826"/>
      <c r="AF47" s="827"/>
      <c r="AG47" s="828"/>
      <c r="AH47" s="828"/>
      <c r="AI47" s="828"/>
      <c r="AJ47" s="829"/>
      <c r="AK47" s="876"/>
      <c r="AL47" s="872"/>
      <c r="AM47" s="872"/>
      <c r="AN47" s="872"/>
      <c r="AO47" s="872"/>
      <c r="AP47" s="872"/>
      <c r="AQ47" s="872"/>
      <c r="AR47" s="872"/>
      <c r="AS47" s="872"/>
      <c r="AT47" s="872"/>
      <c r="AU47" s="872"/>
      <c r="AV47" s="872"/>
      <c r="AW47" s="872"/>
      <c r="AX47" s="872"/>
      <c r="AY47" s="872"/>
      <c r="AZ47" s="873"/>
      <c r="BA47" s="873"/>
      <c r="BB47" s="873"/>
      <c r="BC47" s="873"/>
      <c r="BD47" s="873"/>
      <c r="BE47" s="874"/>
      <c r="BF47" s="874"/>
      <c r="BG47" s="874"/>
      <c r="BH47" s="874"/>
      <c r="BI47" s="875"/>
      <c r="BJ47" s="232"/>
      <c r="BK47" s="232"/>
      <c r="BL47" s="232"/>
      <c r="BM47" s="232"/>
      <c r="BN47" s="232"/>
      <c r="BO47" s="240"/>
      <c r="BP47" s="240"/>
      <c r="BQ47" s="237">
        <v>41</v>
      </c>
      <c r="BR47" s="238"/>
      <c r="BS47" s="818"/>
      <c r="BT47" s="819"/>
      <c r="BU47" s="819"/>
      <c r="BV47" s="819"/>
      <c r="BW47" s="819"/>
      <c r="BX47" s="819"/>
      <c r="BY47" s="819"/>
      <c r="BZ47" s="819"/>
      <c r="CA47" s="819"/>
      <c r="CB47" s="819"/>
      <c r="CC47" s="819"/>
      <c r="CD47" s="819"/>
      <c r="CE47" s="819"/>
      <c r="CF47" s="819"/>
      <c r="CG47" s="830"/>
      <c r="CH47" s="815"/>
      <c r="CI47" s="816"/>
      <c r="CJ47" s="816"/>
      <c r="CK47" s="816"/>
      <c r="CL47" s="817"/>
      <c r="CM47" s="815"/>
      <c r="CN47" s="816"/>
      <c r="CO47" s="816"/>
      <c r="CP47" s="816"/>
      <c r="CQ47" s="817"/>
      <c r="CR47" s="815"/>
      <c r="CS47" s="816"/>
      <c r="CT47" s="816"/>
      <c r="CU47" s="816"/>
      <c r="CV47" s="817"/>
      <c r="CW47" s="815"/>
      <c r="CX47" s="816"/>
      <c r="CY47" s="816"/>
      <c r="CZ47" s="816"/>
      <c r="DA47" s="817"/>
      <c r="DB47" s="815"/>
      <c r="DC47" s="816"/>
      <c r="DD47" s="816"/>
      <c r="DE47" s="816"/>
      <c r="DF47" s="817"/>
      <c r="DG47" s="815"/>
      <c r="DH47" s="816"/>
      <c r="DI47" s="816"/>
      <c r="DJ47" s="816"/>
      <c r="DK47" s="817"/>
      <c r="DL47" s="815"/>
      <c r="DM47" s="816"/>
      <c r="DN47" s="816"/>
      <c r="DO47" s="816"/>
      <c r="DP47" s="817"/>
      <c r="DQ47" s="815"/>
      <c r="DR47" s="816"/>
      <c r="DS47" s="816"/>
      <c r="DT47" s="816"/>
      <c r="DU47" s="817"/>
      <c r="DV47" s="818"/>
      <c r="DW47" s="819"/>
      <c r="DX47" s="819"/>
      <c r="DY47" s="819"/>
      <c r="DZ47" s="820"/>
      <c r="EA47" s="230"/>
    </row>
    <row r="48" spans="1:131" ht="26.25" customHeight="1" x14ac:dyDescent="0.2">
      <c r="A48" s="237">
        <v>21</v>
      </c>
      <c r="B48" s="821"/>
      <c r="C48" s="822"/>
      <c r="D48" s="822"/>
      <c r="E48" s="822"/>
      <c r="F48" s="822"/>
      <c r="G48" s="822"/>
      <c r="H48" s="822"/>
      <c r="I48" s="822"/>
      <c r="J48" s="822"/>
      <c r="K48" s="822"/>
      <c r="L48" s="822"/>
      <c r="M48" s="822"/>
      <c r="N48" s="822"/>
      <c r="O48" s="822"/>
      <c r="P48" s="823"/>
      <c r="Q48" s="824"/>
      <c r="R48" s="825"/>
      <c r="S48" s="825"/>
      <c r="T48" s="825"/>
      <c r="U48" s="825"/>
      <c r="V48" s="825"/>
      <c r="W48" s="825"/>
      <c r="X48" s="825"/>
      <c r="Y48" s="825"/>
      <c r="Z48" s="825"/>
      <c r="AA48" s="825"/>
      <c r="AB48" s="825"/>
      <c r="AC48" s="825"/>
      <c r="AD48" s="825"/>
      <c r="AE48" s="826"/>
      <c r="AF48" s="827"/>
      <c r="AG48" s="828"/>
      <c r="AH48" s="828"/>
      <c r="AI48" s="828"/>
      <c r="AJ48" s="829"/>
      <c r="AK48" s="876"/>
      <c r="AL48" s="872"/>
      <c r="AM48" s="872"/>
      <c r="AN48" s="872"/>
      <c r="AO48" s="872"/>
      <c r="AP48" s="872"/>
      <c r="AQ48" s="872"/>
      <c r="AR48" s="872"/>
      <c r="AS48" s="872"/>
      <c r="AT48" s="872"/>
      <c r="AU48" s="872"/>
      <c r="AV48" s="872"/>
      <c r="AW48" s="872"/>
      <c r="AX48" s="872"/>
      <c r="AY48" s="872"/>
      <c r="AZ48" s="873"/>
      <c r="BA48" s="873"/>
      <c r="BB48" s="873"/>
      <c r="BC48" s="873"/>
      <c r="BD48" s="873"/>
      <c r="BE48" s="874"/>
      <c r="BF48" s="874"/>
      <c r="BG48" s="874"/>
      <c r="BH48" s="874"/>
      <c r="BI48" s="875"/>
      <c r="BJ48" s="232"/>
      <c r="BK48" s="232"/>
      <c r="BL48" s="232"/>
      <c r="BM48" s="232"/>
      <c r="BN48" s="232"/>
      <c r="BO48" s="240"/>
      <c r="BP48" s="240"/>
      <c r="BQ48" s="237">
        <v>42</v>
      </c>
      <c r="BR48" s="238"/>
      <c r="BS48" s="818"/>
      <c r="BT48" s="819"/>
      <c r="BU48" s="819"/>
      <c r="BV48" s="819"/>
      <c r="BW48" s="819"/>
      <c r="BX48" s="819"/>
      <c r="BY48" s="819"/>
      <c r="BZ48" s="819"/>
      <c r="CA48" s="819"/>
      <c r="CB48" s="819"/>
      <c r="CC48" s="819"/>
      <c r="CD48" s="819"/>
      <c r="CE48" s="819"/>
      <c r="CF48" s="819"/>
      <c r="CG48" s="830"/>
      <c r="CH48" s="815"/>
      <c r="CI48" s="816"/>
      <c r="CJ48" s="816"/>
      <c r="CK48" s="816"/>
      <c r="CL48" s="817"/>
      <c r="CM48" s="815"/>
      <c r="CN48" s="816"/>
      <c r="CO48" s="816"/>
      <c r="CP48" s="816"/>
      <c r="CQ48" s="817"/>
      <c r="CR48" s="815"/>
      <c r="CS48" s="816"/>
      <c r="CT48" s="816"/>
      <c r="CU48" s="816"/>
      <c r="CV48" s="817"/>
      <c r="CW48" s="815"/>
      <c r="CX48" s="816"/>
      <c r="CY48" s="816"/>
      <c r="CZ48" s="816"/>
      <c r="DA48" s="817"/>
      <c r="DB48" s="815"/>
      <c r="DC48" s="816"/>
      <c r="DD48" s="816"/>
      <c r="DE48" s="816"/>
      <c r="DF48" s="817"/>
      <c r="DG48" s="815"/>
      <c r="DH48" s="816"/>
      <c r="DI48" s="816"/>
      <c r="DJ48" s="816"/>
      <c r="DK48" s="817"/>
      <c r="DL48" s="815"/>
      <c r="DM48" s="816"/>
      <c r="DN48" s="816"/>
      <c r="DO48" s="816"/>
      <c r="DP48" s="817"/>
      <c r="DQ48" s="815"/>
      <c r="DR48" s="816"/>
      <c r="DS48" s="816"/>
      <c r="DT48" s="816"/>
      <c r="DU48" s="817"/>
      <c r="DV48" s="818"/>
      <c r="DW48" s="819"/>
      <c r="DX48" s="819"/>
      <c r="DY48" s="819"/>
      <c r="DZ48" s="820"/>
      <c r="EA48" s="230"/>
    </row>
    <row r="49" spans="1:131" ht="26.25" customHeight="1" x14ac:dyDescent="0.2">
      <c r="A49" s="237">
        <v>22</v>
      </c>
      <c r="B49" s="821"/>
      <c r="C49" s="822"/>
      <c r="D49" s="822"/>
      <c r="E49" s="822"/>
      <c r="F49" s="822"/>
      <c r="G49" s="822"/>
      <c r="H49" s="822"/>
      <c r="I49" s="822"/>
      <c r="J49" s="822"/>
      <c r="K49" s="822"/>
      <c r="L49" s="822"/>
      <c r="M49" s="822"/>
      <c r="N49" s="822"/>
      <c r="O49" s="822"/>
      <c r="P49" s="823"/>
      <c r="Q49" s="824"/>
      <c r="R49" s="825"/>
      <c r="S49" s="825"/>
      <c r="T49" s="825"/>
      <c r="U49" s="825"/>
      <c r="V49" s="825"/>
      <c r="W49" s="825"/>
      <c r="X49" s="825"/>
      <c r="Y49" s="825"/>
      <c r="Z49" s="825"/>
      <c r="AA49" s="825"/>
      <c r="AB49" s="825"/>
      <c r="AC49" s="825"/>
      <c r="AD49" s="825"/>
      <c r="AE49" s="826"/>
      <c r="AF49" s="827"/>
      <c r="AG49" s="828"/>
      <c r="AH49" s="828"/>
      <c r="AI49" s="828"/>
      <c r="AJ49" s="829"/>
      <c r="AK49" s="876"/>
      <c r="AL49" s="872"/>
      <c r="AM49" s="872"/>
      <c r="AN49" s="872"/>
      <c r="AO49" s="872"/>
      <c r="AP49" s="872"/>
      <c r="AQ49" s="872"/>
      <c r="AR49" s="872"/>
      <c r="AS49" s="872"/>
      <c r="AT49" s="872"/>
      <c r="AU49" s="872"/>
      <c r="AV49" s="872"/>
      <c r="AW49" s="872"/>
      <c r="AX49" s="872"/>
      <c r="AY49" s="872"/>
      <c r="AZ49" s="873"/>
      <c r="BA49" s="873"/>
      <c r="BB49" s="873"/>
      <c r="BC49" s="873"/>
      <c r="BD49" s="873"/>
      <c r="BE49" s="874"/>
      <c r="BF49" s="874"/>
      <c r="BG49" s="874"/>
      <c r="BH49" s="874"/>
      <c r="BI49" s="875"/>
      <c r="BJ49" s="232"/>
      <c r="BK49" s="232"/>
      <c r="BL49" s="232"/>
      <c r="BM49" s="232"/>
      <c r="BN49" s="232"/>
      <c r="BO49" s="240"/>
      <c r="BP49" s="240"/>
      <c r="BQ49" s="237">
        <v>43</v>
      </c>
      <c r="BR49" s="238"/>
      <c r="BS49" s="818"/>
      <c r="BT49" s="819"/>
      <c r="BU49" s="819"/>
      <c r="BV49" s="819"/>
      <c r="BW49" s="819"/>
      <c r="BX49" s="819"/>
      <c r="BY49" s="819"/>
      <c r="BZ49" s="819"/>
      <c r="CA49" s="819"/>
      <c r="CB49" s="819"/>
      <c r="CC49" s="819"/>
      <c r="CD49" s="819"/>
      <c r="CE49" s="819"/>
      <c r="CF49" s="819"/>
      <c r="CG49" s="830"/>
      <c r="CH49" s="815"/>
      <c r="CI49" s="816"/>
      <c r="CJ49" s="816"/>
      <c r="CK49" s="816"/>
      <c r="CL49" s="817"/>
      <c r="CM49" s="815"/>
      <c r="CN49" s="816"/>
      <c r="CO49" s="816"/>
      <c r="CP49" s="816"/>
      <c r="CQ49" s="817"/>
      <c r="CR49" s="815"/>
      <c r="CS49" s="816"/>
      <c r="CT49" s="816"/>
      <c r="CU49" s="816"/>
      <c r="CV49" s="817"/>
      <c r="CW49" s="815"/>
      <c r="CX49" s="816"/>
      <c r="CY49" s="816"/>
      <c r="CZ49" s="816"/>
      <c r="DA49" s="817"/>
      <c r="DB49" s="815"/>
      <c r="DC49" s="816"/>
      <c r="DD49" s="816"/>
      <c r="DE49" s="816"/>
      <c r="DF49" s="817"/>
      <c r="DG49" s="815"/>
      <c r="DH49" s="816"/>
      <c r="DI49" s="816"/>
      <c r="DJ49" s="816"/>
      <c r="DK49" s="817"/>
      <c r="DL49" s="815"/>
      <c r="DM49" s="816"/>
      <c r="DN49" s="816"/>
      <c r="DO49" s="816"/>
      <c r="DP49" s="817"/>
      <c r="DQ49" s="815"/>
      <c r="DR49" s="816"/>
      <c r="DS49" s="816"/>
      <c r="DT49" s="816"/>
      <c r="DU49" s="817"/>
      <c r="DV49" s="818"/>
      <c r="DW49" s="819"/>
      <c r="DX49" s="819"/>
      <c r="DY49" s="819"/>
      <c r="DZ49" s="820"/>
      <c r="EA49" s="230"/>
    </row>
    <row r="50" spans="1:131" ht="26.25" customHeight="1" x14ac:dyDescent="0.2">
      <c r="A50" s="237">
        <v>23</v>
      </c>
      <c r="B50" s="821"/>
      <c r="C50" s="822"/>
      <c r="D50" s="822"/>
      <c r="E50" s="822"/>
      <c r="F50" s="822"/>
      <c r="G50" s="822"/>
      <c r="H50" s="822"/>
      <c r="I50" s="822"/>
      <c r="J50" s="822"/>
      <c r="K50" s="822"/>
      <c r="L50" s="822"/>
      <c r="M50" s="822"/>
      <c r="N50" s="822"/>
      <c r="O50" s="822"/>
      <c r="P50" s="823"/>
      <c r="Q50" s="877"/>
      <c r="R50" s="878"/>
      <c r="S50" s="878"/>
      <c r="T50" s="878"/>
      <c r="U50" s="878"/>
      <c r="V50" s="878"/>
      <c r="W50" s="878"/>
      <c r="X50" s="878"/>
      <c r="Y50" s="878"/>
      <c r="Z50" s="878"/>
      <c r="AA50" s="878"/>
      <c r="AB50" s="878"/>
      <c r="AC50" s="878"/>
      <c r="AD50" s="878"/>
      <c r="AE50" s="879"/>
      <c r="AF50" s="827"/>
      <c r="AG50" s="828"/>
      <c r="AH50" s="828"/>
      <c r="AI50" s="828"/>
      <c r="AJ50" s="829"/>
      <c r="AK50" s="881"/>
      <c r="AL50" s="878"/>
      <c r="AM50" s="878"/>
      <c r="AN50" s="878"/>
      <c r="AO50" s="878"/>
      <c r="AP50" s="878"/>
      <c r="AQ50" s="878"/>
      <c r="AR50" s="878"/>
      <c r="AS50" s="878"/>
      <c r="AT50" s="878"/>
      <c r="AU50" s="878"/>
      <c r="AV50" s="878"/>
      <c r="AW50" s="878"/>
      <c r="AX50" s="878"/>
      <c r="AY50" s="878"/>
      <c r="AZ50" s="880"/>
      <c r="BA50" s="880"/>
      <c r="BB50" s="880"/>
      <c r="BC50" s="880"/>
      <c r="BD50" s="880"/>
      <c r="BE50" s="874"/>
      <c r="BF50" s="874"/>
      <c r="BG50" s="874"/>
      <c r="BH50" s="874"/>
      <c r="BI50" s="875"/>
      <c r="BJ50" s="232"/>
      <c r="BK50" s="232"/>
      <c r="BL50" s="232"/>
      <c r="BM50" s="232"/>
      <c r="BN50" s="232"/>
      <c r="BO50" s="240"/>
      <c r="BP50" s="240"/>
      <c r="BQ50" s="237">
        <v>44</v>
      </c>
      <c r="BR50" s="238"/>
      <c r="BS50" s="818"/>
      <c r="BT50" s="819"/>
      <c r="BU50" s="819"/>
      <c r="BV50" s="819"/>
      <c r="BW50" s="819"/>
      <c r="BX50" s="819"/>
      <c r="BY50" s="819"/>
      <c r="BZ50" s="819"/>
      <c r="CA50" s="819"/>
      <c r="CB50" s="819"/>
      <c r="CC50" s="819"/>
      <c r="CD50" s="819"/>
      <c r="CE50" s="819"/>
      <c r="CF50" s="819"/>
      <c r="CG50" s="830"/>
      <c r="CH50" s="815"/>
      <c r="CI50" s="816"/>
      <c r="CJ50" s="816"/>
      <c r="CK50" s="816"/>
      <c r="CL50" s="817"/>
      <c r="CM50" s="815"/>
      <c r="CN50" s="816"/>
      <c r="CO50" s="816"/>
      <c r="CP50" s="816"/>
      <c r="CQ50" s="817"/>
      <c r="CR50" s="815"/>
      <c r="CS50" s="816"/>
      <c r="CT50" s="816"/>
      <c r="CU50" s="816"/>
      <c r="CV50" s="817"/>
      <c r="CW50" s="815"/>
      <c r="CX50" s="816"/>
      <c r="CY50" s="816"/>
      <c r="CZ50" s="816"/>
      <c r="DA50" s="817"/>
      <c r="DB50" s="815"/>
      <c r="DC50" s="816"/>
      <c r="DD50" s="816"/>
      <c r="DE50" s="816"/>
      <c r="DF50" s="817"/>
      <c r="DG50" s="815"/>
      <c r="DH50" s="816"/>
      <c r="DI50" s="816"/>
      <c r="DJ50" s="816"/>
      <c r="DK50" s="817"/>
      <c r="DL50" s="815"/>
      <c r="DM50" s="816"/>
      <c r="DN50" s="816"/>
      <c r="DO50" s="816"/>
      <c r="DP50" s="817"/>
      <c r="DQ50" s="815"/>
      <c r="DR50" s="816"/>
      <c r="DS50" s="816"/>
      <c r="DT50" s="816"/>
      <c r="DU50" s="817"/>
      <c r="DV50" s="818"/>
      <c r="DW50" s="819"/>
      <c r="DX50" s="819"/>
      <c r="DY50" s="819"/>
      <c r="DZ50" s="820"/>
      <c r="EA50" s="230"/>
    </row>
    <row r="51" spans="1:131" ht="26.25" customHeight="1" x14ac:dyDescent="0.2">
      <c r="A51" s="237">
        <v>24</v>
      </c>
      <c r="B51" s="821"/>
      <c r="C51" s="822"/>
      <c r="D51" s="822"/>
      <c r="E51" s="822"/>
      <c r="F51" s="822"/>
      <c r="G51" s="822"/>
      <c r="H51" s="822"/>
      <c r="I51" s="822"/>
      <c r="J51" s="822"/>
      <c r="K51" s="822"/>
      <c r="L51" s="822"/>
      <c r="M51" s="822"/>
      <c r="N51" s="822"/>
      <c r="O51" s="822"/>
      <c r="P51" s="823"/>
      <c r="Q51" s="877"/>
      <c r="R51" s="878"/>
      <c r="S51" s="878"/>
      <c r="T51" s="878"/>
      <c r="U51" s="878"/>
      <c r="V51" s="878"/>
      <c r="W51" s="878"/>
      <c r="X51" s="878"/>
      <c r="Y51" s="878"/>
      <c r="Z51" s="878"/>
      <c r="AA51" s="878"/>
      <c r="AB51" s="878"/>
      <c r="AC51" s="878"/>
      <c r="AD51" s="878"/>
      <c r="AE51" s="879"/>
      <c r="AF51" s="827"/>
      <c r="AG51" s="828"/>
      <c r="AH51" s="828"/>
      <c r="AI51" s="828"/>
      <c r="AJ51" s="829"/>
      <c r="AK51" s="881"/>
      <c r="AL51" s="878"/>
      <c r="AM51" s="878"/>
      <c r="AN51" s="878"/>
      <c r="AO51" s="878"/>
      <c r="AP51" s="878"/>
      <c r="AQ51" s="878"/>
      <c r="AR51" s="878"/>
      <c r="AS51" s="878"/>
      <c r="AT51" s="878"/>
      <c r="AU51" s="878"/>
      <c r="AV51" s="878"/>
      <c r="AW51" s="878"/>
      <c r="AX51" s="878"/>
      <c r="AY51" s="878"/>
      <c r="AZ51" s="880"/>
      <c r="BA51" s="880"/>
      <c r="BB51" s="880"/>
      <c r="BC51" s="880"/>
      <c r="BD51" s="880"/>
      <c r="BE51" s="874"/>
      <c r="BF51" s="874"/>
      <c r="BG51" s="874"/>
      <c r="BH51" s="874"/>
      <c r="BI51" s="875"/>
      <c r="BJ51" s="232"/>
      <c r="BK51" s="232"/>
      <c r="BL51" s="232"/>
      <c r="BM51" s="232"/>
      <c r="BN51" s="232"/>
      <c r="BO51" s="240"/>
      <c r="BP51" s="240"/>
      <c r="BQ51" s="237">
        <v>45</v>
      </c>
      <c r="BR51" s="238"/>
      <c r="BS51" s="818"/>
      <c r="BT51" s="819"/>
      <c r="BU51" s="819"/>
      <c r="BV51" s="819"/>
      <c r="BW51" s="819"/>
      <c r="BX51" s="819"/>
      <c r="BY51" s="819"/>
      <c r="BZ51" s="819"/>
      <c r="CA51" s="819"/>
      <c r="CB51" s="819"/>
      <c r="CC51" s="819"/>
      <c r="CD51" s="819"/>
      <c r="CE51" s="819"/>
      <c r="CF51" s="819"/>
      <c r="CG51" s="830"/>
      <c r="CH51" s="815"/>
      <c r="CI51" s="816"/>
      <c r="CJ51" s="816"/>
      <c r="CK51" s="816"/>
      <c r="CL51" s="817"/>
      <c r="CM51" s="815"/>
      <c r="CN51" s="816"/>
      <c r="CO51" s="816"/>
      <c r="CP51" s="816"/>
      <c r="CQ51" s="817"/>
      <c r="CR51" s="815"/>
      <c r="CS51" s="816"/>
      <c r="CT51" s="816"/>
      <c r="CU51" s="816"/>
      <c r="CV51" s="817"/>
      <c r="CW51" s="815"/>
      <c r="CX51" s="816"/>
      <c r="CY51" s="816"/>
      <c r="CZ51" s="816"/>
      <c r="DA51" s="817"/>
      <c r="DB51" s="815"/>
      <c r="DC51" s="816"/>
      <c r="DD51" s="816"/>
      <c r="DE51" s="816"/>
      <c r="DF51" s="817"/>
      <c r="DG51" s="815"/>
      <c r="DH51" s="816"/>
      <c r="DI51" s="816"/>
      <c r="DJ51" s="816"/>
      <c r="DK51" s="817"/>
      <c r="DL51" s="815"/>
      <c r="DM51" s="816"/>
      <c r="DN51" s="816"/>
      <c r="DO51" s="816"/>
      <c r="DP51" s="817"/>
      <c r="DQ51" s="815"/>
      <c r="DR51" s="816"/>
      <c r="DS51" s="816"/>
      <c r="DT51" s="816"/>
      <c r="DU51" s="817"/>
      <c r="DV51" s="818"/>
      <c r="DW51" s="819"/>
      <c r="DX51" s="819"/>
      <c r="DY51" s="819"/>
      <c r="DZ51" s="820"/>
      <c r="EA51" s="230"/>
    </row>
    <row r="52" spans="1:131" ht="26.25" customHeight="1" x14ac:dyDescent="0.2">
      <c r="A52" s="237">
        <v>25</v>
      </c>
      <c r="B52" s="821"/>
      <c r="C52" s="822"/>
      <c r="D52" s="822"/>
      <c r="E52" s="822"/>
      <c r="F52" s="822"/>
      <c r="G52" s="822"/>
      <c r="H52" s="822"/>
      <c r="I52" s="822"/>
      <c r="J52" s="822"/>
      <c r="K52" s="822"/>
      <c r="L52" s="822"/>
      <c r="M52" s="822"/>
      <c r="N52" s="822"/>
      <c r="O52" s="822"/>
      <c r="P52" s="823"/>
      <c r="Q52" s="877"/>
      <c r="R52" s="878"/>
      <c r="S52" s="878"/>
      <c r="T52" s="878"/>
      <c r="U52" s="878"/>
      <c r="V52" s="878"/>
      <c r="W52" s="878"/>
      <c r="X52" s="878"/>
      <c r="Y52" s="878"/>
      <c r="Z52" s="878"/>
      <c r="AA52" s="878"/>
      <c r="AB52" s="878"/>
      <c r="AC52" s="878"/>
      <c r="AD52" s="878"/>
      <c r="AE52" s="879"/>
      <c r="AF52" s="827"/>
      <c r="AG52" s="828"/>
      <c r="AH52" s="828"/>
      <c r="AI52" s="828"/>
      <c r="AJ52" s="829"/>
      <c r="AK52" s="881"/>
      <c r="AL52" s="878"/>
      <c r="AM52" s="878"/>
      <c r="AN52" s="878"/>
      <c r="AO52" s="878"/>
      <c r="AP52" s="878"/>
      <c r="AQ52" s="878"/>
      <c r="AR52" s="878"/>
      <c r="AS52" s="878"/>
      <c r="AT52" s="878"/>
      <c r="AU52" s="878"/>
      <c r="AV52" s="878"/>
      <c r="AW52" s="878"/>
      <c r="AX52" s="878"/>
      <c r="AY52" s="878"/>
      <c r="AZ52" s="880"/>
      <c r="BA52" s="880"/>
      <c r="BB52" s="880"/>
      <c r="BC52" s="880"/>
      <c r="BD52" s="880"/>
      <c r="BE52" s="874"/>
      <c r="BF52" s="874"/>
      <c r="BG52" s="874"/>
      <c r="BH52" s="874"/>
      <c r="BI52" s="875"/>
      <c r="BJ52" s="232"/>
      <c r="BK52" s="232"/>
      <c r="BL52" s="232"/>
      <c r="BM52" s="232"/>
      <c r="BN52" s="232"/>
      <c r="BO52" s="240"/>
      <c r="BP52" s="240"/>
      <c r="BQ52" s="237">
        <v>46</v>
      </c>
      <c r="BR52" s="238"/>
      <c r="BS52" s="818"/>
      <c r="BT52" s="819"/>
      <c r="BU52" s="819"/>
      <c r="BV52" s="819"/>
      <c r="BW52" s="819"/>
      <c r="BX52" s="819"/>
      <c r="BY52" s="819"/>
      <c r="BZ52" s="819"/>
      <c r="CA52" s="819"/>
      <c r="CB52" s="819"/>
      <c r="CC52" s="819"/>
      <c r="CD52" s="819"/>
      <c r="CE52" s="819"/>
      <c r="CF52" s="819"/>
      <c r="CG52" s="830"/>
      <c r="CH52" s="815"/>
      <c r="CI52" s="816"/>
      <c r="CJ52" s="816"/>
      <c r="CK52" s="816"/>
      <c r="CL52" s="817"/>
      <c r="CM52" s="815"/>
      <c r="CN52" s="816"/>
      <c r="CO52" s="816"/>
      <c r="CP52" s="816"/>
      <c r="CQ52" s="817"/>
      <c r="CR52" s="815"/>
      <c r="CS52" s="816"/>
      <c r="CT52" s="816"/>
      <c r="CU52" s="816"/>
      <c r="CV52" s="817"/>
      <c r="CW52" s="815"/>
      <c r="CX52" s="816"/>
      <c r="CY52" s="816"/>
      <c r="CZ52" s="816"/>
      <c r="DA52" s="817"/>
      <c r="DB52" s="815"/>
      <c r="DC52" s="816"/>
      <c r="DD52" s="816"/>
      <c r="DE52" s="816"/>
      <c r="DF52" s="817"/>
      <c r="DG52" s="815"/>
      <c r="DH52" s="816"/>
      <c r="DI52" s="816"/>
      <c r="DJ52" s="816"/>
      <c r="DK52" s="817"/>
      <c r="DL52" s="815"/>
      <c r="DM52" s="816"/>
      <c r="DN52" s="816"/>
      <c r="DO52" s="816"/>
      <c r="DP52" s="817"/>
      <c r="DQ52" s="815"/>
      <c r="DR52" s="816"/>
      <c r="DS52" s="816"/>
      <c r="DT52" s="816"/>
      <c r="DU52" s="817"/>
      <c r="DV52" s="818"/>
      <c r="DW52" s="819"/>
      <c r="DX52" s="819"/>
      <c r="DY52" s="819"/>
      <c r="DZ52" s="820"/>
      <c r="EA52" s="230"/>
    </row>
    <row r="53" spans="1:131" ht="26.25" customHeight="1" x14ac:dyDescent="0.2">
      <c r="A53" s="237">
        <v>26</v>
      </c>
      <c r="B53" s="821"/>
      <c r="C53" s="822"/>
      <c r="D53" s="822"/>
      <c r="E53" s="822"/>
      <c r="F53" s="822"/>
      <c r="G53" s="822"/>
      <c r="H53" s="822"/>
      <c r="I53" s="822"/>
      <c r="J53" s="822"/>
      <c r="K53" s="822"/>
      <c r="L53" s="822"/>
      <c r="M53" s="822"/>
      <c r="N53" s="822"/>
      <c r="O53" s="822"/>
      <c r="P53" s="823"/>
      <c r="Q53" s="877"/>
      <c r="R53" s="878"/>
      <c r="S53" s="878"/>
      <c r="T53" s="878"/>
      <c r="U53" s="878"/>
      <c r="V53" s="878"/>
      <c r="W53" s="878"/>
      <c r="X53" s="878"/>
      <c r="Y53" s="878"/>
      <c r="Z53" s="878"/>
      <c r="AA53" s="878"/>
      <c r="AB53" s="878"/>
      <c r="AC53" s="878"/>
      <c r="AD53" s="878"/>
      <c r="AE53" s="879"/>
      <c r="AF53" s="827"/>
      <c r="AG53" s="828"/>
      <c r="AH53" s="828"/>
      <c r="AI53" s="828"/>
      <c r="AJ53" s="829"/>
      <c r="AK53" s="881"/>
      <c r="AL53" s="878"/>
      <c r="AM53" s="878"/>
      <c r="AN53" s="878"/>
      <c r="AO53" s="878"/>
      <c r="AP53" s="878"/>
      <c r="AQ53" s="878"/>
      <c r="AR53" s="878"/>
      <c r="AS53" s="878"/>
      <c r="AT53" s="878"/>
      <c r="AU53" s="878"/>
      <c r="AV53" s="878"/>
      <c r="AW53" s="878"/>
      <c r="AX53" s="878"/>
      <c r="AY53" s="878"/>
      <c r="AZ53" s="880"/>
      <c r="BA53" s="880"/>
      <c r="BB53" s="880"/>
      <c r="BC53" s="880"/>
      <c r="BD53" s="880"/>
      <c r="BE53" s="874"/>
      <c r="BF53" s="874"/>
      <c r="BG53" s="874"/>
      <c r="BH53" s="874"/>
      <c r="BI53" s="875"/>
      <c r="BJ53" s="232"/>
      <c r="BK53" s="232"/>
      <c r="BL53" s="232"/>
      <c r="BM53" s="232"/>
      <c r="BN53" s="232"/>
      <c r="BO53" s="240"/>
      <c r="BP53" s="240"/>
      <c r="BQ53" s="237">
        <v>47</v>
      </c>
      <c r="BR53" s="238"/>
      <c r="BS53" s="818"/>
      <c r="BT53" s="819"/>
      <c r="BU53" s="819"/>
      <c r="BV53" s="819"/>
      <c r="BW53" s="819"/>
      <c r="BX53" s="819"/>
      <c r="BY53" s="819"/>
      <c r="BZ53" s="819"/>
      <c r="CA53" s="819"/>
      <c r="CB53" s="819"/>
      <c r="CC53" s="819"/>
      <c r="CD53" s="819"/>
      <c r="CE53" s="819"/>
      <c r="CF53" s="819"/>
      <c r="CG53" s="830"/>
      <c r="CH53" s="815"/>
      <c r="CI53" s="816"/>
      <c r="CJ53" s="816"/>
      <c r="CK53" s="816"/>
      <c r="CL53" s="817"/>
      <c r="CM53" s="815"/>
      <c r="CN53" s="816"/>
      <c r="CO53" s="816"/>
      <c r="CP53" s="816"/>
      <c r="CQ53" s="817"/>
      <c r="CR53" s="815"/>
      <c r="CS53" s="816"/>
      <c r="CT53" s="816"/>
      <c r="CU53" s="816"/>
      <c r="CV53" s="817"/>
      <c r="CW53" s="815"/>
      <c r="CX53" s="816"/>
      <c r="CY53" s="816"/>
      <c r="CZ53" s="816"/>
      <c r="DA53" s="817"/>
      <c r="DB53" s="815"/>
      <c r="DC53" s="816"/>
      <c r="DD53" s="816"/>
      <c r="DE53" s="816"/>
      <c r="DF53" s="817"/>
      <c r="DG53" s="815"/>
      <c r="DH53" s="816"/>
      <c r="DI53" s="816"/>
      <c r="DJ53" s="816"/>
      <c r="DK53" s="817"/>
      <c r="DL53" s="815"/>
      <c r="DM53" s="816"/>
      <c r="DN53" s="816"/>
      <c r="DO53" s="816"/>
      <c r="DP53" s="817"/>
      <c r="DQ53" s="815"/>
      <c r="DR53" s="816"/>
      <c r="DS53" s="816"/>
      <c r="DT53" s="816"/>
      <c r="DU53" s="817"/>
      <c r="DV53" s="818"/>
      <c r="DW53" s="819"/>
      <c r="DX53" s="819"/>
      <c r="DY53" s="819"/>
      <c r="DZ53" s="820"/>
      <c r="EA53" s="230"/>
    </row>
    <row r="54" spans="1:131" ht="26.25" customHeight="1" x14ac:dyDescent="0.2">
      <c r="A54" s="237">
        <v>27</v>
      </c>
      <c r="B54" s="821"/>
      <c r="C54" s="822"/>
      <c r="D54" s="822"/>
      <c r="E54" s="822"/>
      <c r="F54" s="822"/>
      <c r="G54" s="822"/>
      <c r="H54" s="822"/>
      <c r="I54" s="822"/>
      <c r="J54" s="822"/>
      <c r="K54" s="822"/>
      <c r="L54" s="822"/>
      <c r="M54" s="822"/>
      <c r="N54" s="822"/>
      <c r="O54" s="822"/>
      <c r="P54" s="823"/>
      <c r="Q54" s="877"/>
      <c r="R54" s="878"/>
      <c r="S54" s="878"/>
      <c r="T54" s="878"/>
      <c r="U54" s="878"/>
      <c r="V54" s="878"/>
      <c r="W54" s="878"/>
      <c r="X54" s="878"/>
      <c r="Y54" s="878"/>
      <c r="Z54" s="878"/>
      <c r="AA54" s="878"/>
      <c r="AB54" s="878"/>
      <c r="AC54" s="878"/>
      <c r="AD54" s="878"/>
      <c r="AE54" s="879"/>
      <c r="AF54" s="827"/>
      <c r="AG54" s="828"/>
      <c r="AH54" s="828"/>
      <c r="AI54" s="828"/>
      <c r="AJ54" s="829"/>
      <c r="AK54" s="881"/>
      <c r="AL54" s="878"/>
      <c r="AM54" s="878"/>
      <c r="AN54" s="878"/>
      <c r="AO54" s="878"/>
      <c r="AP54" s="878"/>
      <c r="AQ54" s="878"/>
      <c r="AR54" s="878"/>
      <c r="AS54" s="878"/>
      <c r="AT54" s="878"/>
      <c r="AU54" s="878"/>
      <c r="AV54" s="878"/>
      <c r="AW54" s="878"/>
      <c r="AX54" s="878"/>
      <c r="AY54" s="878"/>
      <c r="AZ54" s="880"/>
      <c r="BA54" s="880"/>
      <c r="BB54" s="880"/>
      <c r="BC54" s="880"/>
      <c r="BD54" s="880"/>
      <c r="BE54" s="874"/>
      <c r="BF54" s="874"/>
      <c r="BG54" s="874"/>
      <c r="BH54" s="874"/>
      <c r="BI54" s="875"/>
      <c r="BJ54" s="232"/>
      <c r="BK54" s="232"/>
      <c r="BL54" s="232"/>
      <c r="BM54" s="232"/>
      <c r="BN54" s="232"/>
      <c r="BO54" s="240"/>
      <c r="BP54" s="240"/>
      <c r="BQ54" s="237">
        <v>48</v>
      </c>
      <c r="BR54" s="238"/>
      <c r="BS54" s="818"/>
      <c r="BT54" s="819"/>
      <c r="BU54" s="819"/>
      <c r="BV54" s="819"/>
      <c r="BW54" s="819"/>
      <c r="BX54" s="819"/>
      <c r="BY54" s="819"/>
      <c r="BZ54" s="819"/>
      <c r="CA54" s="819"/>
      <c r="CB54" s="819"/>
      <c r="CC54" s="819"/>
      <c r="CD54" s="819"/>
      <c r="CE54" s="819"/>
      <c r="CF54" s="819"/>
      <c r="CG54" s="830"/>
      <c r="CH54" s="815"/>
      <c r="CI54" s="816"/>
      <c r="CJ54" s="816"/>
      <c r="CK54" s="816"/>
      <c r="CL54" s="817"/>
      <c r="CM54" s="815"/>
      <c r="CN54" s="816"/>
      <c r="CO54" s="816"/>
      <c r="CP54" s="816"/>
      <c r="CQ54" s="817"/>
      <c r="CR54" s="815"/>
      <c r="CS54" s="816"/>
      <c r="CT54" s="816"/>
      <c r="CU54" s="816"/>
      <c r="CV54" s="817"/>
      <c r="CW54" s="815"/>
      <c r="CX54" s="816"/>
      <c r="CY54" s="816"/>
      <c r="CZ54" s="816"/>
      <c r="DA54" s="817"/>
      <c r="DB54" s="815"/>
      <c r="DC54" s="816"/>
      <c r="DD54" s="816"/>
      <c r="DE54" s="816"/>
      <c r="DF54" s="817"/>
      <c r="DG54" s="815"/>
      <c r="DH54" s="816"/>
      <c r="DI54" s="816"/>
      <c r="DJ54" s="816"/>
      <c r="DK54" s="817"/>
      <c r="DL54" s="815"/>
      <c r="DM54" s="816"/>
      <c r="DN54" s="816"/>
      <c r="DO54" s="816"/>
      <c r="DP54" s="817"/>
      <c r="DQ54" s="815"/>
      <c r="DR54" s="816"/>
      <c r="DS54" s="816"/>
      <c r="DT54" s="816"/>
      <c r="DU54" s="817"/>
      <c r="DV54" s="818"/>
      <c r="DW54" s="819"/>
      <c r="DX54" s="819"/>
      <c r="DY54" s="819"/>
      <c r="DZ54" s="820"/>
      <c r="EA54" s="230"/>
    </row>
    <row r="55" spans="1:131" ht="26.25" customHeight="1" x14ac:dyDescent="0.2">
      <c r="A55" s="237">
        <v>28</v>
      </c>
      <c r="B55" s="821"/>
      <c r="C55" s="822"/>
      <c r="D55" s="822"/>
      <c r="E55" s="822"/>
      <c r="F55" s="822"/>
      <c r="G55" s="822"/>
      <c r="H55" s="822"/>
      <c r="I55" s="822"/>
      <c r="J55" s="822"/>
      <c r="K55" s="822"/>
      <c r="L55" s="822"/>
      <c r="M55" s="822"/>
      <c r="N55" s="822"/>
      <c r="O55" s="822"/>
      <c r="P55" s="823"/>
      <c r="Q55" s="877"/>
      <c r="R55" s="878"/>
      <c r="S55" s="878"/>
      <c r="T55" s="878"/>
      <c r="U55" s="878"/>
      <c r="V55" s="878"/>
      <c r="W55" s="878"/>
      <c r="X55" s="878"/>
      <c r="Y55" s="878"/>
      <c r="Z55" s="878"/>
      <c r="AA55" s="878"/>
      <c r="AB55" s="878"/>
      <c r="AC55" s="878"/>
      <c r="AD55" s="878"/>
      <c r="AE55" s="879"/>
      <c r="AF55" s="827"/>
      <c r="AG55" s="828"/>
      <c r="AH55" s="828"/>
      <c r="AI55" s="828"/>
      <c r="AJ55" s="829"/>
      <c r="AK55" s="881"/>
      <c r="AL55" s="878"/>
      <c r="AM55" s="878"/>
      <c r="AN55" s="878"/>
      <c r="AO55" s="878"/>
      <c r="AP55" s="878"/>
      <c r="AQ55" s="878"/>
      <c r="AR55" s="878"/>
      <c r="AS55" s="878"/>
      <c r="AT55" s="878"/>
      <c r="AU55" s="878"/>
      <c r="AV55" s="878"/>
      <c r="AW55" s="878"/>
      <c r="AX55" s="878"/>
      <c r="AY55" s="878"/>
      <c r="AZ55" s="880"/>
      <c r="BA55" s="880"/>
      <c r="BB55" s="880"/>
      <c r="BC55" s="880"/>
      <c r="BD55" s="880"/>
      <c r="BE55" s="874"/>
      <c r="BF55" s="874"/>
      <c r="BG55" s="874"/>
      <c r="BH55" s="874"/>
      <c r="BI55" s="875"/>
      <c r="BJ55" s="232"/>
      <c r="BK55" s="232"/>
      <c r="BL55" s="232"/>
      <c r="BM55" s="232"/>
      <c r="BN55" s="232"/>
      <c r="BO55" s="240"/>
      <c r="BP55" s="240"/>
      <c r="BQ55" s="237">
        <v>49</v>
      </c>
      <c r="BR55" s="238"/>
      <c r="BS55" s="818"/>
      <c r="BT55" s="819"/>
      <c r="BU55" s="819"/>
      <c r="BV55" s="819"/>
      <c r="BW55" s="819"/>
      <c r="BX55" s="819"/>
      <c r="BY55" s="819"/>
      <c r="BZ55" s="819"/>
      <c r="CA55" s="819"/>
      <c r="CB55" s="819"/>
      <c r="CC55" s="819"/>
      <c r="CD55" s="819"/>
      <c r="CE55" s="819"/>
      <c r="CF55" s="819"/>
      <c r="CG55" s="830"/>
      <c r="CH55" s="815"/>
      <c r="CI55" s="816"/>
      <c r="CJ55" s="816"/>
      <c r="CK55" s="816"/>
      <c r="CL55" s="817"/>
      <c r="CM55" s="815"/>
      <c r="CN55" s="816"/>
      <c r="CO55" s="816"/>
      <c r="CP55" s="816"/>
      <c r="CQ55" s="817"/>
      <c r="CR55" s="815"/>
      <c r="CS55" s="816"/>
      <c r="CT55" s="816"/>
      <c r="CU55" s="816"/>
      <c r="CV55" s="817"/>
      <c r="CW55" s="815"/>
      <c r="CX55" s="816"/>
      <c r="CY55" s="816"/>
      <c r="CZ55" s="816"/>
      <c r="DA55" s="817"/>
      <c r="DB55" s="815"/>
      <c r="DC55" s="816"/>
      <c r="DD55" s="816"/>
      <c r="DE55" s="816"/>
      <c r="DF55" s="817"/>
      <c r="DG55" s="815"/>
      <c r="DH55" s="816"/>
      <c r="DI55" s="816"/>
      <c r="DJ55" s="816"/>
      <c r="DK55" s="817"/>
      <c r="DL55" s="815"/>
      <c r="DM55" s="816"/>
      <c r="DN55" s="816"/>
      <c r="DO55" s="816"/>
      <c r="DP55" s="817"/>
      <c r="DQ55" s="815"/>
      <c r="DR55" s="816"/>
      <c r="DS55" s="816"/>
      <c r="DT55" s="816"/>
      <c r="DU55" s="817"/>
      <c r="DV55" s="818"/>
      <c r="DW55" s="819"/>
      <c r="DX55" s="819"/>
      <c r="DY55" s="819"/>
      <c r="DZ55" s="820"/>
      <c r="EA55" s="230"/>
    </row>
    <row r="56" spans="1:131" ht="26.25" customHeight="1" x14ac:dyDescent="0.2">
      <c r="A56" s="237">
        <v>29</v>
      </c>
      <c r="B56" s="821"/>
      <c r="C56" s="822"/>
      <c r="D56" s="822"/>
      <c r="E56" s="822"/>
      <c r="F56" s="822"/>
      <c r="G56" s="822"/>
      <c r="H56" s="822"/>
      <c r="I56" s="822"/>
      <c r="J56" s="822"/>
      <c r="K56" s="822"/>
      <c r="L56" s="822"/>
      <c r="M56" s="822"/>
      <c r="N56" s="822"/>
      <c r="O56" s="822"/>
      <c r="P56" s="823"/>
      <c r="Q56" s="877"/>
      <c r="R56" s="878"/>
      <c r="S56" s="878"/>
      <c r="T56" s="878"/>
      <c r="U56" s="878"/>
      <c r="V56" s="878"/>
      <c r="W56" s="878"/>
      <c r="X56" s="878"/>
      <c r="Y56" s="878"/>
      <c r="Z56" s="878"/>
      <c r="AA56" s="878"/>
      <c r="AB56" s="878"/>
      <c r="AC56" s="878"/>
      <c r="AD56" s="878"/>
      <c r="AE56" s="879"/>
      <c r="AF56" s="827"/>
      <c r="AG56" s="828"/>
      <c r="AH56" s="828"/>
      <c r="AI56" s="828"/>
      <c r="AJ56" s="829"/>
      <c r="AK56" s="881"/>
      <c r="AL56" s="878"/>
      <c r="AM56" s="878"/>
      <c r="AN56" s="878"/>
      <c r="AO56" s="878"/>
      <c r="AP56" s="878"/>
      <c r="AQ56" s="878"/>
      <c r="AR56" s="878"/>
      <c r="AS56" s="878"/>
      <c r="AT56" s="878"/>
      <c r="AU56" s="878"/>
      <c r="AV56" s="878"/>
      <c r="AW56" s="878"/>
      <c r="AX56" s="878"/>
      <c r="AY56" s="878"/>
      <c r="AZ56" s="880"/>
      <c r="BA56" s="880"/>
      <c r="BB56" s="880"/>
      <c r="BC56" s="880"/>
      <c r="BD56" s="880"/>
      <c r="BE56" s="874"/>
      <c r="BF56" s="874"/>
      <c r="BG56" s="874"/>
      <c r="BH56" s="874"/>
      <c r="BI56" s="875"/>
      <c r="BJ56" s="232"/>
      <c r="BK56" s="232"/>
      <c r="BL56" s="232"/>
      <c r="BM56" s="232"/>
      <c r="BN56" s="232"/>
      <c r="BO56" s="240"/>
      <c r="BP56" s="240"/>
      <c r="BQ56" s="237">
        <v>50</v>
      </c>
      <c r="BR56" s="238"/>
      <c r="BS56" s="818"/>
      <c r="BT56" s="819"/>
      <c r="BU56" s="819"/>
      <c r="BV56" s="819"/>
      <c r="BW56" s="819"/>
      <c r="BX56" s="819"/>
      <c r="BY56" s="819"/>
      <c r="BZ56" s="819"/>
      <c r="CA56" s="819"/>
      <c r="CB56" s="819"/>
      <c r="CC56" s="819"/>
      <c r="CD56" s="819"/>
      <c r="CE56" s="819"/>
      <c r="CF56" s="819"/>
      <c r="CG56" s="830"/>
      <c r="CH56" s="815"/>
      <c r="CI56" s="816"/>
      <c r="CJ56" s="816"/>
      <c r="CK56" s="816"/>
      <c r="CL56" s="817"/>
      <c r="CM56" s="815"/>
      <c r="CN56" s="816"/>
      <c r="CO56" s="816"/>
      <c r="CP56" s="816"/>
      <c r="CQ56" s="817"/>
      <c r="CR56" s="815"/>
      <c r="CS56" s="816"/>
      <c r="CT56" s="816"/>
      <c r="CU56" s="816"/>
      <c r="CV56" s="817"/>
      <c r="CW56" s="815"/>
      <c r="CX56" s="816"/>
      <c r="CY56" s="816"/>
      <c r="CZ56" s="816"/>
      <c r="DA56" s="817"/>
      <c r="DB56" s="815"/>
      <c r="DC56" s="816"/>
      <c r="DD56" s="816"/>
      <c r="DE56" s="816"/>
      <c r="DF56" s="817"/>
      <c r="DG56" s="815"/>
      <c r="DH56" s="816"/>
      <c r="DI56" s="816"/>
      <c r="DJ56" s="816"/>
      <c r="DK56" s="817"/>
      <c r="DL56" s="815"/>
      <c r="DM56" s="816"/>
      <c r="DN56" s="816"/>
      <c r="DO56" s="816"/>
      <c r="DP56" s="817"/>
      <c r="DQ56" s="815"/>
      <c r="DR56" s="816"/>
      <c r="DS56" s="816"/>
      <c r="DT56" s="816"/>
      <c r="DU56" s="817"/>
      <c r="DV56" s="818"/>
      <c r="DW56" s="819"/>
      <c r="DX56" s="819"/>
      <c r="DY56" s="819"/>
      <c r="DZ56" s="820"/>
      <c r="EA56" s="230"/>
    </row>
    <row r="57" spans="1:131" ht="26.25" customHeight="1" x14ac:dyDescent="0.2">
      <c r="A57" s="237">
        <v>30</v>
      </c>
      <c r="B57" s="821"/>
      <c r="C57" s="822"/>
      <c r="D57" s="822"/>
      <c r="E57" s="822"/>
      <c r="F57" s="822"/>
      <c r="G57" s="822"/>
      <c r="H57" s="822"/>
      <c r="I57" s="822"/>
      <c r="J57" s="822"/>
      <c r="K57" s="822"/>
      <c r="L57" s="822"/>
      <c r="M57" s="822"/>
      <c r="N57" s="822"/>
      <c r="O57" s="822"/>
      <c r="P57" s="823"/>
      <c r="Q57" s="877"/>
      <c r="R57" s="878"/>
      <c r="S57" s="878"/>
      <c r="T57" s="878"/>
      <c r="U57" s="878"/>
      <c r="V57" s="878"/>
      <c r="W57" s="878"/>
      <c r="X57" s="878"/>
      <c r="Y57" s="878"/>
      <c r="Z57" s="878"/>
      <c r="AA57" s="878"/>
      <c r="AB57" s="878"/>
      <c r="AC57" s="878"/>
      <c r="AD57" s="878"/>
      <c r="AE57" s="879"/>
      <c r="AF57" s="827"/>
      <c r="AG57" s="828"/>
      <c r="AH57" s="828"/>
      <c r="AI57" s="828"/>
      <c r="AJ57" s="829"/>
      <c r="AK57" s="881"/>
      <c r="AL57" s="878"/>
      <c r="AM57" s="878"/>
      <c r="AN57" s="878"/>
      <c r="AO57" s="878"/>
      <c r="AP57" s="878"/>
      <c r="AQ57" s="878"/>
      <c r="AR57" s="878"/>
      <c r="AS57" s="878"/>
      <c r="AT57" s="878"/>
      <c r="AU57" s="878"/>
      <c r="AV57" s="878"/>
      <c r="AW57" s="878"/>
      <c r="AX57" s="878"/>
      <c r="AY57" s="878"/>
      <c r="AZ57" s="880"/>
      <c r="BA57" s="880"/>
      <c r="BB57" s="880"/>
      <c r="BC57" s="880"/>
      <c r="BD57" s="880"/>
      <c r="BE57" s="874"/>
      <c r="BF57" s="874"/>
      <c r="BG57" s="874"/>
      <c r="BH57" s="874"/>
      <c r="BI57" s="875"/>
      <c r="BJ57" s="232"/>
      <c r="BK57" s="232"/>
      <c r="BL57" s="232"/>
      <c r="BM57" s="232"/>
      <c r="BN57" s="232"/>
      <c r="BO57" s="240"/>
      <c r="BP57" s="240"/>
      <c r="BQ57" s="237">
        <v>51</v>
      </c>
      <c r="BR57" s="238"/>
      <c r="BS57" s="818"/>
      <c r="BT57" s="819"/>
      <c r="BU57" s="819"/>
      <c r="BV57" s="819"/>
      <c r="BW57" s="819"/>
      <c r="BX57" s="819"/>
      <c r="BY57" s="819"/>
      <c r="BZ57" s="819"/>
      <c r="CA57" s="819"/>
      <c r="CB57" s="819"/>
      <c r="CC57" s="819"/>
      <c r="CD57" s="819"/>
      <c r="CE57" s="819"/>
      <c r="CF57" s="819"/>
      <c r="CG57" s="830"/>
      <c r="CH57" s="815"/>
      <c r="CI57" s="816"/>
      <c r="CJ57" s="816"/>
      <c r="CK57" s="816"/>
      <c r="CL57" s="817"/>
      <c r="CM57" s="815"/>
      <c r="CN57" s="816"/>
      <c r="CO57" s="816"/>
      <c r="CP57" s="816"/>
      <c r="CQ57" s="817"/>
      <c r="CR57" s="815"/>
      <c r="CS57" s="816"/>
      <c r="CT57" s="816"/>
      <c r="CU57" s="816"/>
      <c r="CV57" s="817"/>
      <c r="CW57" s="815"/>
      <c r="CX57" s="816"/>
      <c r="CY57" s="816"/>
      <c r="CZ57" s="816"/>
      <c r="DA57" s="817"/>
      <c r="DB57" s="815"/>
      <c r="DC57" s="816"/>
      <c r="DD57" s="816"/>
      <c r="DE57" s="816"/>
      <c r="DF57" s="817"/>
      <c r="DG57" s="815"/>
      <c r="DH57" s="816"/>
      <c r="DI57" s="816"/>
      <c r="DJ57" s="816"/>
      <c r="DK57" s="817"/>
      <c r="DL57" s="815"/>
      <c r="DM57" s="816"/>
      <c r="DN57" s="816"/>
      <c r="DO57" s="816"/>
      <c r="DP57" s="817"/>
      <c r="DQ57" s="815"/>
      <c r="DR57" s="816"/>
      <c r="DS57" s="816"/>
      <c r="DT57" s="816"/>
      <c r="DU57" s="817"/>
      <c r="DV57" s="818"/>
      <c r="DW57" s="819"/>
      <c r="DX57" s="819"/>
      <c r="DY57" s="819"/>
      <c r="DZ57" s="820"/>
      <c r="EA57" s="230"/>
    </row>
    <row r="58" spans="1:131" ht="26.25" customHeight="1" x14ac:dyDescent="0.2">
      <c r="A58" s="237">
        <v>31</v>
      </c>
      <c r="B58" s="821"/>
      <c r="C58" s="822"/>
      <c r="D58" s="822"/>
      <c r="E58" s="822"/>
      <c r="F58" s="822"/>
      <c r="G58" s="822"/>
      <c r="H58" s="822"/>
      <c r="I58" s="822"/>
      <c r="J58" s="822"/>
      <c r="K58" s="822"/>
      <c r="L58" s="822"/>
      <c r="M58" s="822"/>
      <c r="N58" s="822"/>
      <c r="O58" s="822"/>
      <c r="P58" s="823"/>
      <c r="Q58" s="877"/>
      <c r="R58" s="878"/>
      <c r="S58" s="878"/>
      <c r="T58" s="878"/>
      <c r="U58" s="878"/>
      <c r="V58" s="878"/>
      <c r="W58" s="878"/>
      <c r="X58" s="878"/>
      <c r="Y58" s="878"/>
      <c r="Z58" s="878"/>
      <c r="AA58" s="878"/>
      <c r="AB58" s="878"/>
      <c r="AC58" s="878"/>
      <c r="AD58" s="878"/>
      <c r="AE58" s="879"/>
      <c r="AF58" s="827"/>
      <c r="AG58" s="828"/>
      <c r="AH58" s="828"/>
      <c r="AI58" s="828"/>
      <c r="AJ58" s="829"/>
      <c r="AK58" s="881"/>
      <c r="AL58" s="878"/>
      <c r="AM58" s="878"/>
      <c r="AN58" s="878"/>
      <c r="AO58" s="878"/>
      <c r="AP58" s="878"/>
      <c r="AQ58" s="878"/>
      <c r="AR58" s="878"/>
      <c r="AS58" s="878"/>
      <c r="AT58" s="878"/>
      <c r="AU58" s="878"/>
      <c r="AV58" s="878"/>
      <c r="AW58" s="878"/>
      <c r="AX58" s="878"/>
      <c r="AY58" s="878"/>
      <c r="AZ58" s="880"/>
      <c r="BA58" s="880"/>
      <c r="BB58" s="880"/>
      <c r="BC58" s="880"/>
      <c r="BD58" s="880"/>
      <c r="BE58" s="874"/>
      <c r="BF58" s="874"/>
      <c r="BG58" s="874"/>
      <c r="BH58" s="874"/>
      <c r="BI58" s="875"/>
      <c r="BJ58" s="232"/>
      <c r="BK58" s="232"/>
      <c r="BL58" s="232"/>
      <c r="BM58" s="232"/>
      <c r="BN58" s="232"/>
      <c r="BO58" s="240"/>
      <c r="BP58" s="240"/>
      <c r="BQ58" s="237">
        <v>52</v>
      </c>
      <c r="BR58" s="238"/>
      <c r="BS58" s="818"/>
      <c r="BT58" s="819"/>
      <c r="BU58" s="819"/>
      <c r="BV58" s="819"/>
      <c r="BW58" s="819"/>
      <c r="BX58" s="819"/>
      <c r="BY58" s="819"/>
      <c r="BZ58" s="819"/>
      <c r="CA58" s="819"/>
      <c r="CB58" s="819"/>
      <c r="CC58" s="819"/>
      <c r="CD58" s="819"/>
      <c r="CE58" s="819"/>
      <c r="CF58" s="819"/>
      <c r="CG58" s="830"/>
      <c r="CH58" s="815"/>
      <c r="CI58" s="816"/>
      <c r="CJ58" s="816"/>
      <c r="CK58" s="816"/>
      <c r="CL58" s="817"/>
      <c r="CM58" s="815"/>
      <c r="CN58" s="816"/>
      <c r="CO58" s="816"/>
      <c r="CP58" s="816"/>
      <c r="CQ58" s="817"/>
      <c r="CR58" s="815"/>
      <c r="CS58" s="816"/>
      <c r="CT58" s="816"/>
      <c r="CU58" s="816"/>
      <c r="CV58" s="817"/>
      <c r="CW58" s="815"/>
      <c r="CX58" s="816"/>
      <c r="CY58" s="816"/>
      <c r="CZ58" s="816"/>
      <c r="DA58" s="817"/>
      <c r="DB58" s="815"/>
      <c r="DC58" s="816"/>
      <c r="DD58" s="816"/>
      <c r="DE58" s="816"/>
      <c r="DF58" s="817"/>
      <c r="DG58" s="815"/>
      <c r="DH58" s="816"/>
      <c r="DI58" s="816"/>
      <c r="DJ58" s="816"/>
      <c r="DK58" s="817"/>
      <c r="DL58" s="815"/>
      <c r="DM58" s="816"/>
      <c r="DN58" s="816"/>
      <c r="DO58" s="816"/>
      <c r="DP58" s="817"/>
      <c r="DQ58" s="815"/>
      <c r="DR58" s="816"/>
      <c r="DS58" s="816"/>
      <c r="DT58" s="816"/>
      <c r="DU58" s="817"/>
      <c r="DV58" s="818"/>
      <c r="DW58" s="819"/>
      <c r="DX58" s="819"/>
      <c r="DY58" s="819"/>
      <c r="DZ58" s="820"/>
      <c r="EA58" s="230"/>
    </row>
    <row r="59" spans="1:131" ht="26.25" customHeight="1" x14ac:dyDescent="0.2">
      <c r="A59" s="237">
        <v>32</v>
      </c>
      <c r="B59" s="821"/>
      <c r="C59" s="822"/>
      <c r="D59" s="822"/>
      <c r="E59" s="822"/>
      <c r="F59" s="822"/>
      <c r="G59" s="822"/>
      <c r="H59" s="822"/>
      <c r="I59" s="822"/>
      <c r="J59" s="822"/>
      <c r="K59" s="822"/>
      <c r="L59" s="822"/>
      <c r="M59" s="822"/>
      <c r="N59" s="822"/>
      <c r="O59" s="822"/>
      <c r="P59" s="823"/>
      <c r="Q59" s="877"/>
      <c r="R59" s="878"/>
      <c r="S59" s="878"/>
      <c r="T59" s="878"/>
      <c r="U59" s="878"/>
      <c r="V59" s="878"/>
      <c r="W59" s="878"/>
      <c r="X59" s="878"/>
      <c r="Y59" s="878"/>
      <c r="Z59" s="878"/>
      <c r="AA59" s="878"/>
      <c r="AB59" s="878"/>
      <c r="AC59" s="878"/>
      <c r="AD59" s="878"/>
      <c r="AE59" s="879"/>
      <c r="AF59" s="827"/>
      <c r="AG59" s="828"/>
      <c r="AH59" s="828"/>
      <c r="AI59" s="828"/>
      <c r="AJ59" s="829"/>
      <c r="AK59" s="881"/>
      <c r="AL59" s="878"/>
      <c r="AM59" s="878"/>
      <c r="AN59" s="878"/>
      <c r="AO59" s="878"/>
      <c r="AP59" s="878"/>
      <c r="AQ59" s="878"/>
      <c r="AR59" s="878"/>
      <c r="AS59" s="878"/>
      <c r="AT59" s="878"/>
      <c r="AU59" s="878"/>
      <c r="AV59" s="878"/>
      <c r="AW59" s="878"/>
      <c r="AX59" s="878"/>
      <c r="AY59" s="878"/>
      <c r="AZ59" s="880"/>
      <c r="BA59" s="880"/>
      <c r="BB59" s="880"/>
      <c r="BC59" s="880"/>
      <c r="BD59" s="880"/>
      <c r="BE59" s="874"/>
      <c r="BF59" s="874"/>
      <c r="BG59" s="874"/>
      <c r="BH59" s="874"/>
      <c r="BI59" s="875"/>
      <c r="BJ59" s="232"/>
      <c r="BK59" s="232"/>
      <c r="BL59" s="232"/>
      <c r="BM59" s="232"/>
      <c r="BN59" s="232"/>
      <c r="BO59" s="240"/>
      <c r="BP59" s="240"/>
      <c r="BQ59" s="237">
        <v>53</v>
      </c>
      <c r="BR59" s="238"/>
      <c r="BS59" s="818"/>
      <c r="BT59" s="819"/>
      <c r="BU59" s="819"/>
      <c r="BV59" s="819"/>
      <c r="BW59" s="819"/>
      <c r="BX59" s="819"/>
      <c r="BY59" s="819"/>
      <c r="BZ59" s="819"/>
      <c r="CA59" s="819"/>
      <c r="CB59" s="819"/>
      <c r="CC59" s="819"/>
      <c r="CD59" s="819"/>
      <c r="CE59" s="819"/>
      <c r="CF59" s="819"/>
      <c r="CG59" s="830"/>
      <c r="CH59" s="815"/>
      <c r="CI59" s="816"/>
      <c r="CJ59" s="816"/>
      <c r="CK59" s="816"/>
      <c r="CL59" s="817"/>
      <c r="CM59" s="815"/>
      <c r="CN59" s="816"/>
      <c r="CO59" s="816"/>
      <c r="CP59" s="816"/>
      <c r="CQ59" s="817"/>
      <c r="CR59" s="815"/>
      <c r="CS59" s="816"/>
      <c r="CT59" s="816"/>
      <c r="CU59" s="816"/>
      <c r="CV59" s="817"/>
      <c r="CW59" s="815"/>
      <c r="CX59" s="816"/>
      <c r="CY59" s="816"/>
      <c r="CZ59" s="816"/>
      <c r="DA59" s="817"/>
      <c r="DB59" s="815"/>
      <c r="DC59" s="816"/>
      <c r="DD59" s="816"/>
      <c r="DE59" s="816"/>
      <c r="DF59" s="817"/>
      <c r="DG59" s="815"/>
      <c r="DH59" s="816"/>
      <c r="DI59" s="816"/>
      <c r="DJ59" s="816"/>
      <c r="DK59" s="817"/>
      <c r="DL59" s="815"/>
      <c r="DM59" s="816"/>
      <c r="DN59" s="816"/>
      <c r="DO59" s="816"/>
      <c r="DP59" s="817"/>
      <c r="DQ59" s="815"/>
      <c r="DR59" s="816"/>
      <c r="DS59" s="816"/>
      <c r="DT59" s="816"/>
      <c r="DU59" s="817"/>
      <c r="DV59" s="818"/>
      <c r="DW59" s="819"/>
      <c r="DX59" s="819"/>
      <c r="DY59" s="819"/>
      <c r="DZ59" s="820"/>
      <c r="EA59" s="230"/>
    </row>
    <row r="60" spans="1:131" ht="26.25" customHeight="1" x14ac:dyDescent="0.2">
      <c r="A60" s="237">
        <v>33</v>
      </c>
      <c r="B60" s="821"/>
      <c r="C60" s="822"/>
      <c r="D60" s="822"/>
      <c r="E60" s="822"/>
      <c r="F60" s="822"/>
      <c r="G60" s="822"/>
      <c r="H60" s="822"/>
      <c r="I60" s="822"/>
      <c r="J60" s="822"/>
      <c r="K60" s="822"/>
      <c r="L60" s="822"/>
      <c r="M60" s="822"/>
      <c r="N60" s="822"/>
      <c r="O60" s="822"/>
      <c r="P60" s="823"/>
      <c r="Q60" s="877"/>
      <c r="R60" s="878"/>
      <c r="S60" s="878"/>
      <c r="T60" s="878"/>
      <c r="U60" s="878"/>
      <c r="V60" s="878"/>
      <c r="W60" s="878"/>
      <c r="X60" s="878"/>
      <c r="Y60" s="878"/>
      <c r="Z60" s="878"/>
      <c r="AA60" s="878"/>
      <c r="AB60" s="878"/>
      <c r="AC60" s="878"/>
      <c r="AD60" s="878"/>
      <c r="AE60" s="879"/>
      <c r="AF60" s="827"/>
      <c r="AG60" s="828"/>
      <c r="AH60" s="828"/>
      <c r="AI60" s="828"/>
      <c r="AJ60" s="829"/>
      <c r="AK60" s="881"/>
      <c r="AL60" s="878"/>
      <c r="AM60" s="878"/>
      <c r="AN60" s="878"/>
      <c r="AO60" s="878"/>
      <c r="AP60" s="878"/>
      <c r="AQ60" s="878"/>
      <c r="AR60" s="878"/>
      <c r="AS60" s="878"/>
      <c r="AT60" s="878"/>
      <c r="AU60" s="878"/>
      <c r="AV60" s="878"/>
      <c r="AW60" s="878"/>
      <c r="AX60" s="878"/>
      <c r="AY60" s="878"/>
      <c r="AZ60" s="880"/>
      <c r="BA60" s="880"/>
      <c r="BB60" s="880"/>
      <c r="BC60" s="880"/>
      <c r="BD60" s="880"/>
      <c r="BE60" s="874"/>
      <c r="BF60" s="874"/>
      <c r="BG60" s="874"/>
      <c r="BH60" s="874"/>
      <c r="BI60" s="875"/>
      <c r="BJ60" s="232"/>
      <c r="BK60" s="232"/>
      <c r="BL60" s="232"/>
      <c r="BM60" s="232"/>
      <c r="BN60" s="232"/>
      <c r="BO60" s="240"/>
      <c r="BP60" s="240"/>
      <c r="BQ60" s="237">
        <v>54</v>
      </c>
      <c r="BR60" s="238"/>
      <c r="BS60" s="818"/>
      <c r="BT60" s="819"/>
      <c r="BU60" s="819"/>
      <c r="BV60" s="819"/>
      <c r="BW60" s="819"/>
      <c r="BX60" s="819"/>
      <c r="BY60" s="819"/>
      <c r="BZ60" s="819"/>
      <c r="CA60" s="819"/>
      <c r="CB60" s="819"/>
      <c r="CC60" s="819"/>
      <c r="CD60" s="819"/>
      <c r="CE60" s="819"/>
      <c r="CF60" s="819"/>
      <c r="CG60" s="830"/>
      <c r="CH60" s="815"/>
      <c r="CI60" s="816"/>
      <c r="CJ60" s="816"/>
      <c r="CK60" s="816"/>
      <c r="CL60" s="817"/>
      <c r="CM60" s="815"/>
      <c r="CN60" s="816"/>
      <c r="CO60" s="816"/>
      <c r="CP60" s="816"/>
      <c r="CQ60" s="817"/>
      <c r="CR60" s="815"/>
      <c r="CS60" s="816"/>
      <c r="CT60" s="816"/>
      <c r="CU60" s="816"/>
      <c r="CV60" s="817"/>
      <c r="CW60" s="815"/>
      <c r="CX60" s="816"/>
      <c r="CY60" s="816"/>
      <c r="CZ60" s="816"/>
      <c r="DA60" s="817"/>
      <c r="DB60" s="815"/>
      <c r="DC60" s="816"/>
      <c r="DD60" s="816"/>
      <c r="DE60" s="816"/>
      <c r="DF60" s="817"/>
      <c r="DG60" s="815"/>
      <c r="DH60" s="816"/>
      <c r="DI60" s="816"/>
      <c r="DJ60" s="816"/>
      <c r="DK60" s="817"/>
      <c r="DL60" s="815"/>
      <c r="DM60" s="816"/>
      <c r="DN60" s="816"/>
      <c r="DO60" s="816"/>
      <c r="DP60" s="817"/>
      <c r="DQ60" s="815"/>
      <c r="DR60" s="816"/>
      <c r="DS60" s="816"/>
      <c r="DT60" s="816"/>
      <c r="DU60" s="817"/>
      <c r="DV60" s="818"/>
      <c r="DW60" s="819"/>
      <c r="DX60" s="819"/>
      <c r="DY60" s="819"/>
      <c r="DZ60" s="820"/>
      <c r="EA60" s="230"/>
    </row>
    <row r="61" spans="1:131" ht="26.25" customHeight="1" thickBot="1" x14ac:dyDescent="0.25">
      <c r="A61" s="237">
        <v>34</v>
      </c>
      <c r="B61" s="821"/>
      <c r="C61" s="822"/>
      <c r="D61" s="822"/>
      <c r="E61" s="822"/>
      <c r="F61" s="822"/>
      <c r="G61" s="822"/>
      <c r="H61" s="822"/>
      <c r="I61" s="822"/>
      <c r="J61" s="822"/>
      <c r="K61" s="822"/>
      <c r="L61" s="822"/>
      <c r="M61" s="822"/>
      <c r="N61" s="822"/>
      <c r="O61" s="822"/>
      <c r="P61" s="823"/>
      <c r="Q61" s="877"/>
      <c r="R61" s="878"/>
      <c r="S61" s="878"/>
      <c r="T61" s="878"/>
      <c r="U61" s="878"/>
      <c r="V61" s="878"/>
      <c r="W61" s="878"/>
      <c r="X61" s="878"/>
      <c r="Y61" s="878"/>
      <c r="Z61" s="878"/>
      <c r="AA61" s="878"/>
      <c r="AB61" s="878"/>
      <c r="AC61" s="878"/>
      <c r="AD61" s="878"/>
      <c r="AE61" s="879"/>
      <c r="AF61" s="827"/>
      <c r="AG61" s="828"/>
      <c r="AH61" s="828"/>
      <c r="AI61" s="828"/>
      <c r="AJ61" s="829"/>
      <c r="AK61" s="881"/>
      <c r="AL61" s="878"/>
      <c r="AM61" s="878"/>
      <c r="AN61" s="878"/>
      <c r="AO61" s="878"/>
      <c r="AP61" s="878"/>
      <c r="AQ61" s="878"/>
      <c r="AR61" s="878"/>
      <c r="AS61" s="878"/>
      <c r="AT61" s="878"/>
      <c r="AU61" s="878"/>
      <c r="AV61" s="878"/>
      <c r="AW61" s="878"/>
      <c r="AX61" s="878"/>
      <c r="AY61" s="878"/>
      <c r="AZ61" s="880"/>
      <c r="BA61" s="880"/>
      <c r="BB61" s="880"/>
      <c r="BC61" s="880"/>
      <c r="BD61" s="880"/>
      <c r="BE61" s="874"/>
      <c r="BF61" s="874"/>
      <c r="BG61" s="874"/>
      <c r="BH61" s="874"/>
      <c r="BI61" s="875"/>
      <c r="BJ61" s="232"/>
      <c r="BK61" s="232"/>
      <c r="BL61" s="232"/>
      <c r="BM61" s="232"/>
      <c r="BN61" s="232"/>
      <c r="BO61" s="240"/>
      <c r="BP61" s="240"/>
      <c r="BQ61" s="237">
        <v>55</v>
      </c>
      <c r="BR61" s="238"/>
      <c r="BS61" s="818"/>
      <c r="BT61" s="819"/>
      <c r="BU61" s="819"/>
      <c r="BV61" s="819"/>
      <c r="BW61" s="819"/>
      <c r="BX61" s="819"/>
      <c r="BY61" s="819"/>
      <c r="BZ61" s="819"/>
      <c r="CA61" s="819"/>
      <c r="CB61" s="819"/>
      <c r="CC61" s="819"/>
      <c r="CD61" s="819"/>
      <c r="CE61" s="819"/>
      <c r="CF61" s="819"/>
      <c r="CG61" s="830"/>
      <c r="CH61" s="815"/>
      <c r="CI61" s="816"/>
      <c r="CJ61" s="816"/>
      <c r="CK61" s="816"/>
      <c r="CL61" s="817"/>
      <c r="CM61" s="815"/>
      <c r="CN61" s="816"/>
      <c r="CO61" s="816"/>
      <c r="CP61" s="816"/>
      <c r="CQ61" s="817"/>
      <c r="CR61" s="815"/>
      <c r="CS61" s="816"/>
      <c r="CT61" s="816"/>
      <c r="CU61" s="816"/>
      <c r="CV61" s="817"/>
      <c r="CW61" s="815"/>
      <c r="CX61" s="816"/>
      <c r="CY61" s="816"/>
      <c r="CZ61" s="816"/>
      <c r="DA61" s="817"/>
      <c r="DB61" s="815"/>
      <c r="DC61" s="816"/>
      <c r="DD61" s="816"/>
      <c r="DE61" s="816"/>
      <c r="DF61" s="817"/>
      <c r="DG61" s="815"/>
      <c r="DH61" s="816"/>
      <c r="DI61" s="816"/>
      <c r="DJ61" s="816"/>
      <c r="DK61" s="817"/>
      <c r="DL61" s="815"/>
      <c r="DM61" s="816"/>
      <c r="DN61" s="816"/>
      <c r="DO61" s="816"/>
      <c r="DP61" s="817"/>
      <c r="DQ61" s="815"/>
      <c r="DR61" s="816"/>
      <c r="DS61" s="816"/>
      <c r="DT61" s="816"/>
      <c r="DU61" s="817"/>
      <c r="DV61" s="818"/>
      <c r="DW61" s="819"/>
      <c r="DX61" s="819"/>
      <c r="DY61" s="819"/>
      <c r="DZ61" s="820"/>
      <c r="EA61" s="230"/>
    </row>
    <row r="62" spans="1:131" ht="26.25" customHeight="1" x14ac:dyDescent="0.2">
      <c r="A62" s="237">
        <v>35</v>
      </c>
      <c r="B62" s="821"/>
      <c r="C62" s="822"/>
      <c r="D62" s="822"/>
      <c r="E62" s="822"/>
      <c r="F62" s="822"/>
      <c r="G62" s="822"/>
      <c r="H62" s="822"/>
      <c r="I62" s="822"/>
      <c r="J62" s="822"/>
      <c r="K62" s="822"/>
      <c r="L62" s="822"/>
      <c r="M62" s="822"/>
      <c r="N62" s="822"/>
      <c r="O62" s="822"/>
      <c r="P62" s="823"/>
      <c r="Q62" s="877"/>
      <c r="R62" s="878"/>
      <c r="S62" s="878"/>
      <c r="T62" s="878"/>
      <c r="U62" s="878"/>
      <c r="V62" s="878"/>
      <c r="W62" s="878"/>
      <c r="X62" s="878"/>
      <c r="Y62" s="878"/>
      <c r="Z62" s="878"/>
      <c r="AA62" s="878"/>
      <c r="AB62" s="878"/>
      <c r="AC62" s="878"/>
      <c r="AD62" s="878"/>
      <c r="AE62" s="879"/>
      <c r="AF62" s="827"/>
      <c r="AG62" s="828"/>
      <c r="AH62" s="828"/>
      <c r="AI62" s="828"/>
      <c r="AJ62" s="829"/>
      <c r="AK62" s="881"/>
      <c r="AL62" s="878"/>
      <c r="AM62" s="878"/>
      <c r="AN62" s="878"/>
      <c r="AO62" s="878"/>
      <c r="AP62" s="878"/>
      <c r="AQ62" s="878"/>
      <c r="AR62" s="878"/>
      <c r="AS62" s="878"/>
      <c r="AT62" s="878"/>
      <c r="AU62" s="878"/>
      <c r="AV62" s="878"/>
      <c r="AW62" s="878"/>
      <c r="AX62" s="878"/>
      <c r="AY62" s="878"/>
      <c r="AZ62" s="880"/>
      <c r="BA62" s="880"/>
      <c r="BB62" s="880"/>
      <c r="BC62" s="880"/>
      <c r="BD62" s="880"/>
      <c r="BE62" s="874"/>
      <c r="BF62" s="874"/>
      <c r="BG62" s="874"/>
      <c r="BH62" s="874"/>
      <c r="BI62" s="875"/>
      <c r="BJ62" s="889" t="s">
        <v>395</v>
      </c>
      <c r="BK62" s="848"/>
      <c r="BL62" s="848"/>
      <c r="BM62" s="848"/>
      <c r="BN62" s="849"/>
      <c r="BO62" s="240"/>
      <c r="BP62" s="240"/>
      <c r="BQ62" s="237">
        <v>56</v>
      </c>
      <c r="BR62" s="238"/>
      <c r="BS62" s="818"/>
      <c r="BT62" s="819"/>
      <c r="BU62" s="819"/>
      <c r="BV62" s="819"/>
      <c r="BW62" s="819"/>
      <c r="BX62" s="819"/>
      <c r="BY62" s="819"/>
      <c r="BZ62" s="819"/>
      <c r="CA62" s="819"/>
      <c r="CB62" s="819"/>
      <c r="CC62" s="819"/>
      <c r="CD62" s="819"/>
      <c r="CE62" s="819"/>
      <c r="CF62" s="819"/>
      <c r="CG62" s="830"/>
      <c r="CH62" s="815"/>
      <c r="CI62" s="816"/>
      <c r="CJ62" s="816"/>
      <c r="CK62" s="816"/>
      <c r="CL62" s="817"/>
      <c r="CM62" s="815"/>
      <c r="CN62" s="816"/>
      <c r="CO62" s="816"/>
      <c r="CP62" s="816"/>
      <c r="CQ62" s="817"/>
      <c r="CR62" s="815"/>
      <c r="CS62" s="816"/>
      <c r="CT62" s="816"/>
      <c r="CU62" s="816"/>
      <c r="CV62" s="817"/>
      <c r="CW62" s="815"/>
      <c r="CX62" s="816"/>
      <c r="CY62" s="816"/>
      <c r="CZ62" s="816"/>
      <c r="DA62" s="817"/>
      <c r="DB62" s="815"/>
      <c r="DC62" s="816"/>
      <c r="DD62" s="816"/>
      <c r="DE62" s="816"/>
      <c r="DF62" s="817"/>
      <c r="DG62" s="815"/>
      <c r="DH62" s="816"/>
      <c r="DI62" s="816"/>
      <c r="DJ62" s="816"/>
      <c r="DK62" s="817"/>
      <c r="DL62" s="815"/>
      <c r="DM62" s="816"/>
      <c r="DN62" s="816"/>
      <c r="DO62" s="816"/>
      <c r="DP62" s="817"/>
      <c r="DQ62" s="815"/>
      <c r="DR62" s="816"/>
      <c r="DS62" s="816"/>
      <c r="DT62" s="816"/>
      <c r="DU62" s="817"/>
      <c r="DV62" s="818"/>
      <c r="DW62" s="819"/>
      <c r="DX62" s="819"/>
      <c r="DY62" s="819"/>
      <c r="DZ62" s="820"/>
      <c r="EA62" s="230"/>
    </row>
    <row r="63" spans="1:131" ht="26.25" customHeight="1" thickBot="1" x14ac:dyDescent="0.25">
      <c r="A63" s="239" t="s">
        <v>376</v>
      </c>
      <c r="B63" s="831" t="s">
        <v>396</v>
      </c>
      <c r="C63" s="832"/>
      <c r="D63" s="832"/>
      <c r="E63" s="832"/>
      <c r="F63" s="832"/>
      <c r="G63" s="832"/>
      <c r="H63" s="832"/>
      <c r="I63" s="832"/>
      <c r="J63" s="832"/>
      <c r="K63" s="832"/>
      <c r="L63" s="832"/>
      <c r="M63" s="832"/>
      <c r="N63" s="832"/>
      <c r="O63" s="832"/>
      <c r="P63" s="833"/>
      <c r="Q63" s="882"/>
      <c r="R63" s="883"/>
      <c r="S63" s="883"/>
      <c r="T63" s="883"/>
      <c r="U63" s="883"/>
      <c r="V63" s="883"/>
      <c r="W63" s="883"/>
      <c r="X63" s="883"/>
      <c r="Y63" s="883"/>
      <c r="Z63" s="883"/>
      <c r="AA63" s="883"/>
      <c r="AB63" s="883"/>
      <c r="AC63" s="883"/>
      <c r="AD63" s="883"/>
      <c r="AE63" s="884"/>
      <c r="AF63" s="885">
        <v>2183</v>
      </c>
      <c r="AG63" s="886"/>
      <c r="AH63" s="886"/>
      <c r="AI63" s="886"/>
      <c r="AJ63" s="887"/>
      <c r="AK63" s="888"/>
      <c r="AL63" s="883"/>
      <c r="AM63" s="883"/>
      <c r="AN63" s="883"/>
      <c r="AO63" s="883"/>
      <c r="AP63" s="886"/>
      <c r="AQ63" s="886"/>
      <c r="AR63" s="886"/>
      <c r="AS63" s="886"/>
      <c r="AT63" s="886"/>
      <c r="AU63" s="886"/>
      <c r="AV63" s="886"/>
      <c r="AW63" s="886"/>
      <c r="AX63" s="886"/>
      <c r="AY63" s="886"/>
      <c r="AZ63" s="890"/>
      <c r="BA63" s="890"/>
      <c r="BB63" s="890"/>
      <c r="BC63" s="890"/>
      <c r="BD63" s="890"/>
      <c r="BE63" s="891"/>
      <c r="BF63" s="891"/>
      <c r="BG63" s="891"/>
      <c r="BH63" s="891"/>
      <c r="BI63" s="892"/>
      <c r="BJ63" s="893" t="s">
        <v>122</v>
      </c>
      <c r="BK63" s="894"/>
      <c r="BL63" s="894"/>
      <c r="BM63" s="894"/>
      <c r="BN63" s="895"/>
      <c r="BO63" s="240"/>
      <c r="BP63" s="240"/>
      <c r="BQ63" s="237">
        <v>57</v>
      </c>
      <c r="BR63" s="238"/>
      <c r="BS63" s="818"/>
      <c r="BT63" s="819"/>
      <c r="BU63" s="819"/>
      <c r="BV63" s="819"/>
      <c r="BW63" s="819"/>
      <c r="BX63" s="819"/>
      <c r="BY63" s="819"/>
      <c r="BZ63" s="819"/>
      <c r="CA63" s="819"/>
      <c r="CB63" s="819"/>
      <c r="CC63" s="819"/>
      <c r="CD63" s="819"/>
      <c r="CE63" s="819"/>
      <c r="CF63" s="819"/>
      <c r="CG63" s="830"/>
      <c r="CH63" s="815"/>
      <c r="CI63" s="816"/>
      <c r="CJ63" s="816"/>
      <c r="CK63" s="816"/>
      <c r="CL63" s="817"/>
      <c r="CM63" s="815"/>
      <c r="CN63" s="816"/>
      <c r="CO63" s="816"/>
      <c r="CP63" s="816"/>
      <c r="CQ63" s="817"/>
      <c r="CR63" s="815"/>
      <c r="CS63" s="816"/>
      <c r="CT63" s="816"/>
      <c r="CU63" s="816"/>
      <c r="CV63" s="817"/>
      <c r="CW63" s="815"/>
      <c r="CX63" s="816"/>
      <c r="CY63" s="816"/>
      <c r="CZ63" s="816"/>
      <c r="DA63" s="817"/>
      <c r="DB63" s="815"/>
      <c r="DC63" s="816"/>
      <c r="DD63" s="816"/>
      <c r="DE63" s="816"/>
      <c r="DF63" s="817"/>
      <c r="DG63" s="815"/>
      <c r="DH63" s="816"/>
      <c r="DI63" s="816"/>
      <c r="DJ63" s="816"/>
      <c r="DK63" s="817"/>
      <c r="DL63" s="815"/>
      <c r="DM63" s="816"/>
      <c r="DN63" s="816"/>
      <c r="DO63" s="816"/>
      <c r="DP63" s="817"/>
      <c r="DQ63" s="815"/>
      <c r="DR63" s="816"/>
      <c r="DS63" s="816"/>
      <c r="DT63" s="816"/>
      <c r="DU63" s="817"/>
      <c r="DV63" s="818"/>
      <c r="DW63" s="819"/>
      <c r="DX63" s="819"/>
      <c r="DY63" s="819"/>
      <c r="DZ63" s="820"/>
      <c r="EA63" s="230"/>
    </row>
    <row r="64" spans="1:131" ht="26.25" customHeight="1" x14ac:dyDescent="0.2">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818"/>
      <c r="BT64" s="819"/>
      <c r="BU64" s="819"/>
      <c r="BV64" s="819"/>
      <c r="BW64" s="819"/>
      <c r="BX64" s="819"/>
      <c r="BY64" s="819"/>
      <c r="BZ64" s="819"/>
      <c r="CA64" s="819"/>
      <c r="CB64" s="819"/>
      <c r="CC64" s="819"/>
      <c r="CD64" s="819"/>
      <c r="CE64" s="819"/>
      <c r="CF64" s="819"/>
      <c r="CG64" s="830"/>
      <c r="CH64" s="815"/>
      <c r="CI64" s="816"/>
      <c r="CJ64" s="816"/>
      <c r="CK64" s="816"/>
      <c r="CL64" s="817"/>
      <c r="CM64" s="815"/>
      <c r="CN64" s="816"/>
      <c r="CO64" s="816"/>
      <c r="CP64" s="816"/>
      <c r="CQ64" s="817"/>
      <c r="CR64" s="815"/>
      <c r="CS64" s="816"/>
      <c r="CT64" s="816"/>
      <c r="CU64" s="816"/>
      <c r="CV64" s="817"/>
      <c r="CW64" s="815"/>
      <c r="CX64" s="816"/>
      <c r="CY64" s="816"/>
      <c r="CZ64" s="816"/>
      <c r="DA64" s="817"/>
      <c r="DB64" s="815"/>
      <c r="DC64" s="816"/>
      <c r="DD64" s="816"/>
      <c r="DE64" s="816"/>
      <c r="DF64" s="817"/>
      <c r="DG64" s="815"/>
      <c r="DH64" s="816"/>
      <c r="DI64" s="816"/>
      <c r="DJ64" s="816"/>
      <c r="DK64" s="817"/>
      <c r="DL64" s="815"/>
      <c r="DM64" s="816"/>
      <c r="DN64" s="816"/>
      <c r="DO64" s="816"/>
      <c r="DP64" s="817"/>
      <c r="DQ64" s="815"/>
      <c r="DR64" s="816"/>
      <c r="DS64" s="816"/>
      <c r="DT64" s="816"/>
      <c r="DU64" s="817"/>
      <c r="DV64" s="818"/>
      <c r="DW64" s="819"/>
      <c r="DX64" s="819"/>
      <c r="DY64" s="819"/>
      <c r="DZ64" s="82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0"/>
      <c r="BF65" s="240"/>
      <c r="BG65" s="240"/>
      <c r="BH65" s="240"/>
      <c r="BI65" s="240"/>
      <c r="BJ65" s="240"/>
      <c r="BK65" s="240"/>
      <c r="BL65" s="240"/>
      <c r="BM65" s="240"/>
      <c r="BN65" s="240"/>
      <c r="BO65" s="240"/>
      <c r="BP65" s="240"/>
      <c r="BQ65" s="237">
        <v>59</v>
      </c>
      <c r="BR65" s="238"/>
      <c r="BS65" s="818"/>
      <c r="BT65" s="819"/>
      <c r="BU65" s="819"/>
      <c r="BV65" s="819"/>
      <c r="BW65" s="819"/>
      <c r="BX65" s="819"/>
      <c r="BY65" s="819"/>
      <c r="BZ65" s="819"/>
      <c r="CA65" s="819"/>
      <c r="CB65" s="819"/>
      <c r="CC65" s="819"/>
      <c r="CD65" s="819"/>
      <c r="CE65" s="819"/>
      <c r="CF65" s="819"/>
      <c r="CG65" s="830"/>
      <c r="CH65" s="815"/>
      <c r="CI65" s="816"/>
      <c r="CJ65" s="816"/>
      <c r="CK65" s="816"/>
      <c r="CL65" s="817"/>
      <c r="CM65" s="815"/>
      <c r="CN65" s="816"/>
      <c r="CO65" s="816"/>
      <c r="CP65" s="816"/>
      <c r="CQ65" s="817"/>
      <c r="CR65" s="815"/>
      <c r="CS65" s="816"/>
      <c r="CT65" s="816"/>
      <c r="CU65" s="816"/>
      <c r="CV65" s="817"/>
      <c r="CW65" s="815"/>
      <c r="CX65" s="816"/>
      <c r="CY65" s="816"/>
      <c r="CZ65" s="816"/>
      <c r="DA65" s="817"/>
      <c r="DB65" s="815"/>
      <c r="DC65" s="816"/>
      <c r="DD65" s="816"/>
      <c r="DE65" s="816"/>
      <c r="DF65" s="817"/>
      <c r="DG65" s="815"/>
      <c r="DH65" s="816"/>
      <c r="DI65" s="816"/>
      <c r="DJ65" s="816"/>
      <c r="DK65" s="817"/>
      <c r="DL65" s="815"/>
      <c r="DM65" s="816"/>
      <c r="DN65" s="816"/>
      <c r="DO65" s="816"/>
      <c r="DP65" s="817"/>
      <c r="DQ65" s="815"/>
      <c r="DR65" s="816"/>
      <c r="DS65" s="816"/>
      <c r="DT65" s="816"/>
      <c r="DU65" s="817"/>
      <c r="DV65" s="818"/>
      <c r="DW65" s="819"/>
      <c r="DX65" s="819"/>
      <c r="DY65" s="819"/>
      <c r="DZ65" s="820"/>
      <c r="EA65" s="230"/>
    </row>
    <row r="66" spans="1:131" ht="26.25" customHeight="1" x14ac:dyDescent="0.2">
      <c r="A66" s="764" t="s">
        <v>398</v>
      </c>
      <c r="B66" s="765"/>
      <c r="C66" s="765"/>
      <c r="D66" s="765"/>
      <c r="E66" s="765"/>
      <c r="F66" s="765"/>
      <c r="G66" s="765"/>
      <c r="H66" s="765"/>
      <c r="I66" s="765"/>
      <c r="J66" s="765"/>
      <c r="K66" s="765"/>
      <c r="L66" s="765"/>
      <c r="M66" s="765"/>
      <c r="N66" s="765"/>
      <c r="O66" s="765"/>
      <c r="P66" s="766"/>
      <c r="Q66" s="770" t="s">
        <v>380</v>
      </c>
      <c r="R66" s="771"/>
      <c r="S66" s="771"/>
      <c r="T66" s="771"/>
      <c r="U66" s="772"/>
      <c r="V66" s="770" t="s">
        <v>381</v>
      </c>
      <c r="W66" s="771"/>
      <c r="X66" s="771"/>
      <c r="Y66" s="771"/>
      <c r="Z66" s="772"/>
      <c r="AA66" s="770" t="s">
        <v>382</v>
      </c>
      <c r="AB66" s="771"/>
      <c r="AC66" s="771"/>
      <c r="AD66" s="771"/>
      <c r="AE66" s="772"/>
      <c r="AF66" s="896" t="s">
        <v>383</v>
      </c>
      <c r="AG66" s="857"/>
      <c r="AH66" s="857"/>
      <c r="AI66" s="857"/>
      <c r="AJ66" s="897"/>
      <c r="AK66" s="770" t="s">
        <v>384</v>
      </c>
      <c r="AL66" s="765"/>
      <c r="AM66" s="765"/>
      <c r="AN66" s="765"/>
      <c r="AO66" s="766"/>
      <c r="AP66" s="770" t="s">
        <v>385</v>
      </c>
      <c r="AQ66" s="771"/>
      <c r="AR66" s="771"/>
      <c r="AS66" s="771"/>
      <c r="AT66" s="772"/>
      <c r="AU66" s="770" t="s">
        <v>399</v>
      </c>
      <c r="AV66" s="771"/>
      <c r="AW66" s="771"/>
      <c r="AX66" s="771"/>
      <c r="AY66" s="772"/>
      <c r="AZ66" s="770" t="s">
        <v>364</v>
      </c>
      <c r="BA66" s="771"/>
      <c r="BB66" s="771"/>
      <c r="BC66" s="771"/>
      <c r="BD66" s="777"/>
      <c r="BE66" s="240"/>
      <c r="BF66" s="240"/>
      <c r="BG66" s="240"/>
      <c r="BH66" s="240"/>
      <c r="BI66" s="240"/>
      <c r="BJ66" s="240"/>
      <c r="BK66" s="240"/>
      <c r="BL66" s="240"/>
      <c r="BM66" s="240"/>
      <c r="BN66" s="240"/>
      <c r="BO66" s="240"/>
      <c r="BP66" s="240"/>
      <c r="BQ66" s="237">
        <v>60</v>
      </c>
      <c r="BR66" s="242"/>
      <c r="BS66" s="901"/>
      <c r="BT66" s="902"/>
      <c r="BU66" s="902"/>
      <c r="BV66" s="902"/>
      <c r="BW66" s="902"/>
      <c r="BX66" s="902"/>
      <c r="BY66" s="902"/>
      <c r="BZ66" s="902"/>
      <c r="CA66" s="902"/>
      <c r="CB66" s="902"/>
      <c r="CC66" s="902"/>
      <c r="CD66" s="902"/>
      <c r="CE66" s="902"/>
      <c r="CF66" s="902"/>
      <c r="CG66" s="907"/>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230"/>
    </row>
    <row r="67" spans="1:131" ht="26.25" customHeight="1" thickBot="1" x14ac:dyDescent="0.25">
      <c r="A67" s="767"/>
      <c r="B67" s="768"/>
      <c r="C67" s="768"/>
      <c r="D67" s="768"/>
      <c r="E67" s="768"/>
      <c r="F67" s="768"/>
      <c r="G67" s="768"/>
      <c r="H67" s="768"/>
      <c r="I67" s="768"/>
      <c r="J67" s="768"/>
      <c r="K67" s="768"/>
      <c r="L67" s="768"/>
      <c r="M67" s="768"/>
      <c r="N67" s="768"/>
      <c r="O67" s="768"/>
      <c r="P67" s="769"/>
      <c r="Q67" s="773"/>
      <c r="R67" s="774"/>
      <c r="S67" s="774"/>
      <c r="T67" s="774"/>
      <c r="U67" s="775"/>
      <c r="V67" s="773"/>
      <c r="W67" s="774"/>
      <c r="X67" s="774"/>
      <c r="Y67" s="774"/>
      <c r="Z67" s="775"/>
      <c r="AA67" s="773"/>
      <c r="AB67" s="774"/>
      <c r="AC67" s="774"/>
      <c r="AD67" s="774"/>
      <c r="AE67" s="775"/>
      <c r="AF67" s="898"/>
      <c r="AG67" s="860"/>
      <c r="AH67" s="860"/>
      <c r="AI67" s="860"/>
      <c r="AJ67" s="899"/>
      <c r="AK67" s="900"/>
      <c r="AL67" s="768"/>
      <c r="AM67" s="768"/>
      <c r="AN67" s="768"/>
      <c r="AO67" s="769"/>
      <c r="AP67" s="773"/>
      <c r="AQ67" s="774"/>
      <c r="AR67" s="774"/>
      <c r="AS67" s="774"/>
      <c r="AT67" s="775"/>
      <c r="AU67" s="773"/>
      <c r="AV67" s="774"/>
      <c r="AW67" s="774"/>
      <c r="AX67" s="774"/>
      <c r="AY67" s="775"/>
      <c r="AZ67" s="773"/>
      <c r="BA67" s="774"/>
      <c r="BB67" s="774"/>
      <c r="BC67" s="774"/>
      <c r="BD67" s="779"/>
      <c r="BE67" s="240"/>
      <c r="BF67" s="240"/>
      <c r="BG67" s="240"/>
      <c r="BH67" s="240"/>
      <c r="BI67" s="240"/>
      <c r="BJ67" s="240"/>
      <c r="BK67" s="240"/>
      <c r="BL67" s="240"/>
      <c r="BM67" s="240"/>
      <c r="BN67" s="240"/>
      <c r="BO67" s="240"/>
      <c r="BP67" s="240"/>
      <c r="BQ67" s="237">
        <v>61</v>
      </c>
      <c r="BR67" s="242"/>
      <c r="BS67" s="901"/>
      <c r="BT67" s="902"/>
      <c r="BU67" s="902"/>
      <c r="BV67" s="902"/>
      <c r="BW67" s="902"/>
      <c r="BX67" s="902"/>
      <c r="BY67" s="902"/>
      <c r="BZ67" s="902"/>
      <c r="CA67" s="902"/>
      <c r="CB67" s="902"/>
      <c r="CC67" s="902"/>
      <c r="CD67" s="902"/>
      <c r="CE67" s="902"/>
      <c r="CF67" s="902"/>
      <c r="CG67" s="907"/>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230"/>
    </row>
    <row r="68" spans="1:131" ht="26.25" customHeight="1" thickTop="1" x14ac:dyDescent="0.2">
      <c r="A68" s="236">
        <v>1</v>
      </c>
      <c r="B68" s="799" t="s">
        <v>547</v>
      </c>
      <c r="C68" s="800"/>
      <c r="D68" s="800"/>
      <c r="E68" s="800"/>
      <c r="F68" s="800"/>
      <c r="G68" s="800"/>
      <c r="H68" s="800"/>
      <c r="I68" s="800"/>
      <c r="J68" s="800"/>
      <c r="K68" s="800"/>
      <c r="L68" s="800"/>
      <c r="M68" s="800"/>
      <c r="N68" s="800"/>
      <c r="O68" s="800"/>
      <c r="P68" s="801"/>
      <c r="Q68" s="911">
        <v>546</v>
      </c>
      <c r="R68" s="908"/>
      <c r="S68" s="908"/>
      <c r="T68" s="908"/>
      <c r="U68" s="908"/>
      <c r="V68" s="908">
        <v>480</v>
      </c>
      <c r="W68" s="908"/>
      <c r="X68" s="908"/>
      <c r="Y68" s="908"/>
      <c r="Z68" s="908"/>
      <c r="AA68" s="908">
        <v>65</v>
      </c>
      <c r="AB68" s="908"/>
      <c r="AC68" s="908"/>
      <c r="AD68" s="908"/>
      <c r="AE68" s="908"/>
      <c r="AF68" s="908">
        <v>65</v>
      </c>
      <c r="AG68" s="908"/>
      <c r="AH68" s="908"/>
      <c r="AI68" s="908"/>
      <c r="AJ68" s="908"/>
      <c r="AK68" s="908">
        <v>298</v>
      </c>
      <c r="AL68" s="908"/>
      <c r="AM68" s="908"/>
      <c r="AN68" s="908"/>
      <c r="AO68" s="908"/>
      <c r="AP68" s="908" t="s">
        <v>546</v>
      </c>
      <c r="AQ68" s="908"/>
      <c r="AR68" s="908"/>
      <c r="AS68" s="908"/>
      <c r="AT68" s="908"/>
      <c r="AU68" s="908" t="s">
        <v>546</v>
      </c>
      <c r="AV68" s="908"/>
      <c r="AW68" s="908"/>
      <c r="AX68" s="908"/>
      <c r="AY68" s="908"/>
      <c r="AZ68" s="909"/>
      <c r="BA68" s="909"/>
      <c r="BB68" s="909"/>
      <c r="BC68" s="909"/>
      <c r="BD68" s="910"/>
      <c r="BE68" s="240"/>
      <c r="BF68" s="240"/>
      <c r="BG68" s="240"/>
      <c r="BH68" s="240"/>
      <c r="BI68" s="240"/>
      <c r="BJ68" s="240"/>
      <c r="BK68" s="240"/>
      <c r="BL68" s="240"/>
      <c r="BM68" s="240"/>
      <c r="BN68" s="240"/>
      <c r="BO68" s="240"/>
      <c r="BP68" s="240"/>
      <c r="BQ68" s="237">
        <v>62</v>
      </c>
      <c r="BR68" s="242"/>
      <c r="BS68" s="901"/>
      <c r="BT68" s="902"/>
      <c r="BU68" s="902"/>
      <c r="BV68" s="902"/>
      <c r="BW68" s="902"/>
      <c r="BX68" s="902"/>
      <c r="BY68" s="902"/>
      <c r="BZ68" s="902"/>
      <c r="CA68" s="902"/>
      <c r="CB68" s="902"/>
      <c r="CC68" s="902"/>
      <c r="CD68" s="902"/>
      <c r="CE68" s="902"/>
      <c r="CF68" s="902"/>
      <c r="CG68" s="907"/>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230"/>
    </row>
    <row r="69" spans="1:131" ht="26.25" customHeight="1" x14ac:dyDescent="0.2">
      <c r="A69" s="237">
        <v>2</v>
      </c>
      <c r="B69" s="812" t="s">
        <v>548</v>
      </c>
      <c r="C69" s="813"/>
      <c r="D69" s="813"/>
      <c r="E69" s="813"/>
      <c r="F69" s="813"/>
      <c r="G69" s="813"/>
      <c r="H69" s="813"/>
      <c r="I69" s="813"/>
      <c r="J69" s="813"/>
      <c r="K69" s="813"/>
      <c r="L69" s="813"/>
      <c r="M69" s="813"/>
      <c r="N69" s="813"/>
      <c r="O69" s="813"/>
      <c r="P69" s="814"/>
      <c r="Q69" s="912">
        <v>5183</v>
      </c>
      <c r="R69" s="872"/>
      <c r="S69" s="872"/>
      <c r="T69" s="872"/>
      <c r="U69" s="872"/>
      <c r="V69" s="872">
        <v>4250</v>
      </c>
      <c r="W69" s="872"/>
      <c r="X69" s="872"/>
      <c r="Y69" s="872"/>
      <c r="Z69" s="872"/>
      <c r="AA69" s="872">
        <v>933</v>
      </c>
      <c r="AB69" s="872"/>
      <c r="AC69" s="872"/>
      <c r="AD69" s="872"/>
      <c r="AE69" s="872"/>
      <c r="AF69" s="872">
        <v>933</v>
      </c>
      <c r="AG69" s="872"/>
      <c r="AH69" s="872"/>
      <c r="AI69" s="872"/>
      <c r="AJ69" s="872"/>
      <c r="AK69" s="872" t="s">
        <v>546</v>
      </c>
      <c r="AL69" s="872"/>
      <c r="AM69" s="872"/>
      <c r="AN69" s="872"/>
      <c r="AO69" s="872"/>
      <c r="AP69" s="872" t="s">
        <v>546</v>
      </c>
      <c r="AQ69" s="872"/>
      <c r="AR69" s="872"/>
      <c r="AS69" s="872"/>
      <c r="AT69" s="872"/>
      <c r="AU69" s="872" t="s">
        <v>546</v>
      </c>
      <c r="AV69" s="872"/>
      <c r="AW69" s="872"/>
      <c r="AX69" s="872"/>
      <c r="AY69" s="872"/>
      <c r="AZ69" s="874"/>
      <c r="BA69" s="874"/>
      <c r="BB69" s="874"/>
      <c r="BC69" s="874"/>
      <c r="BD69" s="875"/>
      <c r="BE69" s="240"/>
      <c r="BF69" s="240"/>
      <c r="BG69" s="240"/>
      <c r="BH69" s="240"/>
      <c r="BI69" s="240"/>
      <c r="BJ69" s="240"/>
      <c r="BK69" s="240"/>
      <c r="BL69" s="240"/>
      <c r="BM69" s="240"/>
      <c r="BN69" s="240"/>
      <c r="BO69" s="240"/>
      <c r="BP69" s="240"/>
      <c r="BQ69" s="237">
        <v>63</v>
      </c>
      <c r="BR69" s="242"/>
      <c r="BS69" s="901"/>
      <c r="BT69" s="902"/>
      <c r="BU69" s="902"/>
      <c r="BV69" s="902"/>
      <c r="BW69" s="902"/>
      <c r="BX69" s="902"/>
      <c r="BY69" s="902"/>
      <c r="BZ69" s="902"/>
      <c r="CA69" s="902"/>
      <c r="CB69" s="902"/>
      <c r="CC69" s="902"/>
      <c r="CD69" s="902"/>
      <c r="CE69" s="902"/>
      <c r="CF69" s="902"/>
      <c r="CG69" s="907"/>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230"/>
    </row>
    <row r="70" spans="1:131" ht="26.25" customHeight="1" x14ac:dyDescent="0.2">
      <c r="A70" s="237">
        <v>3</v>
      </c>
      <c r="B70" s="812" t="s">
        <v>549</v>
      </c>
      <c r="C70" s="813"/>
      <c r="D70" s="813"/>
      <c r="E70" s="813"/>
      <c r="F70" s="813"/>
      <c r="G70" s="813"/>
      <c r="H70" s="813"/>
      <c r="I70" s="813"/>
      <c r="J70" s="813"/>
      <c r="K70" s="813"/>
      <c r="L70" s="813"/>
      <c r="M70" s="813"/>
      <c r="N70" s="813"/>
      <c r="O70" s="813"/>
      <c r="P70" s="814"/>
      <c r="Q70" s="912">
        <v>5</v>
      </c>
      <c r="R70" s="872"/>
      <c r="S70" s="872"/>
      <c r="T70" s="872"/>
      <c r="U70" s="872"/>
      <c r="V70" s="872">
        <v>0</v>
      </c>
      <c r="W70" s="872"/>
      <c r="X70" s="872"/>
      <c r="Y70" s="872"/>
      <c r="Z70" s="872"/>
      <c r="AA70" s="872">
        <v>5</v>
      </c>
      <c r="AB70" s="872"/>
      <c r="AC70" s="872"/>
      <c r="AD70" s="872"/>
      <c r="AE70" s="872"/>
      <c r="AF70" s="872">
        <v>5</v>
      </c>
      <c r="AG70" s="872"/>
      <c r="AH70" s="872"/>
      <c r="AI70" s="872"/>
      <c r="AJ70" s="872"/>
      <c r="AK70" s="872" t="s">
        <v>546</v>
      </c>
      <c r="AL70" s="872"/>
      <c r="AM70" s="872"/>
      <c r="AN70" s="872"/>
      <c r="AO70" s="872"/>
      <c r="AP70" s="872" t="s">
        <v>546</v>
      </c>
      <c r="AQ70" s="872"/>
      <c r="AR70" s="872"/>
      <c r="AS70" s="872"/>
      <c r="AT70" s="872"/>
      <c r="AU70" s="872" t="s">
        <v>546</v>
      </c>
      <c r="AV70" s="872"/>
      <c r="AW70" s="872"/>
      <c r="AX70" s="872"/>
      <c r="AY70" s="872"/>
      <c r="AZ70" s="874"/>
      <c r="BA70" s="874"/>
      <c r="BB70" s="874"/>
      <c r="BC70" s="874"/>
      <c r="BD70" s="875"/>
      <c r="BE70" s="240"/>
      <c r="BF70" s="240"/>
      <c r="BG70" s="240"/>
      <c r="BH70" s="240"/>
      <c r="BI70" s="240"/>
      <c r="BJ70" s="240"/>
      <c r="BK70" s="240"/>
      <c r="BL70" s="240"/>
      <c r="BM70" s="240"/>
      <c r="BN70" s="240"/>
      <c r="BO70" s="240"/>
      <c r="BP70" s="240"/>
      <c r="BQ70" s="237">
        <v>64</v>
      </c>
      <c r="BR70" s="242"/>
      <c r="BS70" s="901"/>
      <c r="BT70" s="902"/>
      <c r="BU70" s="902"/>
      <c r="BV70" s="902"/>
      <c r="BW70" s="902"/>
      <c r="BX70" s="902"/>
      <c r="BY70" s="902"/>
      <c r="BZ70" s="902"/>
      <c r="CA70" s="902"/>
      <c r="CB70" s="902"/>
      <c r="CC70" s="902"/>
      <c r="CD70" s="902"/>
      <c r="CE70" s="902"/>
      <c r="CF70" s="902"/>
      <c r="CG70" s="907"/>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230"/>
    </row>
    <row r="71" spans="1:131" ht="26.25" customHeight="1" x14ac:dyDescent="0.2">
      <c r="A71" s="237">
        <v>4</v>
      </c>
      <c r="B71" s="812" t="s">
        <v>550</v>
      </c>
      <c r="C71" s="813"/>
      <c r="D71" s="813"/>
      <c r="E71" s="813"/>
      <c r="F71" s="813"/>
      <c r="G71" s="813"/>
      <c r="H71" s="813"/>
      <c r="I71" s="813"/>
      <c r="J71" s="813"/>
      <c r="K71" s="813"/>
      <c r="L71" s="813"/>
      <c r="M71" s="813"/>
      <c r="N71" s="813"/>
      <c r="O71" s="813"/>
      <c r="P71" s="814"/>
      <c r="Q71" s="912">
        <v>156</v>
      </c>
      <c r="R71" s="872"/>
      <c r="S71" s="872"/>
      <c r="T71" s="872"/>
      <c r="U71" s="872"/>
      <c r="V71" s="872">
        <v>154</v>
      </c>
      <c r="W71" s="872"/>
      <c r="X71" s="872"/>
      <c r="Y71" s="872"/>
      <c r="Z71" s="872"/>
      <c r="AA71" s="872">
        <v>2</v>
      </c>
      <c r="AB71" s="872"/>
      <c r="AC71" s="872"/>
      <c r="AD71" s="872"/>
      <c r="AE71" s="872"/>
      <c r="AF71" s="872">
        <v>2</v>
      </c>
      <c r="AG71" s="872"/>
      <c r="AH71" s="872"/>
      <c r="AI71" s="872"/>
      <c r="AJ71" s="872"/>
      <c r="AK71" s="872" t="s">
        <v>546</v>
      </c>
      <c r="AL71" s="872"/>
      <c r="AM71" s="872"/>
      <c r="AN71" s="872"/>
      <c r="AO71" s="872"/>
      <c r="AP71" s="872" t="s">
        <v>546</v>
      </c>
      <c r="AQ71" s="872"/>
      <c r="AR71" s="872"/>
      <c r="AS71" s="872"/>
      <c r="AT71" s="872"/>
      <c r="AU71" s="872" t="s">
        <v>546</v>
      </c>
      <c r="AV71" s="872"/>
      <c r="AW71" s="872"/>
      <c r="AX71" s="872"/>
      <c r="AY71" s="872"/>
      <c r="AZ71" s="874"/>
      <c r="BA71" s="874"/>
      <c r="BB71" s="874"/>
      <c r="BC71" s="874"/>
      <c r="BD71" s="875"/>
      <c r="BE71" s="240"/>
      <c r="BF71" s="240"/>
      <c r="BG71" s="240"/>
      <c r="BH71" s="240"/>
      <c r="BI71" s="240"/>
      <c r="BJ71" s="240"/>
      <c r="BK71" s="240"/>
      <c r="BL71" s="240"/>
      <c r="BM71" s="240"/>
      <c r="BN71" s="240"/>
      <c r="BO71" s="240"/>
      <c r="BP71" s="240"/>
      <c r="BQ71" s="237">
        <v>65</v>
      </c>
      <c r="BR71" s="242"/>
      <c r="BS71" s="901"/>
      <c r="BT71" s="902"/>
      <c r="BU71" s="902"/>
      <c r="BV71" s="902"/>
      <c r="BW71" s="902"/>
      <c r="BX71" s="902"/>
      <c r="BY71" s="902"/>
      <c r="BZ71" s="902"/>
      <c r="CA71" s="902"/>
      <c r="CB71" s="902"/>
      <c r="CC71" s="902"/>
      <c r="CD71" s="902"/>
      <c r="CE71" s="902"/>
      <c r="CF71" s="902"/>
      <c r="CG71" s="907"/>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230"/>
    </row>
    <row r="72" spans="1:131" ht="26.25" customHeight="1" x14ac:dyDescent="0.2">
      <c r="A72" s="237">
        <v>5</v>
      </c>
      <c r="B72" s="812" t="s">
        <v>551</v>
      </c>
      <c r="C72" s="813"/>
      <c r="D72" s="813"/>
      <c r="E72" s="813"/>
      <c r="F72" s="813"/>
      <c r="G72" s="813"/>
      <c r="H72" s="813"/>
      <c r="I72" s="813"/>
      <c r="J72" s="813"/>
      <c r="K72" s="813"/>
      <c r="L72" s="813"/>
      <c r="M72" s="813"/>
      <c r="N72" s="813"/>
      <c r="O72" s="813"/>
      <c r="P72" s="814"/>
      <c r="Q72" s="912">
        <v>175599</v>
      </c>
      <c r="R72" s="872"/>
      <c r="S72" s="872"/>
      <c r="T72" s="872"/>
      <c r="U72" s="872"/>
      <c r="V72" s="872">
        <v>175599</v>
      </c>
      <c r="W72" s="872"/>
      <c r="X72" s="872"/>
      <c r="Y72" s="872"/>
      <c r="Z72" s="872"/>
      <c r="AA72" s="872">
        <v>0</v>
      </c>
      <c r="AB72" s="872"/>
      <c r="AC72" s="872"/>
      <c r="AD72" s="872"/>
      <c r="AE72" s="872"/>
      <c r="AF72" s="872">
        <v>0</v>
      </c>
      <c r="AG72" s="872"/>
      <c r="AH72" s="872"/>
      <c r="AI72" s="872"/>
      <c r="AJ72" s="872"/>
      <c r="AK72" s="872">
        <v>2065</v>
      </c>
      <c r="AL72" s="872"/>
      <c r="AM72" s="872"/>
      <c r="AN72" s="872"/>
      <c r="AO72" s="872"/>
      <c r="AP72" s="872" t="s">
        <v>546</v>
      </c>
      <c r="AQ72" s="872"/>
      <c r="AR72" s="872"/>
      <c r="AS72" s="872"/>
      <c r="AT72" s="872"/>
      <c r="AU72" s="872" t="s">
        <v>546</v>
      </c>
      <c r="AV72" s="872"/>
      <c r="AW72" s="872"/>
      <c r="AX72" s="872"/>
      <c r="AY72" s="872"/>
      <c r="AZ72" s="874"/>
      <c r="BA72" s="874"/>
      <c r="BB72" s="874"/>
      <c r="BC72" s="874"/>
      <c r="BD72" s="875"/>
      <c r="BE72" s="240"/>
      <c r="BF72" s="240"/>
      <c r="BG72" s="240"/>
      <c r="BH72" s="240"/>
      <c r="BI72" s="240"/>
      <c r="BJ72" s="240"/>
      <c r="BK72" s="240"/>
      <c r="BL72" s="240"/>
      <c r="BM72" s="240"/>
      <c r="BN72" s="240"/>
      <c r="BO72" s="240"/>
      <c r="BP72" s="240"/>
      <c r="BQ72" s="237">
        <v>66</v>
      </c>
      <c r="BR72" s="242"/>
      <c r="BS72" s="901"/>
      <c r="BT72" s="902"/>
      <c r="BU72" s="902"/>
      <c r="BV72" s="902"/>
      <c r="BW72" s="902"/>
      <c r="BX72" s="902"/>
      <c r="BY72" s="902"/>
      <c r="BZ72" s="902"/>
      <c r="CA72" s="902"/>
      <c r="CB72" s="902"/>
      <c r="CC72" s="902"/>
      <c r="CD72" s="902"/>
      <c r="CE72" s="902"/>
      <c r="CF72" s="902"/>
      <c r="CG72" s="907"/>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230"/>
    </row>
    <row r="73" spans="1:131" ht="26.25" customHeight="1" x14ac:dyDescent="0.2">
      <c r="A73" s="237">
        <v>6</v>
      </c>
      <c r="B73" s="913"/>
      <c r="C73" s="914"/>
      <c r="D73" s="914"/>
      <c r="E73" s="914"/>
      <c r="F73" s="914"/>
      <c r="G73" s="914"/>
      <c r="H73" s="914"/>
      <c r="I73" s="914"/>
      <c r="J73" s="914"/>
      <c r="K73" s="914"/>
      <c r="L73" s="914"/>
      <c r="M73" s="914"/>
      <c r="N73" s="914"/>
      <c r="O73" s="914"/>
      <c r="P73" s="915"/>
      <c r="Q73" s="912"/>
      <c r="R73" s="872"/>
      <c r="S73" s="872"/>
      <c r="T73" s="872"/>
      <c r="U73" s="872"/>
      <c r="V73" s="872"/>
      <c r="W73" s="872"/>
      <c r="X73" s="872"/>
      <c r="Y73" s="872"/>
      <c r="Z73" s="872"/>
      <c r="AA73" s="872"/>
      <c r="AB73" s="872"/>
      <c r="AC73" s="872"/>
      <c r="AD73" s="872"/>
      <c r="AE73" s="872"/>
      <c r="AF73" s="872"/>
      <c r="AG73" s="872"/>
      <c r="AH73" s="872"/>
      <c r="AI73" s="872"/>
      <c r="AJ73" s="872"/>
      <c r="AK73" s="872"/>
      <c r="AL73" s="872"/>
      <c r="AM73" s="872"/>
      <c r="AN73" s="872"/>
      <c r="AO73" s="872"/>
      <c r="AP73" s="872"/>
      <c r="AQ73" s="872"/>
      <c r="AR73" s="872"/>
      <c r="AS73" s="872"/>
      <c r="AT73" s="872"/>
      <c r="AU73" s="872"/>
      <c r="AV73" s="872"/>
      <c r="AW73" s="872"/>
      <c r="AX73" s="872"/>
      <c r="AY73" s="872"/>
      <c r="AZ73" s="874"/>
      <c r="BA73" s="874"/>
      <c r="BB73" s="874"/>
      <c r="BC73" s="874"/>
      <c r="BD73" s="875"/>
      <c r="BE73" s="240"/>
      <c r="BF73" s="240"/>
      <c r="BG73" s="240"/>
      <c r="BH73" s="240"/>
      <c r="BI73" s="240"/>
      <c r="BJ73" s="240"/>
      <c r="BK73" s="240"/>
      <c r="BL73" s="240"/>
      <c r="BM73" s="240"/>
      <c r="BN73" s="240"/>
      <c r="BO73" s="240"/>
      <c r="BP73" s="240"/>
      <c r="BQ73" s="237">
        <v>67</v>
      </c>
      <c r="BR73" s="242"/>
      <c r="BS73" s="901"/>
      <c r="BT73" s="902"/>
      <c r="BU73" s="902"/>
      <c r="BV73" s="902"/>
      <c r="BW73" s="902"/>
      <c r="BX73" s="902"/>
      <c r="BY73" s="902"/>
      <c r="BZ73" s="902"/>
      <c r="CA73" s="902"/>
      <c r="CB73" s="902"/>
      <c r="CC73" s="902"/>
      <c r="CD73" s="902"/>
      <c r="CE73" s="902"/>
      <c r="CF73" s="902"/>
      <c r="CG73" s="907"/>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230"/>
    </row>
    <row r="74" spans="1:131" ht="26.25" customHeight="1" x14ac:dyDescent="0.2">
      <c r="A74" s="237">
        <v>7</v>
      </c>
      <c r="B74" s="913"/>
      <c r="C74" s="914"/>
      <c r="D74" s="914"/>
      <c r="E74" s="914"/>
      <c r="F74" s="914"/>
      <c r="G74" s="914"/>
      <c r="H74" s="914"/>
      <c r="I74" s="914"/>
      <c r="J74" s="914"/>
      <c r="K74" s="914"/>
      <c r="L74" s="914"/>
      <c r="M74" s="914"/>
      <c r="N74" s="914"/>
      <c r="O74" s="914"/>
      <c r="P74" s="915"/>
      <c r="Q74" s="912"/>
      <c r="R74" s="872"/>
      <c r="S74" s="872"/>
      <c r="T74" s="872"/>
      <c r="U74" s="872"/>
      <c r="V74" s="872"/>
      <c r="W74" s="872"/>
      <c r="X74" s="872"/>
      <c r="Y74" s="872"/>
      <c r="Z74" s="872"/>
      <c r="AA74" s="872"/>
      <c r="AB74" s="872"/>
      <c r="AC74" s="872"/>
      <c r="AD74" s="872"/>
      <c r="AE74" s="872"/>
      <c r="AF74" s="872"/>
      <c r="AG74" s="872"/>
      <c r="AH74" s="872"/>
      <c r="AI74" s="872"/>
      <c r="AJ74" s="872"/>
      <c r="AK74" s="872"/>
      <c r="AL74" s="872"/>
      <c r="AM74" s="872"/>
      <c r="AN74" s="872"/>
      <c r="AO74" s="872"/>
      <c r="AP74" s="872"/>
      <c r="AQ74" s="872"/>
      <c r="AR74" s="872"/>
      <c r="AS74" s="872"/>
      <c r="AT74" s="872"/>
      <c r="AU74" s="872"/>
      <c r="AV74" s="872"/>
      <c r="AW74" s="872"/>
      <c r="AX74" s="872"/>
      <c r="AY74" s="872"/>
      <c r="AZ74" s="874"/>
      <c r="BA74" s="874"/>
      <c r="BB74" s="874"/>
      <c r="BC74" s="874"/>
      <c r="BD74" s="875"/>
      <c r="BE74" s="240"/>
      <c r="BF74" s="240"/>
      <c r="BG74" s="240"/>
      <c r="BH74" s="240"/>
      <c r="BI74" s="240"/>
      <c r="BJ74" s="240"/>
      <c r="BK74" s="240"/>
      <c r="BL74" s="240"/>
      <c r="BM74" s="240"/>
      <c r="BN74" s="240"/>
      <c r="BO74" s="240"/>
      <c r="BP74" s="240"/>
      <c r="BQ74" s="237">
        <v>68</v>
      </c>
      <c r="BR74" s="242"/>
      <c r="BS74" s="901"/>
      <c r="BT74" s="902"/>
      <c r="BU74" s="902"/>
      <c r="BV74" s="902"/>
      <c r="BW74" s="902"/>
      <c r="BX74" s="902"/>
      <c r="BY74" s="902"/>
      <c r="BZ74" s="902"/>
      <c r="CA74" s="902"/>
      <c r="CB74" s="902"/>
      <c r="CC74" s="902"/>
      <c r="CD74" s="902"/>
      <c r="CE74" s="902"/>
      <c r="CF74" s="902"/>
      <c r="CG74" s="907"/>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230"/>
    </row>
    <row r="75" spans="1:131" ht="26.25" customHeight="1" x14ac:dyDescent="0.2">
      <c r="A75" s="237">
        <v>8</v>
      </c>
      <c r="B75" s="913"/>
      <c r="C75" s="914"/>
      <c r="D75" s="914"/>
      <c r="E75" s="914"/>
      <c r="F75" s="914"/>
      <c r="G75" s="914"/>
      <c r="H75" s="914"/>
      <c r="I75" s="914"/>
      <c r="J75" s="914"/>
      <c r="K75" s="914"/>
      <c r="L75" s="914"/>
      <c r="M75" s="914"/>
      <c r="N75" s="914"/>
      <c r="O75" s="914"/>
      <c r="P75" s="915"/>
      <c r="Q75" s="916"/>
      <c r="R75" s="917"/>
      <c r="S75" s="917"/>
      <c r="T75" s="917"/>
      <c r="U75" s="876"/>
      <c r="V75" s="918"/>
      <c r="W75" s="917"/>
      <c r="X75" s="917"/>
      <c r="Y75" s="917"/>
      <c r="Z75" s="876"/>
      <c r="AA75" s="918"/>
      <c r="AB75" s="917"/>
      <c r="AC75" s="917"/>
      <c r="AD75" s="917"/>
      <c r="AE75" s="876"/>
      <c r="AF75" s="918"/>
      <c r="AG75" s="917"/>
      <c r="AH75" s="917"/>
      <c r="AI75" s="917"/>
      <c r="AJ75" s="876"/>
      <c r="AK75" s="918"/>
      <c r="AL75" s="917"/>
      <c r="AM75" s="917"/>
      <c r="AN75" s="917"/>
      <c r="AO75" s="876"/>
      <c r="AP75" s="918"/>
      <c r="AQ75" s="917"/>
      <c r="AR75" s="917"/>
      <c r="AS75" s="917"/>
      <c r="AT75" s="876"/>
      <c r="AU75" s="918"/>
      <c r="AV75" s="917"/>
      <c r="AW75" s="917"/>
      <c r="AX75" s="917"/>
      <c r="AY75" s="876"/>
      <c r="AZ75" s="874"/>
      <c r="BA75" s="874"/>
      <c r="BB75" s="874"/>
      <c r="BC75" s="874"/>
      <c r="BD75" s="875"/>
      <c r="BE75" s="240"/>
      <c r="BF75" s="240"/>
      <c r="BG75" s="240"/>
      <c r="BH75" s="240"/>
      <c r="BI75" s="240"/>
      <c r="BJ75" s="240"/>
      <c r="BK75" s="240"/>
      <c r="BL75" s="240"/>
      <c r="BM75" s="240"/>
      <c r="BN75" s="240"/>
      <c r="BO75" s="240"/>
      <c r="BP75" s="240"/>
      <c r="BQ75" s="237">
        <v>69</v>
      </c>
      <c r="BR75" s="242"/>
      <c r="BS75" s="901"/>
      <c r="BT75" s="902"/>
      <c r="BU75" s="902"/>
      <c r="BV75" s="902"/>
      <c r="BW75" s="902"/>
      <c r="BX75" s="902"/>
      <c r="BY75" s="902"/>
      <c r="BZ75" s="902"/>
      <c r="CA75" s="902"/>
      <c r="CB75" s="902"/>
      <c r="CC75" s="902"/>
      <c r="CD75" s="902"/>
      <c r="CE75" s="902"/>
      <c r="CF75" s="902"/>
      <c r="CG75" s="907"/>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230"/>
    </row>
    <row r="76" spans="1:131" ht="26.25" customHeight="1" x14ac:dyDescent="0.2">
      <c r="A76" s="237">
        <v>9</v>
      </c>
      <c r="B76" s="913"/>
      <c r="C76" s="914"/>
      <c r="D76" s="914"/>
      <c r="E76" s="914"/>
      <c r="F76" s="914"/>
      <c r="G76" s="914"/>
      <c r="H76" s="914"/>
      <c r="I76" s="914"/>
      <c r="J76" s="914"/>
      <c r="K76" s="914"/>
      <c r="L76" s="914"/>
      <c r="M76" s="914"/>
      <c r="N76" s="914"/>
      <c r="O76" s="914"/>
      <c r="P76" s="915"/>
      <c r="Q76" s="916"/>
      <c r="R76" s="917"/>
      <c r="S76" s="917"/>
      <c r="T76" s="917"/>
      <c r="U76" s="876"/>
      <c r="V76" s="918"/>
      <c r="W76" s="917"/>
      <c r="X76" s="917"/>
      <c r="Y76" s="917"/>
      <c r="Z76" s="876"/>
      <c r="AA76" s="918"/>
      <c r="AB76" s="917"/>
      <c r="AC76" s="917"/>
      <c r="AD76" s="917"/>
      <c r="AE76" s="876"/>
      <c r="AF76" s="918"/>
      <c r="AG76" s="917"/>
      <c r="AH76" s="917"/>
      <c r="AI76" s="917"/>
      <c r="AJ76" s="876"/>
      <c r="AK76" s="918"/>
      <c r="AL76" s="917"/>
      <c r="AM76" s="917"/>
      <c r="AN76" s="917"/>
      <c r="AO76" s="876"/>
      <c r="AP76" s="918"/>
      <c r="AQ76" s="917"/>
      <c r="AR76" s="917"/>
      <c r="AS76" s="917"/>
      <c r="AT76" s="876"/>
      <c r="AU76" s="918"/>
      <c r="AV76" s="917"/>
      <c r="AW76" s="917"/>
      <c r="AX76" s="917"/>
      <c r="AY76" s="876"/>
      <c r="AZ76" s="874"/>
      <c r="BA76" s="874"/>
      <c r="BB76" s="874"/>
      <c r="BC76" s="874"/>
      <c r="BD76" s="875"/>
      <c r="BE76" s="240"/>
      <c r="BF76" s="240"/>
      <c r="BG76" s="240"/>
      <c r="BH76" s="240"/>
      <c r="BI76" s="240"/>
      <c r="BJ76" s="240"/>
      <c r="BK76" s="240"/>
      <c r="BL76" s="240"/>
      <c r="BM76" s="240"/>
      <c r="BN76" s="240"/>
      <c r="BO76" s="240"/>
      <c r="BP76" s="240"/>
      <c r="BQ76" s="237">
        <v>70</v>
      </c>
      <c r="BR76" s="242"/>
      <c r="BS76" s="901"/>
      <c r="BT76" s="902"/>
      <c r="BU76" s="902"/>
      <c r="BV76" s="902"/>
      <c r="BW76" s="902"/>
      <c r="BX76" s="902"/>
      <c r="BY76" s="902"/>
      <c r="BZ76" s="902"/>
      <c r="CA76" s="902"/>
      <c r="CB76" s="902"/>
      <c r="CC76" s="902"/>
      <c r="CD76" s="902"/>
      <c r="CE76" s="902"/>
      <c r="CF76" s="902"/>
      <c r="CG76" s="907"/>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230"/>
    </row>
    <row r="77" spans="1:131" ht="26.25" customHeight="1" x14ac:dyDescent="0.2">
      <c r="A77" s="237">
        <v>10</v>
      </c>
      <c r="B77" s="913"/>
      <c r="C77" s="914"/>
      <c r="D77" s="914"/>
      <c r="E77" s="914"/>
      <c r="F77" s="914"/>
      <c r="G77" s="914"/>
      <c r="H77" s="914"/>
      <c r="I77" s="914"/>
      <c r="J77" s="914"/>
      <c r="K77" s="914"/>
      <c r="L77" s="914"/>
      <c r="M77" s="914"/>
      <c r="N77" s="914"/>
      <c r="O77" s="914"/>
      <c r="P77" s="915"/>
      <c r="Q77" s="916"/>
      <c r="R77" s="917"/>
      <c r="S77" s="917"/>
      <c r="T77" s="917"/>
      <c r="U77" s="876"/>
      <c r="V77" s="918"/>
      <c r="W77" s="917"/>
      <c r="X77" s="917"/>
      <c r="Y77" s="917"/>
      <c r="Z77" s="876"/>
      <c r="AA77" s="918"/>
      <c r="AB77" s="917"/>
      <c r="AC77" s="917"/>
      <c r="AD77" s="917"/>
      <c r="AE77" s="876"/>
      <c r="AF77" s="918"/>
      <c r="AG77" s="917"/>
      <c r="AH77" s="917"/>
      <c r="AI77" s="917"/>
      <c r="AJ77" s="876"/>
      <c r="AK77" s="918"/>
      <c r="AL77" s="917"/>
      <c r="AM77" s="917"/>
      <c r="AN77" s="917"/>
      <c r="AO77" s="876"/>
      <c r="AP77" s="918"/>
      <c r="AQ77" s="917"/>
      <c r="AR77" s="917"/>
      <c r="AS77" s="917"/>
      <c r="AT77" s="876"/>
      <c r="AU77" s="918"/>
      <c r="AV77" s="917"/>
      <c r="AW77" s="917"/>
      <c r="AX77" s="917"/>
      <c r="AY77" s="876"/>
      <c r="AZ77" s="874"/>
      <c r="BA77" s="874"/>
      <c r="BB77" s="874"/>
      <c r="BC77" s="874"/>
      <c r="BD77" s="875"/>
      <c r="BE77" s="240"/>
      <c r="BF77" s="240"/>
      <c r="BG77" s="240"/>
      <c r="BH77" s="240"/>
      <c r="BI77" s="240"/>
      <c r="BJ77" s="240"/>
      <c r="BK77" s="240"/>
      <c r="BL77" s="240"/>
      <c r="BM77" s="240"/>
      <c r="BN77" s="240"/>
      <c r="BO77" s="240"/>
      <c r="BP77" s="240"/>
      <c r="BQ77" s="237">
        <v>71</v>
      </c>
      <c r="BR77" s="242"/>
      <c r="BS77" s="901"/>
      <c r="BT77" s="902"/>
      <c r="BU77" s="902"/>
      <c r="BV77" s="902"/>
      <c r="BW77" s="902"/>
      <c r="BX77" s="902"/>
      <c r="BY77" s="902"/>
      <c r="BZ77" s="902"/>
      <c r="CA77" s="902"/>
      <c r="CB77" s="902"/>
      <c r="CC77" s="902"/>
      <c r="CD77" s="902"/>
      <c r="CE77" s="902"/>
      <c r="CF77" s="902"/>
      <c r="CG77" s="907"/>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230"/>
    </row>
    <row r="78" spans="1:131" ht="26.25" customHeight="1" x14ac:dyDescent="0.2">
      <c r="A78" s="237">
        <v>11</v>
      </c>
      <c r="B78" s="913"/>
      <c r="C78" s="914"/>
      <c r="D78" s="914"/>
      <c r="E78" s="914"/>
      <c r="F78" s="914"/>
      <c r="G78" s="914"/>
      <c r="H78" s="914"/>
      <c r="I78" s="914"/>
      <c r="J78" s="914"/>
      <c r="K78" s="914"/>
      <c r="L78" s="914"/>
      <c r="M78" s="914"/>
      <c r="N78" s="914"/>
      <c r="O78" s="914"/>
      <c r="P78" s="915"/>
      <c r="Q78" s="912"/>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874"/>
      <c r="BA78" s="874"/>
      <c r="BB78" s="874"/>
      <c r="BC78" s="874"/>
      <c r="BD78" s="875"/>
      <c r="BE78" s="240"/>
      <c r="BF78" s="240"/>
      <c r="BG78" s="240"/>
      <c r="BH78" s="240"/>
      <c r="BI78" s="240"/>
      <c r="BJ78" s="230"/>
      <c r="BK78" s="230"/>
      <c r="BL78" s="230"/>
      <c r="BM78" s="230"/>
      <c r="BN78" s="230"/>
      <c r="BO78" s="240"/>
      <c r="BP78" s="240"/>
      <c r="BQ78" s="237">
        <v>72</v>
      </c>
      <c r="BR78" s="242"/>
      <c r="BS78" s="901"/>
      <c r="BT78" s="902"/>
      <c r="BU78" s="902"/>
      <c r="BV78" s="902"/>
      <c r="BW78" s="902"/>
      <c r="BX78" s="902"/>
      <c r="BY78" s="902"/>
      <c r="BZ78" s="902"/>
      <c r="CA78" s="902"/>
      <c r="CB78" s="902"/>
      <c r="CC78" s="902"/>
      <c r="CD78" s="902"/>
      <c r="CE78" s="902"/>
      <c r="CF78" s="902"/>
      <c r="CG78" s="907"/>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230"/>
    </row>
    <row r="79" spans="1:131" ht="26.25" customHeight="1" x14ac:dyDescent="0.2">
      <c r="A79" s="237">
        <v>12</v>
      </c>
      <c r="B79" s="913"/>
      <c r="C79" s="914"/>
      <c r="D79" s="914"/>
      <c r="E79" s="914"/>
      <c r="F79" s="914"/>
      <c r="G79" s="914"/>
      <c r="H79" s="914"/>
      <c r="I79" s="914"/>
      <c r="J79" s="914"/>
      <c r="K79" s="914"/>
      <c r="L79" s="914"/>
      <c r="M79" s="914"/>
      <c r="N79" s="914"/>
      <c r="O79" s="914"/>
      <c r="P79" s="915"/>
      <c r="Q79" s="912"/>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874"/>
      <c r="BA79" s="874"/>
      <c r="BB79" s="874"/>
      <c r="BC79" s="874"/>
      <c r="BD79" s="875"/>
      <c r="BE79" s="240"/>
      <c r="BF79" s="240"/>
      <c r="BG79" s="240"/>
      <c r="BH79" s="240"/>
      <c r="BI79" s="240"/>
      <c r="BJ79" s="230"/>
      <c r="BK79" s="230"/>
      <c r="BL79" s="230"/>
      <c r="BM79" s="230"/>
      <c r="BN79" s="230"/>
      <c r="BO79" s="240"/>
      <c r="BP79" s="240"/>
      <c r="BQ79" s="237">
        <v>73</v>
      </c>
      <c r="BR79" s="242"/>
      <c r="BS79" s="901"/>
      <c r="BT79" s="902"/>
      <c r="BU79" s="902"/>
      <c r="BV79" s="902"/>
      <c r="BW79" s="902"/>
      <c r="BX79" s="902"/>
      <c r="BY79" s="902"/>
      <c r="BZ79" s="902"/>
      <c r="CA79" s="902"/>
      <c r="CB79" s="902"/>
      <c r="CC79" s="902"/>
      <c r="CD79" s="902"/>
      <c r="CE79" s="902"/>
      <c r="CF79" s="902"/>
      <c r="CG79" s="907"/>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230"/>
    </row>
    <row r="80" spans="1:131" ht="26.25" customHeight="1" x14ac:dyDescent="0.2">
      <c r="A80" s="237">
        <v>13</v>
      </c>
      <c r="B80" s="913"/>
      <c r="C80" s="914"/>
      <c r="D80" s="914"/>
      <c r="E80" s="914"/>
      <c r="F80" s="914"/>
      <c r="G80" s="914"/>
      <c r="H80" s="914"/>
      <c r="I80" s="914"/>
      <c r="J80" s="914"/>
      <c r="K80" s="914"/>
      <c r="L80" s="914"/>
      <c r="M80" s="914"/>
      <c r="N80" s="914"/>
      <c r="O80" s="914"/>
      <c r="P80" s="915"/>
      <c r="Q80" s="912"/>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874"/>
      <c r="BA80" s="874"/>
      <c r="BB80" s="874"/>
      <c r="BC80" s="874"/>
      <c r="BD80" s="875"/>
      <c r="BE80" s="240"/>
      <c r="BF80" s="240"/>
      <c r="BG80" s="240"/>
      <c r="BH80" s="240"/>
      <c r="BI80" s="240"/>
      <c r="BJ80" s="240"/>
      <c r="BK80" s="240"/>
      <c r="BL80" s="240"/>
      <c r="BM80" s="240"/>
      <c r="BN80" s="240"/>
      <c r="BO80" s="240"/>
      <c r="BP80" s="240"/>
      <c r="BQ80" s="237">
        <v>74</v>
      </c>
      <c r="BR80" s="242"/>
      <c r="BS80" s="901"/>
      <c r="BT80" s="902"/>
      <c r="BU80" s="902"/>
      <c r="BV80" s="902"/>
      <c r="BW80" s="902"/>
      <c r="BX80" s="902"/>
      <c r="BY80" s="902"/>
      <c r="BZ80" s="902"/>
      <c r="CA80" s="902"/>
      <c r="CB80" s="902"/>
      <c r="CC80" s="902"/>
      <c r="CD80" s="902"/>
      <c r="CE80" s="902"/>
      <c r="CF80" s="902"/>
      <c r="CG80" s="907"/>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230"/>
    </row>
    <row r="81" spans="1:131" ht="26.25" customHeight="1" x14ac:dyDescent="0.2">
      <c r="A81" s="237">
        <v>14</v>
      </c>
      <c r="B81" s="913"/>
      <c r="C81" s="914"/>
      <c r="D81" s="914"/>
      <c r="E81" s="914"/>
      <c r="F81" s="914"/>
      <c r="G81" s="914"/>
      <c r="H81" s="914"/>
      <c r="I81" s="914"/>
      <c r="J81" s="914"/>
      <c r="K81" s="914"/>
      <c r="L81" s="914"/>
      <c r="M81" s="914"/>
      <c r="N81" s="914"/>
      <c r="O81" s="914"/>
      <c r="P81" s="915"/>
      <c r="Q81" s="912"/>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874"/>
      <c r="BA81" s="874"/>
      <c r="BB81" s="874"/>
      <c r="BC81" s="874"/>
      <c r="BD81" s="875"/>
      <c r="BE81" s="240"/>
      <c r="BF81" s="240"/>
      <c r="BG81" s="240"/>
      <c r="BH81" s="240"/>
      <c r="BI81" s="240"/>
      <c r="BJ81" s="240"/>
      <c r="BK81" s="240"/>
      <c r="BL81" s="240"/>
      <c r="BM81" s="240"/>
      <c r="BN81" s="240"/>
      <c r="BO81" s="240"/>
      <c r="BP81" s="240"/>
      <c r="BQ81" s="237">
        <v>75</v>
      </c>
      <c r="BR81" s="242"/>
      <c r="BS81" s="901"/>
      <c r="BT81" s="902"/>
      <c r="BU81" s="902"/>
      <c r="BV81" s="902"/>
      <c r="BW81" s="902"/>
      <c r="BX81" s="902"/>
      <c r="BY81" s="902"/>
      <c r="BZ81" s="902"/>
      <c r="CA81" s="902"/>
      <c r="CB81" s="902"/>
      <c r="CC81" s="902"/>
      <c r="CD81" s="902"/>
      <c r="CE81" s="902"/>
      <c r="CF81" s="902"/>
      <c r="CG81" s="907"/>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230"/>
    </row>
    <row r="82" spans="1:131" ht="26.25" customHeight="1" x14ac:dyDescent="0.2">
      <c r="A82" s="237">
        <v>15</v>
      </c>
      <c r="B82" s="913"/>
      <c r="C82" s="914"/>
      <c r="D82" s="914"/>
      <c r="E82" s="914"/>
      <c r="F82" s="914"/>
      <c r="G82" s="914"/>
      <c r="H82" s="914"/>
      <c r="I82" s="914"/>
      <c r="J82" s="914"/>
      <c r="K82" s="914"/>
      <c r="L82" s="914"/>
      <c r="M82" s="914"/>
      <c r="N82" s="914"/>
      <c r="O82" s="914"/>
      <c r="P82" s="915"/>
      <c r="Q82" s="912"/>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874"/>
      <c r="BA82" s="874"/>
      <c r="BB82" s="874"/>
      <c r="BC82" s="874"/>
      <c r="BD82" s="875"/>
      <c r="BE82" s="240"/>
      <c r="BF82" s="240"/>
      <c r="BG82" s="240"/>
      <c r="BH82" s="240"/>
      <c r="BI82" s="240"/>
      <c r="BJ82" s="240"/>
      <c r="BK82" s="240"/>
      <c r="BL82" s="240"/>
      <c r="BM82" s="240"/>
      <c r="BN82" s="240"/>
      <c r="BO82" s="240"/>
      <c r="BP82" s="240"/>
      <c r="BQ82" s="237">
        <v>76</v>
      </c>
      <c r="BR82" s="242"/>
      <c r="BS82" s="901"/>
      <c r="BT82" s="902"/>
      <c r="BU82" s="902"/>
      <c r="BV82" s="902"/>
      <c r="BW82" s="902"/>
      <c r="BX82" s="902"/>
      <c r="BY82" s="902"/>
      <c r="BZ82" s="902"/>
      <c r="CA82" s="902"/>
      <c r="CB82" s="902"/>
      <c r="CC82" s="902"/>
      <c r="CD82" s="902"/>
      <c r="CE82" s="902"/>
      <c r="CF82" s="902"/>
      <c r="CG82" s="907"/>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230"/>
    </row>
    <row r="83" spans="1:131" ht="26.25" customHeight="1" x14ac:dyDescent="0.2">
      <c r="A83" s="237">
        <v>16</v>
      </c>
      <c r="B83" s="913"/>
      <c r="C83" s="914"/>
      <c r="D83" s="914"/>
      <c r="E83" s="914"/>
      <c r="F83" s="914"/>
      <c r="G83" s="914"/>
      <c r="H83" s="914"/>
      <c r="I83" s="914"/>
      <c r="J83" s="914"/>
      <c r="K83" s="914"/>
      <c r="L83" s="914"/>
      <c r="M83" s="914"/>
      <c r="N83" s="914"/>
      <c r="O83" s="914"/>
      <c r="P83" s="915"/>
      <c r="Q83" s="912"/>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874"/>
      <c r="BA83" s="874"/>
      <c r="BB83" s="874"/>
      <c r="BC83" s="874"/>
      <c r="BD83" s="875"/>
      <c r="BE83" s="240"/>
      <c r="BF83" s="240"/>
      <c r="BG83" s="240"/>
      <c r="BH83" s="240"/>
      <c r="BI83" s="240"/>
      <c r="BJ83" s="240"/>
      <c r="BK83" s="240"/>
      <c r="BL83" s="240"/>
      <c r="BM83" s="240"/>
      <c r="BN83" s="240"/>
      <c r="BO83" s="240"/>
      <c r="BP83" s="240"/>
      <c r="BQ83" s="237">
        <v>77</v>
      </c>
      <c r="BR83" s="242"/>
      <c r="BS83" s="901"/>
      <c r="BT83" s="902"/>
      <c r="BU83" s="902"/>
      <c r="BV83" s="902"/>
      <c r="BW83" s="902"/>
      <c r="BX83" s="902"/>
      <c r="BY83" s="902"/>
      <c r="BZ83" s="902"/>
      <c r="CA83" s="902"/>
      <c r="CB83" s="902"/>
      <c r="CC83" s="902"/>
      <c r="CD83" s="902"/>
      <c r="CE83" s="902"/>
      <c r="CF83" s="902"/>
      <c r="CG83" s="907"/>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230"/>
    </row>
    <row r="84" spans="1:131" ht="26.25" customHeight="1" x14ac:dyDescent="0.2">
      <c r="A84" s="237">
        <v>17</v>
      </c>
      <c r="B84" s="913"/>
      <c r="C84" s="914"/>
      <c r="D84" s="914"/>
      <c r="E84" s="914"/>
      <c r="F84" s="914"/>
      <c r="G84" s="914"/>
      <c r="H84" s="914"/>
      <c r="I84" s="914"/>
      <c r="J84" s="914"/>
      <c r="K84" s="914"/>
      <c r="L84" s="914"/>
      <c r="M84" s="914"/>
      <c r="N84" s="914"/>
      <c r="O84" s="914"/>
      <c r="P84" s="915"/>
      <c r="Q84" s="912"/>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874"/>
      <c r="BA84" s="874"/>
      <c r="BB84" s="874"/>
      <c r="BC84" s="874"/>
      <c r="BD84" s="875"/>
      <c r="BE84" s="240"/>
      <c r="BF84" s="240"/>
      <c r="BG84" s="240"/>
      <c r="BH84" s="240"/>
      <c r="BI84" s="240"/>
      <c r="BJ84" s="240"/>
      <c r="BK84" s="240"/>
      <c r="BL84" s="240"/>
      <c r="BM84" s="240"/>
      <c r="BN84" s="240"/>
      <c r="BO84" s="240"/>
      <c r="BP84" s="240"/>
      <c r="BQ84" s="237">
        <v>78</v>
      </c>
      <c r="BR84" s="242"/>
      <c r="BS84" s="901"/>
      <c r="BT84" s="902"/>
      <c r="BU84" s="902"/>
      <c r="BV84" s="902"/>
      <c r="BW84" s="902"/>
      <c r="BX84" s="902"/>
      <c r="BY84" s="902"/>
      <c r="BZ84" s="902"/>
      <c r="CA84" s="902"/>
      <c r="CB84" s="902"/>
      <c r="CC84" s="902"/>
      <c r="CD84" s="902"/>
      <c r="CE84" s="902"/>
      <c r="CF84" s="902"/>
      <c r="CG84" s="907"/>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230"/>
    </row>
    <row r="85" spans="1:131" ht="26.25" customHeight="1" x14ac:dyDescent="0.2">
      <c r="A85" s="237">
        <v>18</v>
      </c>
      <c r="B85" s="913"/>
      <c r="C85" s="914"/>
      <c r="D85" s="914"/>
      <c r="E85" s="914"/>
      <c r="F85" s="914"/>
      <c r="G85" s="914"/>
      <c r="H85" s="914"/>
      <c r="I85" s="914"/>
      <c r="J85" s="914"/>
      <c r="K85" s="914"/>
      <c r="L85" s="914"/>
      <c r="M85" s="914"/>
      <c r="N85" s="914"/>
      <c r="O85" s="914"/>
      <c r="P85" s="915"/>
      <c r="Q85" s="912"/>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874"/>
      <c r="BA85" s="874"/>
      <c r="BB85" s="874"/>
      <c r="BC85" s="874"/>
      <c r="BD85" s="875"/>
      <c r="BE85" s="240"/>
      <c r="BF85" s="240"/>
      <c r="BG85" s="240"/>
      <c r="BH85" s="240"/>
      <c r="BI85" s="240"/>
      <c r="BJ85" s="240"/>
      <c r="BK85" s="240"/>
      <c r="BL85" s="240"/>
      <c r="BM85" s="240"/>
      <c r="BN85" s="240"/>
      <c r="BO85" s="240"/>
      <c r="BP85" s="240"/>
      <c r="BQ85" s="237">
        <v>79</v>
      </c>
      <c r="BR85" s="242"/>
      <c r="BS85" s="901"/>
      <c r="BT85" s="902"/>
      <c r="BU85" s="902"/>
      <c r="BV85" s="902"/>
      <c r="BW85" s="902"/>
      <c r="BX85" s="902"/>
      <c r="BY85" s="902"/>
      <c r="BZ85" s="902"/>
      <c r="CA85" s="902"/>
      <c r="CB85" s="902"/>
      <c r="CC85" s="902"/>
      <c r="CD85" s="902"/>
      <c r="CE85" s="902"/>
      <c r="CF85" s="902"/>
      <c r="CG85" s="907"/>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230"/>
    </row>
    <row r="86" spans="1:131" ht="26.25" customHeight="1" x14ac:dyDescent="0.2">
      <c r="A86" s="237">
        <v>19</v>
      </c>
      <c r="B86" s="913"/>
      <c r="C86" s="914"/>
      <c r="D86" s="914"/>
      <c r="E86" s="914"/>
      <c r="F86" s="914"/>
      <c r="G86" s="914"/>
      <c r="H86" s="914"/>
      <c r="I86" s="914"/>
      <c r="J86" s="914"/>
      <c r="K86" s="914"/>
      <c r="L86" s="914"/>
      <c r="M86" s="914"/>
      <c r="N86" s="914"/>
      <c r="O86" s="914"/>
      <c r="P86" s="915"/>
      <c r="Q86" s="912"/>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874"/>
      <c r="BA86" s="874"/>
      <c r="BB86" s="874"/>
      <c r="BC86" s="874"/>
      <c r="BD86" s="875"/>
      <c r="BE86" s="240"/>
      <c r="BF86" s="240"/>
      <c r="BG86" s="240"/>
      <c r="BH86" s="240"/>
      <c r="BI86" s="240"/>
      <c r="BJ86" s="240"/>
      <c r="BK86" s="240"/>
      <c r="BL86" s="240"/>
      <c r="BM86" s="240"/>
      <c r="BN86" s="240"/>
      <c r="BO86" s="240"/>
      <c r="BP86" s="240"/>
      <c r="BQ86" s="237">
        <v>80</v>
      </c>
      <c r="BR86" s="242"/>
      <c r="BS86" s="901"/>
      <c r="BT86" s="902"/>
      <c r="BU86" s="902"/>
      <c r="BV86" s="902"/>
      <c r="BW86" s="902"/>
      <c r="BX86" s="902"/>
      <c r="BY86" s="902"/>
      <c r="BZ86" s="902"/>
      <c r="CA86" s="902"/>
      <c r="CB86" s="902"/>
      <c r="CC86" s="902"/>
      <c r="CD86" s="902"/>
      <c r="CE86" s="902"/>
      <c r="CF86" s="902"/>
      <c r="CG86" s="907"/>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230"/>
    </row>
    <row r="87" spans="1:131" ht="26.25" customHeight="1" x14ac:dyDescent="0.2">
      <c r="A87" s="243">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0"/>
      <c r="BF87" s="240"/>
      <c r="BG87" s="240"/>
      <c r="BH87" s="240"/>
      <c r="BI87" s="240"/>
      <c r="BJ87" s="240"/>
      <c r="BK87" s="240"/>
      <c r="BL87" s="240"/>
      <c r="BM87" s="240"/>
      <c r="BN87" s="240"/>
      <c r="BO87" s="240"/>
      <c r="BP87" s="240"/>
      <c r="BQ87" s="237">
        <v>81</v>
      </c>
      <c r="BR87" s="242"/>
      <c r="BS87" s="901"/>
      <c r="BT87" s="902"/>
      <c r="BU87" s="902"/>
      <c r="BV87" s="902"/>
      <c r="BW87" s="902"/>
      <c r="BX87" s="902"/>
      <c r="BY87" s="902"/>
      <c r="BZ87" s="902"/>
      <c r="CA87" s="902"/>
      <c r="CB87" s="902"/>
      <c r="CC87" s="902"/>
      <c r="CD87" s="902"/>
      <c r="CE87" s="902"/>
      <c r="CF87" s="902"/>
      <c r="CG87" s="907"/>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230"/>
    </row>
    <row r="88" spans="1:131" ht="26.25" customHeight="1" thickBot="1" x14ac:dyDescent="0.25">
      <c r="A88" s="239" t="s">
        <v>376</v>
      </c>
      <c r="B88" s="831" t="s">
        <v>400</v>
      </c>
      <c r="C88" s="832"/>
      <c r="D88" s="832"/>
      <c r="E88" s="832"/>
      <c r="F88" s="832"/>
      <c r="G88" s="832"/>
      <c r="H88" s="832"/>
      <c r="I88" s="832"/>
      <c r="J88" s="832"/>
      <c r="K88" s="832"/>
      <c r="L88" s="832"/>
      <c r="M88" s="832"/>
      <c r="N88" s="832"/>
      <c r="O88" s="832"/>
      <c r="P88" s="833"/>
      <c r="Q88" s="882"/>
      <c r="R88" s="883"/>
      <c r="S88" s="883"/>
      <c r="T88" s="883"/>
      <c r="U88" s="883"/>
      <c r="V88" s="883"/>
      <c r="W88" s="883"/>
      <c r="X88" s="883"/>
      <c r="Y88" s="883"/>
      <c r="Z88" s="883"/>
      <c r="AA88" s="883"/>
      <c r="AB88" s="883"/>
      <c r="AC88" s="883"/>
      <c r="AD88" s="883"/>
      <c r="AE88" s="883"/>
      <c r="AF88" s="886"/>
      <c r="AG88" s="886"/>
      <c r="AH88" s="886"/>
      <c r="AI88" s="886"/>
      <c r="AJ88" s="886"/>
      <c r="AK88" s="883"/>
      <c r="AL88" s="883"/>
      <c r="AM88" s="883"/>
      <c r="AN88" s="883"/>
      <c r="AO88" s="883"/>
      <c r="AP88" s="886"/>
      <c r="AQ88" s="886"/>
      <c r="AR88" s="886"/>
      <c r="AS88" s="886"/>
      <c r="AT88" s="886"/>
      <c r="AU88" s="886"/>
      <c r="AV88" s="886"/>
      <c r="AW88" s="886"/>
      <c r="AX88" s="886"/>
      <c r="AY88" s="886"/>
      <c r="AZ88" s="891"/>
      <c r="BA88" s="891"/>
      <c r="BB88" s="891"/>
      <c r="BC88" s="891"/>
      <c r="BD88" s="892"/>
      <c r="BE88" s="240"/>
      <c r="BF88" s="240"/>
      <c r="BG88" s="240"/>
      <c r="BH88" s="240"/>
      <c r="BI88" s="240"/>
      <c r="BJ88" s="240"/>
      <c r="BK88" s="240"/>
      <c r="BL88" s="240"/>
      <c r="BM88" s="240"/>
      <c r="BN88" s="240"/>
      <c r="BO88" s="240"/>
      <c r="BP88" s="240"/>
      <c r="BQ88" s="237">
        <v>82</v>
      </c>
      <c r="BR88" s="242"/>
      <c r="BS88" s="901"/>
      <c r="BT88" s="902"/>
      <c r="BU88" s="902"/>
      <c r="BV88" s="902"/>
      <c r="BW88" s="902"/>
      <c r="BX88" s="902"/>
      <c r="BY88" s="902"/>
      <c r="BZ88" s="902"/>
      <c r="CA88" s="902"/>
      <c r="CB88" s="902"/>
      <c r="CC88" s="902"/>
      <c r="CD88" s="902"/>
      <c r="CE88" s="902"/>
      <c r="CF88" s="902"/>
      <c r="CG88" s="907"/>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230"/>
    </row>
    <row r="89" spans="1:131" ht="26.25" hidden="1" customHeight="1" x14ac:dyDescent="0.2">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01"/>
      <c r="BT89" s="902"/>
      <c r="BU89" s="902"/>
      <c r="BV89" s="902"/>
      <c r="BW89" s="902"/>
      <c r="BX89" s="902"/>
      <c r="BY89" s="902"/>
      <c r="BZ89" s="902"/>
      <c r="CA89" s="902"/>
      <c r="CB89" s="902"/>
      <c r="CC89" s="902"/>
      <c r="CD89" s="902"/>
      <c r="CE89" s="902"/>
      <c r="CF89" s="902"/>
      <c r="CG89" s="907"/>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230"/>
    </row>
    <row r="90" spans="1:131" ht="26.25" hidden="1" customHeight="1" x14ac:dyDescent="0.2">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01"/>
      <c r="BT90" s="902"/>
      <c r="BU90" s="902"/>
      <c r="BV90" s="902"/>
      <c r="BW90" s="902"/>
      <c r="BX90" s="902"/>
      <c r="BY90" s="902"/>
      <c r="BZ90" s="902"/>
      <c r="CA90" s="902"/>
      <c r="CB90" s="902"/>
      <c r="CC90" s="902"/>
      <c r="CD90" s="902"/>
      <c r="CE90" s="902"/>
      <c r="CF90" s="902"/>
      <c r="CG90" s="907"/>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230"/>
    </row>
    <row r="91" spans="1:131" ht="26.25" hidden="1" customHeight="1" x14ac:dyDescent="0.2">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01"/>
      <c r="BT91" s="902"/>
      <c r="BU91" s="902"/>
      <c r="BV91" s="902"/>
      <c r="BW91" s="902"/>
      <c r="BX91" s="902"/>
      <c r="BY91" s="902"/>
      <c r="BZ91" s="902"/>
      <c r="CA91" s="902"/>
      <c r="CB91" s="902"/>
      <c r="CC91" s="902"/>
      <c r="CD91" s="902"/>
      <c r="CE91" s="902"/>
      <c r="CF91" s="902"/>
      <c r="CG91" s="907"/>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230"/>
    </row>
    <row r="92" spans="1:131" ht="26.25" hidden="1" customHeight="1" x14ac:dyDescent="0.2">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01"/>
      <c r="BT92" s="902"/>
      <c r="BU92" s="902"/>
      <c r="BV92" s="902"/>
      <c r="BW92" s="902"/>
      <c r="BX92" s="902"/>
      <c r="BY92" s="902"/>
      <c r="BZ92" s="902"/>
      <c r="CA92" s="902"/>
      <c r="CB92" s="902"/>
      <c r="CC92" s="902"/>
      <c r="CD92" s="902"/>
      <c r="CE92" s="902"/>
      <c r="CF92" s="902"/>
      <c r="CG92" s="907"/>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230"/>
    </row>
    <row r="93" spans="1:131" ht="26.25" hidden="1" customHeight="1" x14ac:dyDescent="0.2">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01"/>
      <c r="BT93" s="902"/>
      <c r="BU93" s="902"/>
      <c r="BV93" s="902"/>
      <c r="BW93" s="902"/>
      <c r="BX93" s="902"/>
      <c r="BY93" s="902"/>
      <c r="BZ93" s="902"/>
      <c r="CA93" s="902"/>
      <c r="CB93" s="902"/>
      <c r="CC93" s="902"/>
      <c r="CD93" s="902"/>
      <c r="CE93" s="902"/>
      <c r="CF93" s="902"/>
      <c r="CG93" s="907"/>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230"/>
    </row>
    <row r="94" spans="1:131" ht="26.25" hidden="1" customHeight="1" x14ac:dyDescent="0.2">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01"/>
      <c r="BT94" s="902"/>
      <c r="BU94" s="902"/>
      <c r="BV94" s="902"/>
      <c r="BW94" s="902"/>
      <c r="BX94" s="902"/>
      <c r="BY94" s="902"/>
      <c r="BZ94" s="902"/>
      <c r="CA94" s="902"/>
      <c r="CB94" s="902"/>
      <c r="CC94" s="902"/>
      <c r="CD94" s="902"/>
      <c r="CE94" s="902"/>
      <c r="CF94" s="902"/>
      <c r="CG94" s="907"/>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230"/>
    </row>
    <row r="95" spans="1:131" ht="26.25" hidden="1" customHeight="1" x14ac:dyDescent="0.2">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01"/>
      <c r="BT95" s="902"/>
      <c r="BU95" s="902"/>
      <c r="BV95" s="902"/>
      <c r="BW95" s="902"/>
      <c r="BX95" s="902"/>
      <c r="BY95" s="902"/>
      <c r="BZ95" s="902"/>
      <c r="CA95" s="902"/>
      <c r="CB95" s="902"/>
      <c r="CC95" s="902"/>
      <c r="CD95" s="902"/>
      <c r="CE95" s="902"/>
      <c r="CF95" s="902"/>
      <c r="CG95" s="907"/>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230"/>
    </row>
    <row r="96" spans="1:131" ht="26.25" hidden="1" customHeight="1" x14ac:dyDescent="0.2">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01"/>
      <c r="BT96" s="902"/>
      <c r="BU96" s="902"/>
      <c r="BV96" s="902"/>
      <c r="BW96" s="902"/>
      <c r="BX96" s="902"/>
      <c r="BY96" s="902"/>
      <c r="BZ96" s="902"/>
      <c r="CA96" s="902"/>
      <c r="CB96" s="902"/>
      <c r="CC96" s="902"/>
      <c r="CD96" s="902"/>
      <c r="CE96" s="902"/>
      <c r="CF96" s="902"/>
      <c r="CG96" s="907"/>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230"/>
    </row>
    <row r="97" spans="1:131" ht="26.25" hidden="1" customHeight="1" x14ac:dyDescent="0.2">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01"/>
      <c r="BT97" s="902"/>
      <c r="BU97" s="902"/>
      <c r="BV97" s="902"/>
      <c r="BW97" s="902"/>
      <c r="BX97" s="902"/>
      <c r="BY97" s="902"/>
      <c r="BZ97" s="902"/>
      <c r="CA97" s="902"/>
      <c r="CB97" s="902"/>
      <c r="CC97" s="902"/>
      <c r="CD97" s="902"/>
      <c r="CE97" s="902"/>
      <c r="CF97" s="902"/>
      <c r="CG97" s="907"/>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230"/>
    </row>
    <row r="98" spans="1:131" ht="26.25" hidden="1" customHeight="1" x14ac:dyDescent="0.2">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01"/>
      <c r="BT98" s="902"/>
      <c r="BU98" s="902"/>
      <c r="BV98" s="902"/>
      <c r="BW98" s="902"/>
      <c r="BX98" s="902"/>
      <c r="BY98" s="902"/>
      <c r="BZ98" s="902"/>
      <c r="CA98" s="902"/>
      <c r="CB98" s="902"/>
      <c r="CC98" s="902"/>
      <c r="CD98" s="902"/>
      <c r="CE98" s="902"/>
      <c r="CF98" s="902"/>
      <c r="CG98" s="907"/>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230"/>
    </row>
    <row r="99" spans="1:131" ht="26.25" hidden="1" customHeight="1" x14ac:dyDescent="0.2">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01"/>
      <c r="BT99" s="902"/>
      <c r="BU99" s="902"/>
      <c r="BV99" s="902"/>
      <c r="BW99" s="902"/>
      <c r="BX99" s="902"/>
      <c r="BY99" s="902"/>
      <c r="BZ99" s="902"/>
      <c r="CA99" s="902"/>
      <c r="CB99" s="902"/>
      <c r="CC99" s="902"/>
      <c r="CD99" s="902"/>
      <c r="CE99" s="902"/>
      <c r="CF99" s="902"/>
      <c r="CG99" s="907"/>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230"/>
    </row>
    <row r="100" spans="1:131" ht="26.25" hidden="1" customHeight="1" x14ac:dyDescent="0.2">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01"/>
      <c r="BT100" s="902"/>
      <c r="BU100" s="902"/>
      <c r="BV100" s="902"/>
      <c r="BW100" s="902"/>
      <c r="BX100" s="902"/>
      <c r="BY100" s="902"/>
      <c r="BZ100" s="902"/>
      <c r="CA100" s="902"/>
      <c r="CB100" s="902"/>
      <c r="CC100" s="902"/>
      <c r="CD100" s="902"/>
      <c r="CE100" s="902"/>
      <c r="CF100" s="902"/>
      <c r="CG100" s="907"/>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230"/>
    </row>
    <row r="101" spans="1:131" ht="26.25" hidden="1" customHeight="1" x14ac:dyDescent="0.2">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01"/>
      <c r="BT101" s="902"/>
      <c r="BU101" s="902"/>
      <c r="BV101" s="902"/>
      <c r="BW101" s="902"/>
      <c r="BX101" s="902"/>
      <c r="BY101" s="902"/>
      <c r="BZ101" s="902"/>
      <c r="CA101" s="902"/>
      <c r="CB101" s="902"/>
      <c r="CC101" s="902"/>
      <c r="CD101" s="902"/>
      <c r="CE101" s="902"/>
      <c r="CF101" s="902"/>
      <c r="CG101" s="907"/>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230"/>
    </row>
    <row r="102" spans="1:131" ht="26.25" customHeight="1" thickBot="1" x14ac:dyDescent="0.25">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376</v>
      </c>
      <c r="BR102" s="831" t="s">
        <v>401</v>
      </c>
      <c r="BS102" s="832"/>
      <c r="BT102" s="832"/>
      <c r="BU102" s="832"/>
      <c r="BV102" s="832"/>
      <c r="BW102" s="832"/>
      <c r="BX102" s="832"/>
      <c r="BY102" s="832"/>
      <c r="BZ102" s="832"/>
      <c r="CA102" s="832"/>
      <c r="CB102" s="832"/>
      <c r="CC102" s="832"/>
      <c r="CD102" s="832"/>
      <c r="CE102" s="832"/>
      <c r="CF102" s="832"/>
      <c r="CG102" s="833"/>
      <c r="CH102" s="926"/>
      <c r="CI102" s="927"/>
      <c r="CJ102" s="927"/>
      <c r="CK102" s="927"/>
      <c r="CL102" s="928"/>
      <c r="CM102" s="926"/>
      <c r="CN102" s="927"/>
      <c r="CO102" s="927"/>
      <c r="CP102" s="927"/>
      <c r="CQ102" s="928"/>
      <c r="CR102" s="929"/>
      <c r="CS102" s="894"/>
      <c r="CT102" s="894"/>
      <c r="CU102" s="894"/>
      <c r="CV102" s="930"/>
      <c r="CW102" s="929"/>
      <c r="CX102" s="894"/>
      <c r="CY102" s="894"/>
      <c r="CZ102" s="894"/>
      <c r="DA102" s="930"/>
      <c r="DB102" s="929"/>
      <c r="DC102" s="894"/>
      <c r="DD102" s="894"/>
      <c r="DE102" s="894"/>
      <c r="DF102" s="930"/>
      <c r="DG102" s="929"/>
      <c r="DH102" s="894"/>
      <c r="DI102" s="894"/>
      <c r="DJ102" s="894"/>
      <c r="DK102" s="930"/>
      <c r="DL102" s="929"/>
      <c r="DM102" s="894"/>
      <c r="DN102" s="894"/>
      <c r="DO102" s="894"/>
      <c r="DP102" s="930"/>
      <c r="DQ102" s="929"/>
      <c r="DR102" s="894"/>
      <c r="DS102" s="894"/>
      <c r="DT102" s="894"/>
      <c r="DU102" s="930"/>
      <c r="DV102" s="831"/>
      <c r="DW102" s="832"/>
      <c r="DX102" s="832"/>
      <c r="DY102" s="832"/>
      <c r="DZ102" s="953"/>
      <c r="EA102" s="230"/>
    </row>
    <row r="103" spans="1:131" ht="26.25" customHeight="1" x14ac:dyDescent="0.2">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54" t="s">
        <v>402</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2">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55" t="s">
        <v>403</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2">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8" t="s">
        <v>404</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405</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30" customFormat="1" ht="26.25" customHeight="1" x14ac:dyDescent="0.2">
      <c r="A108" s="956" t="s">
        <v>406</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407</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2">
      <c r="A109" s="95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409</v>
      </c>
      <c r="AB109" s="932"/>
      <c r="AC109" s="932"/>
      <c r="AD109" s="932"/>
      <c r="AE109" s="933"/>
      <c r="AF109" s="931" t="s">
        <v>410</v>
      </c>
      <c r="AG109" s="932"/>
      <c r="AH109" s="932"/>
      <c r="AI109" s="932"/>
      <c r="AJ109" s="933"/>
      <c r="AK109" s="931" t="s">
        <v>294</v>
      </c>
      <c r="AL109" s="932"/>
      <c r="AM109" s="932"/>
      <c r="AN109" s="932"/>
      <c r="AO109" s="933"/>
      <c r="AP109" s="931" t="s">
        <v>411</v>
      </c>
      <c r="AQ109" s="932"/>
      <c r="AR109" s="932"/>
      <c r="AS109" s="932"/>
      <c r="AT109" s="934"/>
      <c r="AU109" s="95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409</v>
      </c>
      <c r="BR109" s="932"/>
      <c r="BS109" s="932"/>
      <c r="BT109" s="932"/>
      <c r="BU109" s="933"/>
      <c r="BV109" s="931" t="s">
        <v>410</v>
      </c>
      <c r="BW109" s="932"/>
      <c r="BX109" s="932"/>
      <c r="BY109" s="932"/>
      <c r="BZ109" s="933"/>
      <c r="CA109" s="931" t="s">
        <v>294</v>
      </c>
      <c r="CB109" s="932"/>
      <c r="CC109" s="932"/>
      <c r="CD109" s="932"/>
      <c r="CE109" s="933"/>
      <c r="CF109" s="952" t="s">
        <v>411</v>
      </c>
      <c r="CG109" s="952"/>
      <c r="CH109" s="952"/>
      <c r="CI109" s="952"/>
      <c r="CJ109" s="952"/>
      <c r="CK109" s="931"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409</v>
      </c>
      <c r="DH109" s="932"/>
      <c r="DI109" s="932"/>
      <c r="DJ109" s="932"/>
      <c r="DK109" s="933"/>
      <c r="DL109" s="931" t="s">
        <v>410</v>
      </c>
      <c r="DM109" s="932"/>
      <c r="DN109" s="932"/>
      <c r="DO109" s="932"/>
      <c r="DP109" s="933"/>
      <c r="DQ109" s="931" t="s">
        <v>294</v>
      </c>
      <c r="DR109" s="932"/>
      <c r="DS109" s="932"/>
      <c r="DT109" s="932"/>
      <c r="DU109" s="933"/>
      <c r="DV109" s="931" t="s">
        <v>411</v>
      </c>
      <c r="DW109" s="932"/>
      <c r="DX109" s="932"/>
      <c r="DY109" s="932"/>
      <c r="DZ109" s="934"/>
    </row>
    <row r="110" spans="1:131" s="230" customFormat="1" ht="26.25" customHeight="1" x14ac:dyDescent="0.2">
      <c r="A110" s="935" t="s">
        <v>413</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5402414</v>
      </c>
      <c r="AB110" s="939"/>
      <c r="AC110" s="939"/>
      <c r="AD110" s="939"/>
      <c r="AE110" s="940"/>
      <c r="AF110" s="941">
        <v>5454649</v>
      </c>
      <c r="AG110" s="939"/>
      <c r="AH110" s="939"/>
      <c r="AI110" s="939"/>
      <c r="AJ110" s="940"/>
      <c r="AK110" s="941">
        <v>4985806</v>
      </c>
      <c r="AL110" s="939"/>
      <c r="AM110" s="939"/>
      <c r="AN110" s="939"/>
      <c r="AO110" s="940"/>
      <c r="AP110" s="942">
        <v>24</v>
      </c>
      <c r="AQ110" s="943"/>
      <c r="AR110" s="943"/>
      <c r="AS110" s="943"/>
      <c r="AT110" s="944"/>
      <c r="AU110" s="945" t="s">
        <v>69</v>
      </c>
      <c r="AV110" s="946"/>
      <c r="AW110" s="946"/>
      <c r="AX110" s="946"/>
      <c r="AY110" s="946"/>
      <c r="AZ110" s="968" t="s">
        <v>414</v>
      </c>
      <c r="BA110" s="936"/>
      <c r="BB110" s="936"/>
      <c r="BC110" s="936"/>
      <c r="BD110" s="936"/>
      <c r="BE110" s="936"/>
      <c r="BF110" s="936"/>
      <c r="BG110" s="936"/>
      <c r="BH110" s="936"/>
      <c r="BI110" s="936"/>
      <c r="BJ110" s="936"/>
      <c r="BK110" s="936"/>
      <c r="BL110" s="936"/>
      <c r="BM110" s="936"/>
      <c r="BN110" s="936"/>
      <c r="BO110" s="936"/>
      <c r="BP110" s="937"/>
      <c r="BQ110" s="969">
        <v>62846267</v>
      </c>
      <c r="BR110" s="970"/>
      <c r="BS110" s="970"/>
      <c r="BT110" s="970"/>
      <c r="BU110" s="970"/>
      <c r="BV110" s="970">
        <v>58137260</v>
      </c>
      <c r="BW110" s="970"/>
      <c r="BX110" s="970"/>
      <c r="BY110" s="970"/>
      <c r="BZ110" s="970"/>
      <c r="CA110" s="970">
        <v>54357620</v>
      </c>
      <c r="CB110" s="970"/>
      <c r="CC110" s="970"/>
      <c r="CD110" s="970"/>
      <c r="CE110" s="970"/>
      <c r="CF110" s="983">
        <v>261.39999999999998</v>
      </c>
      <c r="CG110" s="984"/>
      <c r="CH110" s="984"/>
      <c r="CI110" s="984"/>
      <c r="CJ110" s="984"/>
      <c r="CK110" s="985" t="s">
        <v>415</v>
      </c>
      <c r="CL110" s="986"/>
      <c r="CM110" s="968" t="s">
        <v>416</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122</v>
      </c>
      <c r="DH110" s="970"/>
      <c r="DI110" s="970"/>
      <c r="DJ110" s="970"/>
      <c r="DK110" s="970"/>
      <c r="DL110" s="970" t="s">
        <v>122</v>
      </c>
      <c r="DM110" s="970"/>
      <c r="DN110" s="970"/>
      <c r="DO110" s="970"/>
      <c r="DP110" s="970"/>
      <c r="DQ110" s="970" t="s">
        <v>122</v>
      </c>
      <c r="DR110" s="970"/>
      <c r="DS110" s="970"/>
      <c r="DT110" s="970"/>
      <c r="DU110" s="970"/>
      <c r="DV110" s="971" t="s">
        <v>122</v>
      </c>
      <c r="DW110" s="971"/>
      <c r="DX110" s="971"/>
      <c r="DY110" s="971"/>
      <c r="DZ110" s="972"/>
    </row>
    <row r="111" spans="1:131" s="230" customFormat="1" ht="26.25" customHeight="1" x14ac:dyDescent="0.2">
      <c r="A111" s="973" t="s">
        <v>417</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122</v>
      </c>
      <c r="AB111" s="977"/>
      <c r="AC111" s="977"/>
      <c r="AD111" s="977"/>
      <c r="AE111" s="978"/>
      <c r="AF111" s="979" t="s">
        <v>122</v>
      </c>
      <c r="AG111" s="977"/>
      <c r="AH111" s="977"/>
      <c r="AI111" s="977"/>
      <c r="AJ111" s="978"/>
      <c r="AK111" s="979" t="s">
        <v>122</v>
      </c>
      <c r="AL111" s="977"/>
      <c r="AM111" s="977"/>
      <c r="AN111" s="977"/>
      <c r="AO111" s="978"/>
      <c r="AP111" s="980" t="s">
        <v>122</v>
      </c>
      <c r="AQ111" s="981"/>
      <c r="AR111" s="981"/>
      <c r="AS111" s="981"/>
      <c r="AT111" s="982"/>
      <c r="AU111" s="947"/>
      <c r="AV111" s="948"/>
      <c r="AW111" s="948"/>
      <c r="AX111" s="948"/>
      <c r="AY111" s="948"/>
      <c r="AZ111" s="961" t="s">
        <v>418</v>
      </c>
      <c r="BA111" s="962"/>
      <c r="BB111" s="962"/>
      <c r="BC111" s="962"/>
      <c r="BD111" s="962"/>
      <c r="BE111" s="962"/>
      <c r="BF111" s="962"/>
      <c r="BG111" s="962"/>
      <c r="BH111" s="962"/>
      <c r="BI111" s="962"/>
      <c r="BJ111" s="962"/>
      <c r="BK111" s="962"/>
      <c r="BL111" s="962"/>
      <c r="BM111" s="962"/>
      <c r="BN111" s="962"/>
      <c r="BO111" s="962"/>
      <c r="BP111" s="963"/>
      <c r="BQ111" s="964">
        <v>198705</v>
      </c>
      <c r="BR111" s="965"/>
      <c r="BS111" s="965"/>
      <c r="BT111" s="965"/>
      <c r="BU111" s="965"/>
      <c r="BV111" s="965">
        <v>146265</v>
      </c>
      <c r="BW111" s="965"/>
      <c r="BX111" s="965"/>
      <c r="BY111" s="965"/>
      <c r="BZ111" s="965"/>
      <c r="CA111" s="965">
        <v>93825</v>
      </c>
      <c r="CB111" s="965"/>
      <c r="CC111" s="965"/>
      <c r="CD111" s="965"/>
      <c r="CE111" s="965"/>
      <c r="CF111" s="959">
        <v>0.5</v>
      </c>
      <c r="CG111" s="960"/>
      <c r="CH111" s="960"/>
      <c r="CI111" s="960"/>
      <c r="CJ111" s="960"/>
      <c r="CK111" s="987"/>
      <c r="CL111" s="988"/>
      <c r="CM111" s="961" t="s">
        <v>419</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122</v>
      </c>
      <c r="DH111" s="965"/>
      <c r="DI111" s="965"/>
      <c r="DJ111" s="965"/>
      <c r="DK111" s="965"/>
      <c r="DL111" s="965" t="s">
        <v>122</v>
      </c>
      <c r="DM111" s="965"/>
      <c r="DN111" s="965"/>
      <c r="DO111" s="965"/>
      <c r="DP111" s="965"/>
      <c r="DQ111" s="965" t="s">
        <v>122</v>
      </c>
      <c r="DR111" s="965"/>
      <c r="DS111" s="965"/>
      <c r="DT111" s="965"/>
      <c r="DU111" s="965"/>
      <c r="DV111" s="966" t="s">
        <v>122</v>
      </c>
      <c r="DW111" s="966"/>
      <c r="DX111" s="966"/>
      <c r="DY111" s="966"/>
      <c r="DZ111" s="967"/>
    </row>
    <row r="112" spans="1:131" s="230" customFormat="1" ht="26.25" customHeight="1" x14ac:dyDescent="0.2">
      <c r="A112" s="991" t="s">
        <v>420</v>
      </c>
      <c r="B112" s="992"/>
      <c r="C112" s="962" t="s">
        <v>421</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122</v>
      </c>
      <c r="AB112" s="998"/>
      <c r="AC112" s="998"/>
      <c r="AD112" s="998"/>
      <c r="AE112" s="999"/>
      <c r="AF112" s="1000" t="s">
        <v>122</v>
      </c>
      <c r="AG112" s="998"/>
      <c r="AH112" s="998"/>
      <c r="AI112" s="998"/>
      <c r="AJ112" s="999"/>
      <c r="AK112" s="1000" t="s">
        <v>122</v>
      </c>
      <c r="AL112" s="998"/>
      <c r="AM112" s="998"/>
      <c r="AN112" s="998"/>
      <c r="AO112" s="999"/>
      <c r="AP112" s="1001" t="s">
        <v>122</v>
      </c>
      <c r="AQ112" s="1002"/>
      <c r="AR112" s="1002"/>
      <c r="AS112" s="1002"/>
      <c r="AT112" s="1003"/>
      <c r="AU112" s="947"/>
      <c r="AV112" s="948"/>
      <c r="AW112" s="948"/>
      <c r="AX112" s="948"/>
      <c r="AY112" s="948"/>
      <c r="AZ112" s="961" t="s">
        <v>422</v>
      </c>
      <c r="BA112" s="962"/>
      <c r="BB112" s="962"/>
      <c r="BC112" s="962"/>
      <c r="BD112" s="962"/>
      <c r="BE112" s="962"/>
      <c r="BF112" s="962"/>
      <c r="BG112" s="962"/>
      <c r="BH112" s="962"/>
      <c r="BI112" s="962"/>
      <c r="BJ112" s="962"/>
      <c r="BK112" s="962"/>
      <c r="BL112" s="962"/>
      <c r="BM112" s="962"/>
      <c r="BN112" s="962"/>
      <c r="BO112" s="962"/>
      <c r="BP112" s="963"/>
      <c r="BQ112" s="964">
        <v>18246214</v>
      </c>
      <c r="BR112" s="965"/>
      <c r="BS112" s="965"/>
      <c r="BT112" s="965"/>
      <c r="BU112" s="965"/>
      <c r="BV112" s="965">
        <v>16869252</v>
      </c>
      <c r="BW112" s="965"/>
      <c r="BX112" s="965"/>
      <c r="BY112" s="965"/>
      <c r="BZ112" s="965"/>
      <c r="CA112" s="965">
        <v>16023423</v>
      </c>
      <c r="CB112" s="965"/>
      <c r="CC112" s="965"/>
      <c r="CD112" s="965"/>
      <c r="CE112" s="965"/>
      <c r="CF112" s="959">
        <v>77.099999999999994</v>
      </c>
      <c r="CG112" s="960"/>
      <c r="CH112" s="960"/>
      <c r="CI112" s="960"/>
      <c r="CJ112" s="960"/>
      <c r="CK112" s="987"/>
      <c r="CL112" s="988"/>
      <c r="CM112" s="961" t="s">
        <v>423</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122</v>
      </c>
      <c r="DH112" s="965"/>
      <c r="DI112" s="965"/>
      <c r="DJ112" s="965"/>
      <c r="DK112" s="965"/>
      <c r="DL112" s="965" t="s">
        <v>122</v>
      </c>
      <c r="DM112" s="965"/>
      <c r="DN112" s="965"/>
      <c r="DO112" s="965"/>
      <c r="DP112" s="965"/>
      <c r="DQ112" s="965" t="s">
        <v>122</v>
      </c>
      <c r="DR112" s="965"/>
      <c r="DS112" s="965"/>
      <c r="DT112" s="965"/>
      <c r="DU112" s="965"/>
      <c r="DV112" s="966" t="s">
        <v>122</v>
      </c>
      <c r="DW112" s="966"/>
      <c r="DX112" s="966"/>
      <c r="DY112" s="966"/>
      <c r="DZ112" s="967"/>
    </row>
    <row r="113" spans="1:130" s="230" customFormat="1" ht="26.25" customHeight="1" x14ac:dyDescent="0.2">
      <c r="A113" s="993"/>
      <c r="B113" s="994"/>
      <c r="C113" s="962" t="s">
        <v>424</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1958123</v>
      </c>
      <c r="AB113" s="977"/>
      <c r="AC113" s="977"/>
      <c r="AD113" s="977"/>
      <c r="AE113" s="978"/>
      <c r="AF113" s="979">
        <v>1957266</v>
      </c>
      <c r="AG113" s="977"/>
      <c r="AH113" s="977"/>
      <c r="AI113" s="977"/>
      <c r="AJ113" s="978"/>
      <c r="AK113" s="979">
        <v>1950195</v>
      </c>
      <c r="AL113" s="977"/>
      <c r="AM113" s="977"/>
      <c r="AN113" s="977"/>
      <c r="AO113" s="978"/>
      <c r="AP113" s="980">
        <v>9.4</v>
      </c>
      <c r="AQ113" s="981"/>
      <c r="AR113" s="981"/>
      <c r="AS113" s="981"/>
      <c r="AT113" s="982"/>
      <c r="AU113" s="947"/>
      <c r="AV113" s="948"/>
      <c r="AW113" s="948"/>
      <c r="AX113" s="948"/>
      <c r="AY113" s="948"/>
      <c r="AZ113" s="961" t="s">
        <v>425</v>
      </c>
      <c r="BA113" s="962"/>
      <c r="BB113" s="962"/>
      <c r="BC113" s="962"/>
      <c r="BD113" s="962"/>
      <c r="BE113" s="962"/>
      <c r="BF113" s="962"/>
      <c r="BG113" s="962"/>
      <c r="BH113" s="962"/>
      <c r="BI113" s="962"/>
      <c r="BJ113" s="962"/>
      <c r="BK113" s="962"/>
      <c r="BL113" s="962"/>
      <c r="BM113" s="962"/>
      <c r="BN113" s="962"/>
      <c r="BO113" s="962"/>
      <c r="BP113" s="963"/>
      <c r="BQ113" s="964" t="s">
        <v>122</v>
      </c>
      <c r="BR113" s="965"/>
      <c r="BS113" s="965"/>
      <c r="BT113" s="965"/>
      <c r="BU113" s="965"/>
      <c r="BV113" s="965" t="s">
        <v>122</v>
      </c>
      <c r="BW113" s="965"/>
      <c r="BX113" s="965"/>
      <c r="BY113" s="965"/>
      <c r="BZ113" s="965"/>
      <c r="CA113" s="965" t="s">
        <v>122</v>
      </c>
      <c r="CB113" s="965"/>
      <c r="CC113" s="965"/>
      <c r="CD113" s="965"/>
      <c r="CE113" s="965"/>
      <c r="CF113" s="959" t="s">
        <v>122</v>
      </c>
      <c r="CG113" s="960"/>
      <c r="CH113" s="960"/>
      <c r="CI113" s="960"/>
      <c r="CJ113" s="960"/>
      <c r="CK113" s="987"/>
      <c r="CL113" s="988"/>
      <c r="CM113" s="961" t="s">
        <v>426</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122</v>
      </c>
      <c r="DH113" s="998"/>
      <c r="DI113" s="998"/>
      <c r="DJ113" s="998"/>
      <c r="DK113" s="999"/>
      <c r="DL113" s="1000" t="s">
        <v>122</v>
      </c>
      <c r="DM113" s="998"/>
      <c r="DN113" s="998"/>
      <c r="DO113" s="998"/>
      <c r="DP113" s="999"/>
      <c r="DQ113" s="1000" t="s">
        <v>122</v>
      </c>
      <c r="DR113" s="998"/>
      <c r="DS113" s="998"/>
      <c r="DT113" s="998"/>
      <c r="DU113" s="999"/>
      <c r="DV113" s="1001" t="s">
        <v>122</v>
      </c>
      <c r="DW113" s="1002"/>
      <c r="DX113" s="1002"/>
      <c r="DY113" s="1002"/>
      <c r="DZ113" s="1003"/>
    </row>
    <row r="114" spans="1:130" s="230" customFormat="1" ht="26.25" customHeight="1" x14ac:dyDescent="0.2">
      <c r="A114" s="993"/>
      <c r="B114" s="994"/>
      <c r="C114" s="962" t="s">
        <v>427</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t="s">
        <v>122</v>
      </c>
      <c r="AB114" s="998"/>
      <c r="AC114" s="998"/>
      <c r="AD114" s="998"/>
      <c r="AE114" s="999"/>
      <c r="AF114" s="1000" t="s">
        <v>122</v>
      </c>
      <c r="AG114" s="998"/>
      <c r="AH114" s="998"/>
      <c r="AI114" s="998"/>
      <c r="AJ114" s="999"/>
      <c r="AK114" s="1000" t="s">
        <v>122</v>
      </c>
      <c r="AL114" s="998"/>
      <c r="AM114" s="998"/>
      <c r="AN114" s="998"/>
      <c r="AO114" s="999"/>
      <c r="AP114" s="1001" t="s">
        <v>122</v>
      </c>
      <c r="AQ114" s="1002"/>
      <c r="AR114" s="1002"/>
      <c r="AS114" s="1002"/>
      <c r="AT114" s="1003"/>
      <c r="AU114" s="947"/>
      <c r="AV114" s="948"/>
      <c r="AW114" s="948"/>
      <c r="AX114" s="948"/>
      <c r="AY114" s="948"/>
      <c r="AZ114" s="961" t="s">
        <v>428</v>
      </c>
      <c r="BA114" s="962"/>
      <c r="BB114" s="962"/>
      <c r="BC114" s="962"/>
      <c r="BD114" s="962"/>
      <c r="BE114" s="962"/>
      <c r="BF114" s="962"/>
      <c r="BG114" s="962"/>
      <c r="BH114" s="962"/>
      <c r="BI114" s="962"/>
      <c r="BJ114" s="962"/>
      <c r="BK114" s="962"/>
      <c r="BL114" s="962"/>
      <c r="BM114" s="962"/>
      <c r="BN114" s="962"/>
      <c r="BO114" s="962"/>
      <c r="BP114" s="963"/>
      <c r="BQ114" s="964">
        <v>4033960</v>
      </c>
      <c r="BR114" s="965"/>
      <c r="BS114" s="965"/>
      <c r="BT114" s="965"/>
      <c r="BU114" s="965"/>
      <c r="BV114" s="965">
        <v>4011076</v>
      </c>
      <c r="BW114" s="965"/>
      <c r="BX114" s="965"/>
      <c r="BY114" s="965"/>
      <c r="BZ114" s="965"/>
      <c r="CA114" s="965">
        <v>4007743</v>
      </c>
      <c r="CB114" s="965"/>
      <c r="CC114" s="965"/>
      <c r="CD114" s="965"/>
      <c r="CE114" s="965"/>
      <c r="CF114" s="959">
        <v>19.3</v>
      </c>
      <c r="CG114" s="960"/>
      <c r="CH114" s="960"/>
      <c r="CI114" s="960"/>
      <c r="CJ114" s="960"/>
      <c r="CK114" s="987"/>
      <c r="CL114" s="988"/>
      <c r="CM114" s="961" t="s">
        <v>429</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122</v>
      </c>
      <c r="DH114" s="998"/>
      <c r="DI114" s="998"/>
      <c r="DJ114" s="998"/>
      <c r="DK114" s="999"/>
      <c r="DL114" s="1000" t="s">
        <v>122</v>
      </c>
      <c r="DM114" s="998"/>
      <c r="DN114" s="998"/>
      <c r="DO114" s="998"/>
      <c r="DP114" s="999"/>
      <c r="DQ114" s="1000" t="s">
        <v>122</v>
      </c>
      <c r="DR114" s="998"/>
      <c r="DS114" s="998"/>
      <c r="DT114" s="998"/>
      <c r="DU114" s="999"/>
      <c r="DV114" s="1001" t="s">
        <v>122</v>
      </c>
      <c r="DW114" s="1002"/>
      <c r="DX114" s="1002"/>
      <c r="DY114" s="1002"/>
      <c r="DZ114" s="1003"/>
    </row>
    <row r="115" spans="1:130" s="230" customFormat="1" ht="26.25" customHeight="1" x14ac:dyDescent="0.2">
      <c r="A115" s="993"/>
      <c r="B115" s="994"/>
      <c r="C115" s="962" t="s">
        <v>430</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66307</v>
      </c>
      <c r="AB115" s="977"/>
      <c r="AC115" s="977"/>
      <c r="AD115" s="977"/>
      <c r="AE115" s="978"/>
      <c r="AF115" s="979">
        <v>52783</v>
      </c>
      <c r="AG115" s="977"/>
      <c r="AH115" s="977"/>
      <c r="AI115" s="977"/>
      <c r="AJ115" s="978"/>
      <c r="AK115" s="979">
        <v>52698</v>
      </c>
      <c r="AL115" s="977"/>
      <c r="AM115" s="977"/>
      <c r="AN115" s="977"/>
      <c r="AO115" s="978"/>
      <c r="AP115" s="980">
        <v>0.3</v>
      </c>
      <c r="AQ115" s="981"/>
      <c r="AR115" s="981"/>
      <c r="AS115" s="981"/>
      <c r="AT115" s="982"/>
      <c r="AU115" s="947"/>
      <c r="AV115" s="948"/>
      <c r="AW115" s="948"/>
      <c r="AX115" s="948"/>
      <c r="AY115" s="948"/>
      <c r="AZ115" s="961" t="s">
        <v>431</v>
      </c>
      <c r="BA115" s="962"/>
      <c r="BB115" s="962"/>
      <c r="BC115" s="962"/>
      <c r="BD115" s="962"/>
      <c r="BE115" s="962"/>
      <c r="BF115" s="962"/>
      <c r="BG115" s="962"/>
      <c r="BH115" s="962"/>
      <c r="BI115" s="962"/>
      <c r="BJ115" s="962"/>
      <c r="BK115" s="962"/>
      <c r="BL115" s="962"/>
      <c r="BM115" s="962"/>
      <c r="BN115" s="962"/>
      <c r="BO115" s="962"/>
      <c r="BP115" s="963"/>
      <c r="BQ115" s="964">
        <v>3767</v>
      </c>
      <c r="BR115" s="965"/>
      <c r="BS115" s="965"/>
      <c r="BT115" s="965"/>
      <c r="BU115" s="965"/>
      <c r="BV115" s="965">
        <v>262</v>
      </c>
      <c r="BW115" s="965"/>
      <c r="BX115" s="965"/>
      <c r="BY115" s="965"/>
      <c r="BZ115" s="965"/>
      <c r="CA115" s="965">
        <v>1269</v>
      </c>
      <c r="CB115" s="965"/>
      <c r="CC115" s="965"/>
      <c r="CD115" s="965"/>
      <c r="CE115" s="965"/>
      <c r="CF115" s="959">
        <v>0</v>
      </c>
      <c r="CG115" s="960"/>
      <c r="CH115" s="960"/>
      <c r="CI115" s="960"/>
      <c r="CJ115" s="960"/>
      <c r="CK115" s="987"/>
      <c r="CL115" s="988"/>
      <c r="CM115" s="961" t="s">
        <v>432</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122</v>
      </c>
      <c r="DH115" s="998"/>
      <c r="DI115" s="998"/>
      <c r="DJ115" s="998"/>
      <c r="DK115" s="999"/>
      <c r="DL115" s="1000" t="s">
        <v>122</v>
      </c>
      <c r="DM115" s="998"/>
      <c r="DN115" s="998"/>
      <c r="DO115" s="998"/>
      <c r="DP115" s="999"/>
      <c r="DQ115" s="1000" t="s">
        <v>122</v>
      </c>
      <c r="DR115" s="998"/>
      <c r="DS115" s="998"/>
      <c r="DT115" s="998"/>
      <c r="DU115" s="999"/>
      <c r="DV115" s="1001" t="s">
        <v>122</v>
      </c>
      <c r="DW115" s="1002"/>
      <c r="DX115" s="1002"/>
      <c r="DY115" s="1002"/>
      <c r="DZ115" s="1003"/>
    </row>
    <row r="116" spans="1:130" s="230" customFormat="1" ht="26.25" customHeight="1" x14ac:dyDescent="0.2">
      <c r="A116" s="995"/>
      <c r="B116" s="996"/>
      <c r="C116" s="1004" t="s">
        <v>433</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122</v>
      </c>
      <c r="AB116" s="998"/>
      <c r="AC116" s="998"/>
      <c r="AD116" s="998"/>
      <c r="AE116" s="999"/>
      <c r="AF116" s="1000" t="s">
        <v>122</v>
      </c>
      <c r="AG116" s="998"/>
      <c r="AH116" s="998"/>
      <c r="AI116" s="998"/>
      <c r="AJ116" s="999"/>
      <c r="AK116" s="1000" t="s">
        <v>122</v>
      </c>
      <c r="AL116" s="998"/>
      <c r="AM116" s="998"/>
      <c r="AN116" s="998"/>
      <c r="AO116" s="999"/>
      <c r="AP116" s="1001" t="s">
        <v>122</v>
      </c>
      <c r="AQ116" s="1002"/>
      <c r="AR116" s="1002"/>
      <c r="AS116" s="1002"/>
      <c r="AT116" s="1003"/>
      <c r="AU116" s="947"/>
      <c r="AV116" s="948"/>
      <c r="AW116" s="948"/>
      <c r="AX116" s="948"/>
      <c r="AY116" s="948"/>
      <c r="AZ116" s="1006" t="s">
        <v>434</v>
      </c>
      <c r="BA116" s="1007"/>
      <c r="BB116" s="1007"/>
      <c r="BC116" s="1007"/>
      <c r="BD116" s="1007"/>
      <c r="BE116" s="1007"/>
      <c r="BF116" s="1007"/>
      <c r="BG116" s="1007"/>
      <c r="BH116" s="1007"/>
      <c r="BI116" s="1007"/>
      <c r="BJ116" s="1007"/>
      <c r="BK116" s="1007"/>
      <c r="BL116" s="1007"/>
      <c r="BM116" s="1007"/>
      <c r="BN116" s="1007"/>
      <c r="BO116" s="1007"/>
      <c r="BP116" s="1008"/>
      <c r="BQ116" s="964" t="s">
        <v>122</v>
      </c>
      <c r="BR116" s="965"/>
      <c r="BS116" s="965"/>
      <c r="BT116" s="965"/>
      <c r="BU116" s="965"/>
      <c r="BV116" s="965" t="s">
        <v>122</v>
      </c>
      <c r="BW116" s="965"/>
      <c r="BX116" s="965"/>
      <c r="BY116" s="965"/>
      <c r="BZ116" s="965"/>
      <c r="CA116" s="965" t="s">
        <v>122</v>
      </c>
      <c r="CB116" s="965"/>
      <c r="CC116" s="965"/>
      <c r="CD116" s="965"/>
      <c r="CE116" s="965"/>
      <c r="CF116" s="959" t="s">
        <v>122</v>
      </c>
      <c r="CG116" s="960"/>
      <c r="CH116" s="960"/>
      <c r="CI116" s="960"/>
      <c r="CJ116" s="960"/>
      <c r="CK116" s="987"/>
      <c r="CL116" s="988"/>
      <c r="CM116" s="961" t="s">
        <v>435</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v>198705</v>
      </c>
      <c r="DH116" s="998"/>
      <c r="DI116" s="998"/>
      <c r="DJ116" s="998"/>
      <c r="DK116" s="999"/>
      <c r="DL116" s="1000">
        <v>146265</v>
      </c>
      <c r="DM116" s="998"/>
      <c r="DN116" s="998"/>
      <c r="DO116" s="998"/>
      <c r="DP116" s="999"/>
      <c r="DQ116" s="1000">
        <v>93825</v>
      </c>
      <c r="DR116" s="998"/>
      <c r="DS116" s="998"/>
      <c r="DT116" s="998"/>
      <c r="DU116" s="999"/>
      <c r="DV116" s="1001">
        <v>0.5</v>
      </c>
      <c r="DW116" s="1002"/>
      <c r="DX116" s="1002"/>
      <c r="DY116" s="1002"/>
      <c r="DZ116" s="1003"/>
    </row>
    <row r="117" spans="1:130" s="230" customFormat="1" ht="26.25" customHeight="1" x14ac:dyDescent="0.2">
      <c r="A117" s="95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436</v>
      </c>
      <c r="Z117" s="933"/>
      <c r="AA117" s="1017">
        <v>7426844</v>
      </c>
      <c r="AB117" s="1018"/>
      <c r="AC117" s="1018"/>
      <c r="AD117" s="1018"/>
      <c r="AE117" s="1019"/>
      <c r="AF117" s="1020">
        <v>7464698</v>
      </c>
      <c r="AG117" s="1018"/>
      <c r="AH117" s="1018"/>
      <c r="AI117" s="1018"/>
      <c r="AJ117" s="1019"/>
      <c r="AK117" s="1020">
        <v>6988699</v>
      </c>
      <c r="AL117" s="1018"/>
      <c r="AM117" s="1018"/>
      <c r="AN117" s="1018"/>
      <c r="AO117" s="1019"/>
      <c r="AP117" s="1021"/>
      <c r="AQ117" s="1022"/>
      <c r="AR117" s="1022"/>
      <c r="AS117" s="1022"/>
      <c r="AT117" s="1023"/>
      <c r="AU117" s="947"/>
      <c r="AV117" s="948"/>
      <c r="AW117" s="948"/>
      <c r="AX117" s="948"/>
      <c r="AY117" s="948"/>
      <c r="AZ117" s="1013" t="s">
        <v>437</v>
      </c>
      <c r="BA117" s="1014"/>
      <c r="BB117" s="1014"/>
      <c r="BC117" s="1014"/>
      <c r="BD117" s="1014"/>
      <c r="BE117" s="1014"/>
      <c r="BF117" s="1014"/>
      <c r="BG117" s="1014"/>
      <c r="BH117" s="1014"/>
      <c r="BI117" s="1014"/>
      <c r="BJ117" s="1014"/>
      <c r="BK117" s="1014"/>
      <c r="BL117" s="1014"/>
      <c r="BM117" s="1014"/>
      <c r="BN117" s="1014"/>
      <c r="BO117" s="1014"/>
      <c r="BP117" s="1015"/>
      <c r="BQ117" s="964" t="s">
        <v>122</v>
      </c>
      <c r="BR117" s="965"/>
      <c r="BS117" s="965"/>
      <c r="BT117" s="965"/>
      <c r="BU117" s="965"/>
      <c r="BV117" s="965" t="s">
        <v>122</v>
      </c>
      <c r="BW117" s="965"/>
      <c r="BX117" s="965"/>
      <c r="BY117" s="965"/>
      <c r="BZ117" s="965"/>
      <c r="CA117" s="965" t="s">
        <v>122</v>
      </c>
      <c r="CB117" s="965"/>
      <c r="CC117" s="965"/>
      <c r="CD117" s="965"/>
      <c r="CE117" s="965"/>
      <c r="CF117" s="959" t="s">
        <v>122</v>
      </c>
      <c r="CG117" s="960"/>
      <c r="CH117" s="960"/>
      <c r="CI117" s="960"/>
      <c r="CJ117" s="960"/>
      <c r="CK117" s="987"/>
      <c r="CL117" s="988"/>
      <c r="CM117" s="961" t="s">
        <v>438</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122</v>
      </c>
      <c r="DH117" s="998"/>
      <c r="DI117" s="998"/>
      <c r="DJ117" s="998"/>
      <c r="DK117" s="999"/>
      <c r="DL117" s="1000" t="s">
        <v>122</v>
      </c>
      <c r="DM117" s="998"/>
      <c r="DN117" s="998"/>
      <c r="DO117" s="998"/>
      <c r="DP117" s="999"/>
      <c r="DQ117" s="1000" t="s">
        <v>122</v>
      </c>
      <c r="DR117" s="998"/>
      <c r="DS117" s="998"/>
      <c r="DT117" s="998"/>
      <c r="DU117" s="999"/>
      <c r="DV117" s="1001" t="s">
        <v>122</v>
      </c>
      <c r="DW117" s="1002"/>
      <c r="DX117" s="1002"/>
      <c r="DY117" s="1002"/>
      <c r="DZ117" s="1003"/>
    </row>
    <row r="118" spans="1:130" s="230" customFormat="1" ht="26.25" customHeight="1" x14ac:dyDescent="0.2">
      <c r="A118" s="95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409</v>
      </c>
      <c r="AB118" s="932"/>
      <c r="AC118" s="932"/>
      <c r="AD118" s="932"/>
      <c r="AE118" s="933"/>
      <c r="AF118" s="931" t="s">
        <v>410</v>
      </c>
      <c r="AG118" s="932"/>
      <c r="AH118" s="932"/>
      <c r="AI118" s="932"/>
      <c r="AJ118" s="933"/>
      <c r="AK118" s="931" t="s">
        <v>294</v>
      </c>
      <c r="AL118" s="932"/>
      <c r="AM118" s="932"/>
      <c r="AN118" s="932"/>
      <c r="AO118" s="933"/>
      <c r="AP118" s="1009" t="s">
        <v>411</v>
      </c>
      <c r="AQ118" s="1010"/>
      <c r="AR118" s="1010"/>
      <c r="AS118" s="1010"/>
      <c r="AT118" s="1011"/>
      <c r="AU118" s="947"/>
      <c r="AV118" s="948"/>
      <c r="AW118" s="948"/>
      <c r="AX118" s="948"/>
      <c r="AY118" s="948"/>
      <c r="AZ118" s="1012" t="s">
        <v>439</v>
      </c>
      <c r="BA118" s="1004"/>
      <c r="BB118" s="1004"/>
      <c r="BC118" s="1004"/>
      <c r="BD118" s="1004"/>
      <c r="BE118" s="1004"/>
      <c r="BF118" s="1004"/>
      <c r="BG118" s="1004"/>
      <c r="BH118" s="1004"/>
      <c r="BI118" s="1004"/>
      <c r="BJ118" s="1004"/>
      <c r="BK118" s="1004"/>
      <c r="BL118" s="1004"/>
      <c r="BM118" s="1004"/>
      <c r="BN118" s="1004"/>
      <c r="BO118" s="1004"/>
      <c r="BP118" s="1005"/>
      <c r="BQ118" s="1038" t="s">
        <v>122</v>
      </c>
      <c r="BR118" s="1039"/>
      <c r="BS118" s="1039"/>
      <c r="BT118" s="1039"/>
      <c r="BU118" s="1039"/>
      <c r="BV118" s="1039" t="s">
        <v>122</v>
      </c>
      <c r="BW118" s="1039"/>
      <c r="BX118" s="1039"/>
      <c r="BY118" s="1039"/>
      <c r="BZ118" s="1039"/>
      <c r="CA118" s="1039" t="s">
        <v>122</v>
      </c>
      <c r="CB118" s="1039"/>
      <c r="CC118" s="1039"/>
      <c r="CD118" s="1039"/>
      <c r="CE118" s="1039"/>
      <c r="CF118" s="959" t="s">
        <v>122</v>
      </c>
      <c r="CG118" s="960"/>
      <c r="CH118" s="960"/>
      <c r="CI118" s="960"/>
      <c r="CJ118" s="960"/>
      <c r="CK118" s="987"/>
      <c r="CL118" s="988"/>
      <c r="CM118" s="961" t="s">
        <v>440</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122</v>
      </c>
      <c r="DH118" s="998"/>
      <c r="DI118" s="998"/>
      <c r="DJ118" s="998"/>
      <c r="DK118" s="999"/>
      <c r="DL118" s="1000" t="s">
        <v>122</v>
      </c>
      <c r="DM118" s="998"/>
      <c r="DN118" s="998"/>
      <c r="DO118" s="998"/>
      <c r="DP118" s="999"/>
      <c r="DQ118" s="1000" t="s">
        <v>122</v>
      </c>
      <c r="DR118" s="998"/>
      <c r="DS118" s="998"/>
      <c r="DT118" s="998"/>
      <c r="DU118" s="999"/>
      <c r="DV118" s="1001" t="s">
        <v>122</v>
      </c>
      <c r="DW118" s="1002"/>
      <c r="DX118" s="1002"/>
      <c r="DY118" s="1002"/>
      <c r="DZ118" s="1003"/>
    </row>
    <row r="119" spans="1:130" s="230" customFormat="1" ht="26.25" customHeight="1" x14ac:dyDescent="0.2">
      <c r="A119" s="1095" t="s">
        <v>415</v>
      </c>
      <c r="B119" s="986"/>
      <c r="C119" s="968" t="s">
        <v>416</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122</v>
      </c>
      <c r="AB119" s="939"/>
      <c r="AC119" s="939"/>
      <c r="AD119" s="939"/>
      <c r="AE119" s="940"/>
      <c r="AF119" s="941" t="s">
        <v>122</v>
      </c>
      <c r="AG119" s="939"/>
      <c r="AH119" s="939"/>
      <c r="AI119" s="939"/>
      <c r="AJ119" s="940"/>
      <c r="AK119" s="941" t="s">
        <v>122</v>
      </c>
      <c r="AL119" s="939"/>
      <c r="AM119" s="939"/>
      <c r="AN119" s="939"/>
      <c r="AO119" s="940"/>
      <c r="AP119" s="942" t="s">
        <v>122</v>
      </c>
      <c r="AQ119" s="943"/>
      <c r="AR119" s="943"/>
      <c r="AS119" s="943"/>
      <c r="AT119" s="944"/>
      <c r="AU119" s="949"/>
      <c r="AV119" s="950"/>
      <c r="AW119" s="950"/>
      <c r="AX119" s="950"/>
      <c r="AY119" s="950"/>
      <c r="AZ119" s="250" t="s">
        <v>177</v>
      </c>
      <c r="BA119" s="250"/>
      <c r="BB119" s="250"/>
      <c r="BC119" s="250"/>
      <c r="BD119" s="250"/>
      <c r="BE119" s="250"/>
      <c r="BF119" s="250"/>
      <c r="BG119" s="250"/>
      <c r="BH119" s="250"/>
      <c r="BI119" s="250"/>
      <c r="BJ119" s="250"/>
      <c r="BK119" s="250"/>
      <c r="BL119" s="250"/>
      <c r="BM119" s="250"/>
      <c r="BN119" s="250"/>
      <c r="BO119" s="1016" t="s">
        <v>441</v>
      </c>
      <c r="BP119" s="1044"/>
      <c r="BQ119" s="1038">
        <v>85328913</v>
      </c>
      <c r="BR119" s="1039"/>
      <c r="BS119" s="1039"/>
      <c r="BT119" s="1039"/>
      <c r="BU119" s="1039"/>
      <c r="BV119" s="1039">
        <v>79164115</v>
      </c>
      <c r="BW119" s="1039"/>
      <c r="BX119" s="1039"/>
      <c r="BY119" s="1039"/>
      <c r="BZ119" s="1039"/>
      <c r="CA119" s="1039">
        <v>74483880</v>
      </c>
      <c r="CB119" s="1039"/>
      <c r="CC119" s="1039"/>
      <c r="CD119" s="1039"/>
      <c r="CE119" s="1039"/>
      <c r="CF119" s="1040"/>
      <c r="CG119" s="1041"/>
      <c r="CH119" s="1041"/>
      <c r="CI119" s="1041"/>
      <c r="CJ119" s="1042"/>
      <c r="CK119" s="989"/>
      <c r="CL119" s="990"/>
      <c r="CM119" s="1012" t="s">
        <v>442</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t="s">
        <v>122</v>
      </c>
      <c r="DH119" s="1025"/>
      <c r="DI119" s="1025"/>
      <c r="DJ119" s="1025"/>
      <c r="DK119" s="1026"/>
      <c r="DL119" s="1024" t="s">
        <v>122</v>
      </c>
      <c r="DM119" s="1025"/>
      <c r="DN119" s="1025"/>
      <c r="DO119" s="1025"/>
      <c r="DP119" s="1026"/>
      <c r="DQ119" s="1024" t="s">
        <v>122</v>
      </c>
      <c r="DR119" s="1025"/>
      <c r="DS119" s="1025"/>
      <c r="DT119" s="1025"/>
      <c r="DU119" s="1026"/>
      <c r="DV119" s="1027" t="s">
        <v>122</v>
      </c>
      <c r="DW119" s="1028"/>
      <c r="DX119" s="1028"/>
      <c r="DY119" s="1028"/>
      <c r="DZ119" s="1029"/>
    </row>
    <row r="120" spans="1:130" s="230" customFormat="1" ht="26.25" customHeight="1" x14ac:dyDescent="0.2">
      <c r="A120" s="1096"/>
      <c r="B120" s="988"/>
      <c r="C120" s="961" t="s">
        <v>419</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122</v>
      </c>
      <c r="AB120" s="998"/>
      <c r="AC120" s="998"/>
      <c r="AD120" s="998"/>
      <c r="AE120" s="999"/>
      <c r="AF120" s="1000" t="s">
        <v>122</v>
      </c>
      <c r="AG120" s="998"/>
      <c r="AH120" s="998"/>
      <c r="AI120" s="998"/>
      <c r="AJ120" s="999"/>
      <c r="AK120" s="1000" t="s">
        <v>122</v>
      </c>
      <c r="AL120" s="998"/>
      <c r="AM120" s="998"/>
      <c r="AN120" s="998"/>
      <c r="AO120" s="999"/>
      <c r="AP120" s="1001" t="s">
        <v>122</v>
      </c>
      <c r="AQ120" s="1002"/>
      <c r="AR120" s="1002"/>
      <c r="AS120" s="1002"/>
      <c r="AT120" s="1003"/>
      <c r="AU120" s="1030" t="s">
        <v>443</v>
      </c>
      <c r="AV120" s="1031"/>
      <c r="AW120" s="1031"/>
      <c r="AX120" s="1031"/>
      <c r="AY120" s="1032"/>
      <c r="AZ120" s="968" t="s">
        <v>444</v>
      </c>
      <c r="BA120" s="936"/>
      <c r="BB120" s="936"/>
      <c r="BC120" s="936"/>
      <c r="BD120" s="936"/>
      <c r="BE120" s="936"/>
      <c r="BF120" s="936"/>
      <c r="BG120" s="936"/>
      <c r="BH120" s="936"/>
      <c r="BI120" s="936"/>
      <c r="BJ120" s="936"/>
      <c r="BK120" s="936"/>
      <c r="BL120" s="936"/>
      <c r="BM120" s="936"/>
      <c r="BN120" s="936"/>
      <c r="BO120" s="936"/>
      <c r="BP120" s="937"/>
      <c r="BQ120" s="969">
        <v>9609063</v>
      </c>
      <c r="BR120" s="970"/>
      <c r="BS120" s="970"/>
      <c r="BT120" s="970"/>
      <c r="BU120" s="970"/>
      <c r="BV120" s="970">
        <v>9946772</v>
      </c>
      <c r="BW120" s="970"/>
      <c r="BX120" s="970"/>
      <c r="BY120" s="970"/>
      <c r="BZ120" s="970"/>
      <c r="CA120" s="970">
        <v>10091155</v>
      </c>
      <c r="CB120" s="970"/>
      <c r="CC120" s="970"/>
      <c r="CD120" s="970"/>
      <c r="CE120" s="970"/>
      <c r="CF120" s="983">
        <v>48.5</v>
      </c>
      <c r="CG120" s="984"/>
      <c r="CH120" s="984"/>
      <c r="CI120" s="984"/>
      <c r="CJ120" s="984"/>
      <c r="CK120" s="1045" t="s">
        <v>445</v>
      </c>
      <c r="CL120" s="1046"/>
      <c r="CM120" s="1046"/>
      <c r="CN120" s="1046"/>
      <c r="CO120" s="1047"/>
      <c r="CP120" s="1053" t="s">
        <v>393</v>
      </c>
      <c r="CQ120" s="1054"/>
      <c r="CR120" s="1054"/>
      <c r="CS120" s="1054"/>
      <c r="CT120" s="1054"/>
      <c r="CU120" s="1054"/>
      <c r="CV120" s="1054"/>
      <c r="CW120" s="1054"/>
      <c r="CX120" s="1054"/>
      <c r="CY120" s="1054"/>
      <c r="CZ120" s="1054"/>
      <c r="DA120" s="1054"/>
      <c r="DB120" s="1054"/>
      <c r="DC120" s="1054"/>
      <c r="DD120" s="1054"/>
      <c r="DE120" s="1054"/>
      <c r="DF120" s="1055"/>
      <c r="DG120" s="969">
        <v>15002333</v>
      </c>
      <c r="DH120" s="970"/>
      <c r="DI120" s="970"/>
      <c r="DJ120" s="970"/>
      <c r="DK120" s="970"/>
      <c r="DL120" s="970">
        <v>13891672</v>
      </c>
      <c r="DM120" s="970"/>
      <c r="DN120" s="970"/>
      <c r="DO120" s="970"/>
      <c r="DP120" s="970"/>
      <c r="DQ120" s="970">
        <v>13135593</v>
      </c>
      <c r="DR120" s="970"/>
      <c r="DS120" s="970"/>
      <c r="DT120" s="970"/>
      <c r="DU120" s="970"/>
      <c r="DV120" s="971">
        <v>63.2</v>
      </c>
      <c r="DW120" s="971"/>
      <c r="DX120" s="971"/>
      <c r="DY120" s="971"/>
      <c r="DZ120" s="972"/>
    </row>
    <row r="121" spans="1:130" s="230" customFormat="1" ht="26.25" customHeight="1" x14ac:dyDescent="0.2">
      <c r="A121" s="1096"/>
      <c r="B121" s="988"/>
      <c r="C121" s="1013" t="s">
        <v>446</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t="s">
        <v>122</v>
      </c>
      <c r="AB121" s="998"/>
      <c r="AC121" s="998"/>
      <c r="AD121" s="998"/>
      <c r="AE121" s="999"/>
      <c r="AF121" s="1000" t="s">
        <v>122</v>
      </c>
      <c r="AG121" s="998"/>
      <c r="AH121" s="998"/>
      <c r="AI121" s="998"/>
      <c r="AJ121" s="999"/>
      <c r="AK121" s="1000" t="s">
        <v>122</v>
      </c>
      <c r="AL121" s="998"/>
      <c r="AM121" s="998"/>
      <c r="AN121" s="998"/>
      <c r="AO121" s="999"/>
      <c r="AP121" s="1001" t="s">
        <v>122</v>
      </c>
      <c r="AQ121" s="1002"/>
      <c r="AR121" s="1002"/>
      <c r="AS121" s="1002"/>
      <c r="AT121" s="1003"/>
      <c r="AU121" s="1033"/>
      <c r="AV121" s="1034"/>
      <c r="AW121" s="1034"/>
      <c r="AX121" s="1034"/>
      <c r="AY121" s="1035"/>
      <c r="AZ121" s="961" t="s">
        <v>447</v>
      </c>
      <c r="BA121" s="962"/>
      <c r="BB121" s="962"/>
      <c r="BC121" s="962"/>
      <c r="BD121" s="962"/>
      <c r="BE121" s="962"/>
      <c r="BF121" s="962"/>
      <c r="BG121" s="962"/>
      <c r="BH121" s="962"/>
      <c r="BI121" s="962"/>
      <c r="BJ121" s="962"/>
      <c r="BK121" s="962"/>
      <c r="BL121" s="962"/>
      <c r="BM121" s="962"/>
      <c r="BN121" s="962"/>
      <c r="BO121" s="962"/>
      <c r="BP121" s="963"/>
      <c r="BQ121" s="964">
        <v>163533</v>
      </c>
      <c r="BR121" s="965"/>
      <c r="BS121" s="965"/>
      <c r="BT121" s="965"/>
      <c r="BU121" s="965"/>
      <c r="BV121" s="965">
        <v>191716</v>
      </c>
      <c r="BW121" s="965"/>
      <c r="BX121" s="965"/>
      <c r="BY121" s="965"/>
      <c r="BZ121" s="965"/>
      <c r="CA121" s="965">
        <v>50786</v>
      </c>
      <c r="CB121" s="965"/>
      <c r="CC121" s="965"/>
      <c r="CD121" s="965"/>
      <c r="CE121" s="965"/>
      <c r="CF121" s="959">
        <v>0.2</v>
      </c>
      <c r="CG121" s="960"/>
      <c r="CH121" s="960"/>
      <c r="CI121" s="960"/>
      <c r="CJ121" s="960"/>
      <c r="CK121" s="1048"/>
      <c r="CL121" s="1049"/>
      <c r="CM121" s="1049"/>
      <c r="CN121" s="1049"/>
      <c r="CO121" s="1050"/>
      <c r="CP121" s="1058" t="s">
        <v>394</v>
      </c>
      <c r="CQ121" s="1059"/>
      <c r="CR121" s="1059"/>
      <c r="CS121" s="1059"/>
      <c r="CT121" s="1059"/>
      <c r="CU121" s="1059"/>
      <c r="CV121" s="1059"/>
      <c r="CW121" s="1059"/>
      <c r="CX121" s="1059"/>
      <c r="CY121" s="1059"/>
      <c r="CZ121" s="1059"/>
      <c r="DA121" s="1059"/>
      <c r="DB121" s="1059"/>
      <c r="DC121" s="1059"/>
      <c r="DD121" s="1059"/>
      <c r="DE121" s="1059"/>
      <c r="DF121" s="1060"/>
      <c r="DG121" s="964">
        <v>3228296</v>
      </c>
      <c r="DH121" s="965"/>
      <c r="DI121" s="965"/>
      <c r="DJ121" s="965"/>
      <c r="DK121" s="965"/>
      <c r="DL121" s="965">
        <v>2962000</v>
      </c>
      <c r="DM121" s="965"/>
      <c r="DN121" s="965"/>
      <c r="DO121" s="965"/>
      <c r="DP121" s="965"/>
      <c r="DQ121" s="965">
        <v>2872303</v>
      </c>
      <c r="DR121" s="965"/>
      <c r="DS121" s="965"/>
      <c r="DT121" s="965"/>
      <c r="DU121" s="965"/>
      <c r="DV121" s="966">
        <v>13.8</v>
      </c>
      <c r="DW121" s="966"/>
      <c r="DX121" s="966"/>
      <c r="DY121" s="966"/>
      <c r="DZ121" s="967"/>
    </row>
    <row r="122" spans="1:130" s="230" customFormat="1" ht="26.25" customHeight="1" x14ac:dyDescent="0.2">
      <c r="A122" s="1096"/>
      <c r="B122" s="988"/>
      <c r="C122" s="961" t="s">
        <v>429</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122</v>
      </c>
      <c r="AB122" s="998"/>
      <c r="AC122" s="998"/>
      <c r="AD122" s="998"/>
      <c r="AE122" s="999"/>
      <c r="AF122" s="1000" t="s">
        <v>122</v>
      </c>
      <c r="AG122" s="998"/>
      <c r="AH122" s="998"/>
      <c r="AI122" s="998"/>
      <c r="AJ122" s="999"/>
      <c r="AK122" s="1000" t="s">
        <v>122</v>
      </c>
      <c r="AL122" s="998"/>
      <c r="AM122" s="998"/>
      <c r="AN122" s="998"/>
      <c r="AO122" s="999"/>
      <c r="AP122" s="1001" t="s">
        <v>122</v>
      </c>
      <c r="AQ122" s="1002"/>
      <c r="AR122" s="1002"/>
      <c r="AS122" s="1002"/>
      <c r="AT122" s="1003"/>
      <c r="AU122" s="1033"/>
      <c r="AV122" s="1034"/>
      <c r="AW122" s="1034"/>
      <c r="AX122" s="1034"/>
      <c r="AY122" s="1035"/>
      <c r="AZ122" s="1012" t="s">
        <v>448</v>
      </c>
      <c r="BA122" s="1004"/>
      <c r="BB122" s="1004"/>
      <c r="BC122" s="1004"/>
      <c r="BD122" s="1004"/>
      <c r="BE122" s="1004"/>
      <c r="BF122" s="1004"/>
      <c r="BG122" s="1004"/>
      <c r="BH122" s="1004"/>
      <c r="BI122" s="1004"/>
      <c r="BJ122" s="1004"/>
      <c r="BK122" s="1004"/>
      <c r="BL122" s="1004"/>
      <c r="BM122" s="1004"/>
      <c r="BN122" s="1004"/>
      <c r="BO122" s="1004"/>
      <c r="BP122" s="1005"/>
      <c r="BQ122" s="1038">
        <v>59265548</v>
      </c>
      <c r="BR122" s="1039"/>
      <c r="BS122" s="1039"/>
      <c r="BT122" s="1039"/>
      <c r="BU122" s="1039"/>
      <c r="BV122" s="1039">
        <v>55351471</v>
      </c>
      <c r="BW122" s="1039"/>
      <c r="BX122" s="1039"/>
      <c r="BY122" s="1039"/>
      <c r="BZ122" s="1039"/>
      <c r="CA122" s="1039">
        <v>51496588</v>
      </c>
      <c r="CB122" s="1039"/>
      <c r="CC122" s="1039"/>
      <c r="CD122" s="1039"/>
      <c r="CE122" s="1039"/>
      <c r="CF122" s="1056">
        <v>247.7</v>
      </c>
      <c r="CG122" s="1057"/>
      <c r="CH122" s="1057"/>
      <c r="CI122" s="1057"/>
      <c r="CJ122" s="1057"/>
      <c r="CK122" s="1048"/>
      <c r="CL122" s="1049"/>
      <c r="CM122" s="1049"/>
      <c r="CN122" s="1049"/>
      <c r="CO122" s="1050"/>
      <c r="CP122" s="1058" t="s">
        <v>391</v>
      </c>
      <c r="CQ122" s="1059"/>
      <c r="CR122" s="1059"/>
      <c r="CS122" s="1059"/>
      <c r="CT122" s="1059"/>
      <c r="CU122" s="1059"/>
      <c r="CV122" s="1059"/>
      <c r="CW122" s="1059"/>
      <c r="CX122" s="1059"/>
      <c r="CY122" s="1059"/>
      <c r="CZ122" s="1059"/>
      <c r="DA122" s="1059"/>
      <c r="DB122" s="1059"/>
      <c r="DC122" s="1059"/>
      <c r="DD122" s="1059"/>
      <c r="DE122" s="1059"/>
      <c r="DF122" s="1060"/>
      <c r="DG122" s="964">
        <v>15585</v>
      </c>
      <c r="DH122" s="965"/>
      <c r="DI122" s="965"/>
      <c r="DJ122" s="965"/>
      <c r="DK122" s="965"/>
      <c r="DL122" s="965">
        <v>15580</v>
      </c>
      <c r="DM122" s="965"/>
      <c r="DN122" s="965"/>
      <c r="DO122" s="965"/>
      <c r="DP122" s="965"/>
      <c r="DQ122" s="965">
        <v>15527</v>
      </c>
      <c r="DR122" s="965"/>
      <c r="DS122" s="965"/>
      <c r="DT122" s="965"/>
      <c r="DU122" s="965"/>
      <c r="DV122" s="966">
        <v>0.1</v>
      </c>
      <c r="DW122" s="966"/>
      <c r="DX122" s="966"/>
      <c r="DY122" s="966"/>
      <c r="DZ122" s="967"/>
    </row>
    <row r="123" spans="1:130" s="230" customFormat="1" ht="26.25" customHeight="1" x14ac:dyDescent="0.2">
      <c r="A123" s="1096"/>
      <c r="B123" s="988"/>
      <c r="C123" s="961" t="s">
        <v>435</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v>66307</v>
      </c>
      <c r="AB123" s="998"/>
      <c r="AC123" s="998"/>
      <c r="AD123" s="998"/>
      <c r="AE123" s="999"/>
      <c r="AF123" s="1000">
        <v>52783</v>
      </c>
      <c r="AG123" s="998"/>
      <c r="AH123" s="998"/>
      <c r="AI123" s="998"/>
      <c r="AJ123" s="999"/>
      <c r="AK123" s="1000">
        <v>52698</v>
      </c>
      <c r="AL123" s="998"/>
      <c r="AM123" s="998"/>
      <c r="AN123" s="998"/>
      <c r="AO123" s="999"/>
      <c r="AP123" s="1001">
        <v>0.3</v>
      </c>
      <c r="AQ123" s="1002"/>
      <c r="AR123" s="1002"/>
      <c r="AS123" s="1002"/>
      <c r="AT123" s="1003"/>
      <c r="AU123" s="1036"/>
      <c r="AV123" s="1037"/>
      <c r="AW123" s="1037"/>
      <c r="AX123" s="1037"/>
      <c r="AY123" s="1037"/>
      <c r="AZ123" s="250" t="s">
        <v>177</v>
      </c>
      <c r="BA123" s="250"/>
      <c r="BB123" s="250"/>
      <c r="BC123" s="250"/>
      <c r="BD123" s="250"/>
      <c r="BE123" s="250"/>
      <c r="BF123" s="250"/>
      <c r="BG123" s="250"/>
      <c r="BH123" s="250"/>
      <c r="BI123" s="250"/>
      <c r="BJ123" s="250"/>
      <c r="BK123" s="250"/>
      <c r="BL123" s="250"/>
      <c r="BM123" s="250"/>
      <c r="BN123" s="250"/>
      <c r="BO123" s="1016" t="s">
        <v>449</v>
      </c>
      <c r="BP123" s="1044"/>
      <c r="BQ123" s="1102">
        <v>69038144</v>
      </c>
      <c r="BR123" s="1103"/>
      <c r="BS123" s="1103"/>
      <c r="BT123" s="1103"/>
      <c r="BU123" s="1103"/>
      <c r="BV123" s="1103">
        <v>65489959</v>
      </c>
      <c r="BW123" s="1103"/>
      <c r="BX123" s="1103"/>
      <c r="BY123" s="1103"/>
      <c r="BZ123" s="1103"/>
      <c r="CA123" s="1103">
        <v>61638529</v>
      </c>
      <c r="CB123" s="1103"/>
      <c r="CC123" s="1103"/>
      <c r="CD123" s="1103"/>
      <c r="CE123" s="1103"/>
      <c r="CF123" s="1040"/>
      <c r="CG123" s="1041"/>
      <c r="CH123" s="1041"/>
      <c r="CI123" s="1041"/>
      <c r="CJ123" s="1042"/>
      <c r="CK123" s="1048"/>
      <c r="CL123" s="1049"/>
      <c r="CM123" s="1049"/>
      <c r="CN123" s="1049"/>
      <c r="CO123" s="1050"/>
      <c r="CP123" s="1058"/>
      <c r="CQ123" s="1059"/>
      <c r="CR123" s="1059"/>
      <c r="CS123" s="1059"/>
      <c r="CT123" s="1059"/>
      <c r="CU123" s="1059"/>
      <c r="CV123" s="1059"/>
      <c r="CW123" s="1059"/>
      <c r="CX123" s="1059"/>
      <c r="CY123" s="1059"/>
      <c r="CZ123" s="1059"/>
      <c r="DA123" s="1059"/>
      <c r="DB123" s="1059"/>
      <c r="DC123" s="1059"/>
      <c r="DD123" s="1059"/>
      <c r="DE123" s="1059"/>
      <c r="DF123" s="1060"/>
      <c r="DG123" s="997"/>
      <c r="DH123" s="998"/>
      <c r="DI123" s="998"/>
      <c r="DJ123" s="998"/>
      <c r="DK123" s="999"/>
      <c r="DL123" s="1000"/>
      <c r="DM123" s="998"/>
      <c r="DN123" s="998"/>
      <c r="DO123" s="998"/>
      <c r="DP123" s="999"/>
      <c r="DQ123" s="1000"/>
      <c r="DR123" s="998"/>
      <c r="DS123" s="998"/>
      <c r="DT123" s="998"/>
      <c r="DU123" s="999"/>
      <c r="DV123" s="1001"/>
      <c r="DW123" s="1002"/>
      <c r="DX123" s="1002"/>
      <c r="DY123" s="1002"/>
      <c r="DZ123" s="1003"/>
    </row>
    <row r="124" spans="1:130" s="230" customFormat="1" ht="26.25" customHeight="1" thickBot="1" x14ac:dyDescent="0.25">
      <c r="A124" s="1096"/>
      <c r="B124" s="988"/>
      <c r="C124" s="961" t="s">
        <v>438</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122</v>
      </c>
      <c r="AB124" s="998"/>
      <c r="AC124" s="998"/>
      <c r="AD124" s="998"/>
      <c r="AE124" s="999"/>
      <c r="AF124" s="1000" t="s">
        <v>122</v>
      </c>
      <c r="AG124" s="998"/>
      <c r="AH124" s="998"/>
      <c r="AI124" s="998"/>
      <c r="AJ124" s="999"/>
      <c r="AK124" s="1000" t="s">
        <v>122</v>
      </c>
      <c r="AL124" s="998"/>
      <c r="AM124" s="998"/>
      <c r="AN124" s="998"/>
      <c r="AO124" s="999"/>
      <c r="AP124" s="1001" t="s">
        <v>122</v>
      </c>
      <c r="AQ124" s="1002"/>
      <c r="AR124" s="1002"/>
      <c r="AS124" s="1002"/>
      <c r="AT124" s="1003"/>
      <c r="AU124" s="1098" t="s">
        <v>450</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v>78.7</v>
      </c>
      <c r="BR124" s="1066"/>
      <c r="BS124" s="1066"/>
      <c r="BT124" s="1066"/>
      <c r="BU124" s="1066"/>
      <c r="BV124" s="1066">
        <v>67</v>
      </c>
      <c r="BW124" s="1066"/>
      <c r="BX124" s="1066"/>
      <c r="BY124" s="1066"/>
      <c r="BZ124" s="1066"/>
      <c r="CA124" s="1066">
        <v>61.7</v>
      </c>
      <c r="CB124" s="1066"/>
      <c r="CC124" s="1066"/>
      <c r="CD124" s="1066"/>
      <c r="CE124" s="1066"/>
      <c r="CF124" s="1067"/>
      <c r="CG124" s="1068"/>
      <c r="CH124" s="1068"/>
      <c r="CI124" s="1068"/>
      <c r="CJ124" s="1069"/>
      <c r="CK124" s="1051"/>
      <c r="CL124" s="1051"/>
      <c r="CM124" s="1051"/>
      <c r="CN124" s="1051"/>
      <c r="CO124" s="1052"/>
      <c r="CP124" s="1058" t="s">
        <v>451</v>
      </c>
      <c r="CQ124" s="1059"/>
      <c r="CR124" s="1059"/>
      <c r="CS124" s="1059"/>
      <c r="CT124" s="1059"/>
      <c r="CU124" s="1059"/>
      <c r="CV124" s="1059"/>
      <c r="CW124" s="1059"/>
      <c r="CX124" s="1059"/>
      <c r="CY124" s="1059"/>
      <c r="CZ124" s="1059"/>
      <c r="DA124" s="1059"/>
      <c r="DB124" s="1059"/>
      <c r="DC124" s="1059"/>
      <c r="DD124" s="1059"/>
      <c r="DE124" s="1059"/>
      <c r="DF124" s="1060"/>
      <c r="DG124" s="1043" t="s">
        <v>122</v>
      </c>
      <c r="DH124" s="1025"/>
      <c r="DI124" s="1025"/>
      <c r="DJ124" s="1025"/>
      <c r="DK124" s="1026"/>
      <c r="DL124" s="1024" t="s">
        <v>122</v>
      </c>
      <c r="DM124" s="1025"/>
      <c r="DN124" s="1025"/>
      <c r="DO124" s="1025"/>
      <c r="DP124" s="1026"/>
      <c r="DQ124" s="1024" t="s">
        <v>122</v>
      </c>
      <c r="DR124" s="1025"/>
      <c r="DS124" s="1025"/>
      <c r="DT124" s="1025"/>
      <c r="DU124" s="1026"/>
      <c r="DV124" s="1027" t="s">
        <v>122</v>
      </c>
      <c r="DW124" s="1028"/>
      <c r="DX124" s="1028"/>
      <c r="DY124" s="1028"/>
      <c r="DZ124" s="1029"/>
    </row>
    <row r="125" spans="1:130" s="230" customFormat="1" ht="26.25" customHeight="1" x14ac:dyDescent="0.2">
      <c r="A125" s="1096"/>
      <c r="B125" s="988"/>
      <c r="C125" s="961" t="s">
        <v>440</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122</v>
      </c>
      <c r="AB125" s="998"/>
      <c r="AC125" s="998"/>
      <c r="AD125" s="998"/>
      <c r="AE125" s="999"/>
      <c r="AF125" s="1000" t="s">
        <v>122</v>
      </c>
      <c r="AG125" s="998"/>
      <c r="AH125" s="998"/>
      <c r="AI125" s="998"/>
      <c r="AJ125" s="999"/>
      <c r="AK125" s="1000" t="s">
        <v>122</v>
      </c>
      <c r="AL125" s="998"/>
      <c r="AM125" s="998"/>
      <c r="AN125" s="998"/>
      <c r="AO125" s="999"/>
      <c r="AP125" s="1001" t="s">
        <v>122</v>
      </c>
      <c r="AQ125" s="1002"/>
      <c r="AR125" s="1002"/>
      <c r="AS125" s="1002"/>
      <c r="AT125" s="1003"/>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2"/>
      <c r="BR125" s="232"/>
      <c r="BS125" s="232"/>
      <c r="BT125" s="232"/>
      <c r="BU125" s="232"/>
      <c r="BV125" s="232"/>
      <c r="BW125" s="232"/>
      <c r="BX125" s="232"/>
      <c r="BY125" s="232"/>
      <c r="BZ125" s="232"/>
      <c r="CA125" s="232"/>
      <c r="CB125" s="232"/>
      <c r="CC125" s="232"/>
      <c r="CD125" s="232"/>
      <c r="CE125" s="232"/>
      <c r="CF125" s="232"/>
      <c r="CG125" s="232"/>
      <c r="CH125" s="232"/>
      <c r="CI125" s="232"/>
      <c r="CJ125" s="253"/>
      <c r="CK125" s="1061" t="s">
        <v>452</v>
      </c>
      <c r="CL125" s="1046"/>
      <c r="CM125" s="1046"/>
      <c r="CN125" s="1046"/>
      <c r="CO125" s="1047"/>
      <c r="CP125" s="968" t="s">
        <v>453</v>
      </c>
      <c r="CQ125" s="936"/>
      <c r="CR125" s="936"/>
      <c r="CS125" s="936"/>
      <c r="CT125" s="936"/>
      <c r="CU125" s="936"/>
      <c r="CV125" s="936"/>
      <c r="CW125" s="936"/>
      <c r="CX125" s="936"/>
      <c r="CY125" s="936"/>
      <c r="CZ125" s="936"/>
      <c r="DA125" s="936"/>
      <c r="DB125" s="936"/>
      <c r="DC125" s="936"/>
      <c r="DD125" s="936"/>
      <c r="DE125" s="936"/>
      <c r="DF125" s="937"/>
      <c r="DG125" s="969" t="s">
        <v>122</v>
      </c>
      <c r="DH125" s="970"/>
      <c r="DI125" s="970"/>
      <c r="DJ125" s="970"/>
      <c r="DK125" s="970"/>
      <c r="DL125" s="970" t="s">
        <v>122</v>
      </c>
      <c r="DM125" s="970"/>
      <c r="DN125" s="970"/>
      <c r="DO125" s="970"/>
      <c r="DP125" s="970"/>
      <c r="DQ125" s="970" t="s">
        <v>122</v>
      </c>
      <c r="DR125" s="970"/>
      <c r="DS125" s="970"/>
      <c r="DT125" s="970"/>
      <c r="DU125" s="970"/>
      <c r="DV125" s="971" t="s">
        <v>122</v>
      </c>
      <c r="DW125" s="971"/>
      <c r="DX125" s="971"/>
      <c r="DY125" s="971"/>
      <c r="DZ125" s="972"/>
    </row>
    <row r="126" spans="1:130" s="230" customFormat="1" ht="26.25" customHeight="1" thickBot="1" x14ac:dyDescent="0.25">
      <c r="A126" s="1096"/>
      <c r="B126" s="988"/>
      <c r="C126" s="961" t="s">
        <v>442</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122</v>
      </c>
      <c r="AB126" s="998"/>
      <c r="AC126" s="998"/>
      <c r="AD126" s="998"/>
      <c r="AE126" s="999"/>
      <c r="AF126" s="1000" t="s">
        <v>122</v>
      </c>
      <c r="AG126" s="998"/>
      <c r="AH126" s="998"/>
      <c r="AI126" s="998"/>
      <c r="AJ126" s="999"/>
      <c r="AK126" s="1000" t="s">
        <v>122</v>
      </c>
      <c r="AL126" s="998"/>
      <c r="AM126" s="998"/>
      <c r="AN126" s="998"/>
      <c r="AO126" s="999"/>
      <c r="AP126" s="1001" t="s">
        <v>122</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4"/>
      <c r="CE126" s="254"/>
      <c r="CF126" s="254"/>
      <c r="CG126" s="232"/>
      <c r="CH126" s="232"/>
      <c r="CI126" s="232"/>
      <c r="CJ126" s="253"/>
      <c r="CK126" s="1062"/>
      <c r="CL126" s="1049"/>
      <c r="CM126" s="1049"/>
      <c r="CN126" s="1049"/>
      <c r="CO126" s="1050"/>
      <c r="CP126" s="961" t="s">
        <v>454</v>
      </c>
      <c r="CQ126" s="962"/>
      <c r="CR126" s="962"/>
      <c r="CS126" s="962"/>
      <c r="CT126" s="962"/>
      <c r="CU126" s="962"/>
      <c r="CV126" s="962"/>
      <c r="CW126" s="962"/>
      <c r="CX126" s="962"/>
      <c r="CY126" s="962"/>
      <c r="CZ126" s="962"/>
      <c r="DA126" s="962"/>
      <c r="DB126" s="962"/>
      <c r="DC126" s="962"/>
      <c r="DD126" s="962"/>
      <c r="DE126" s="962"/>
      <c r="DF126" s="963"/>
      <c r="DG126" s="964" t="s">
        <v>122</v>
      </c>
      <c r="DH126" s="965"/>
      <c r="DI126" s="965"/>
      <c r="DJ126" s="965"/>
      <c r="DK126" s="965"/>
      <c r="DL126" s="965" t="s">
        <v>122</v>
      </c>
      <c r="DM126" s="965"/>
      <c r="DN126" s="965"/>
      <c r="DO126" s="965"/>
      <c r="DP126" s="965"/>
      <c r="DQ126" s="965" t="s">
        <v>122</v>
      </c>
      <c r="DR126" s="965"/>
      <c r="DS126" s="965"/>
      <c r="DT126" s="965"/>
      <c r="DU126" s="965"/>
      <c r="DV126" s="966" t="s">
        <v>122</v>
      </c>
      <c r="DW126" s="966"/>
      <c r="DX126" s="966"/>
      <c r="DY126" s="966"/>
      <c r="DZ126" s="967"/>
    </row>
    <row r="127" spans="1:130" s="230" customFormat="1" ht="26.25" customHeight="1" x14ac:dyDescent="0.2">
      <c r="A127" s="1097"/>
      <c r="B127" s="990"/>
      <c r="C127" s="1012" t="s">
        <v>455</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t="s">
        <v>122</v>
      </c>
      <c r="AB127" s="998"/>
      <c r="AC127" s="998"/>
      <c r="AD127" s="998"/>
      <c r="AE127" s="999"/>
      <c r="AF127" s="1000" t="s">
        <v>122</v>
      </c>
      <c r="AG127" s="998"/>
      <c r="AH127" s="998"/>
      <c r="AI127" s="998"/>
      <c r="AJ127" s="999"/>
      <c r="AK127" s="1000" t="s">
        <v>122</v>
      </c>
      <c r="AL127" s="998"/>
      <c r="AM127" s="998"/>
      <c r="AN127" s="998"/>
      <c r="AO127" s="999"/>
      <c r="AP127" s="1001" t="s">
        <v>122</v>
      </c>
      <c r="AQ127" s="1002"/>
      <c r="AR127" s="1002"/>
      <c r="AS127" s="1002"/>
      <c r="AT127" s="1003"/>
      <c r="AU127" s="232"/>
      <c r="AV127" s="232"/>
      <c r="AW127" s="232"/>
      <c r="AX127" s="1070" t="s">
        <v>456</v>
      </c>
      <c r="AY127" s="1071"/>
      <c r="AZ127" s="1071"/>
      <c r="BA127" s="1071"/>
      <c r="BB127" s="1071"/>
      <c r="BC127" s="1071"/>
      <c r="BD127" s="1071"/>
      <c r="BE127" s="1072"/>
      <c r="BF127" s="1073" t="s">
        <v>457</v>
      </c>
      <c r="BG127" s="1071"/>
      <c r="BH127" s="1071"/>
      <c r="BI127" s="1071"/>
      <c r="BJ127" s="1071"/>
      <c r="BK127" s="1071"/>
      <c r="BL127" s="1072"/>
      <c r="BM127" s="1073" t="s">
        <v>458</v>
      </c>
      <c r="BN127" s="1071"/>
      <c r="BO127" s="1071"/>
      <c r="BP127" s="1071"/>
      <c r="BQ127" s="1071"/>
      <c r="BR127" s="1071"/>
      <c r="BS127" s="1072"/>
      <c r="BT127" s="1073" t="s">
        <v>459</v>
      </c>
      <c r="BU127" s="1071"/>
      <c r="BV127" s="1071"/>
      <c r="BW127" s="1071"/>
      <c r="BX127" s="1071"/>
      <c r="BY127" s="1071"/>
      <c r="BZ127" s="1094"/>
      <c r="CA127" s="232"/>
      <c r="CB127" s="232"/>
      <c r="CC127" s="232"/>
      <c r="CD127" s="254"/>
      <c r="CE127" s="254"/>
      <c r="CF127" s="254"/>
      <c r="CG127" s="232"/>
      <c r="CH127" s="232"/>
      <c r="CI127" s="232"/>
      <c r="CJ127" s="253"/>
      <c r="CK127" s="1062"/>
      <c r="CL127" s="1049"/>
      <c r="CM127" s="1049"/>
      <c r="CN127" s="1049"/>
      <c r="CO127" s="1050"/>
      <c r="CP127" s="961" t="s">
        <v>460</v>
      </c>
      <c r="CQ127" s="962"/>
      <c r="CR127" s="962"/>
      <c r="CS127" s="962"/>
      <c r="CT127" s="962"/>
      <c r="CU127" s="962"/>
      <c r="CV127" s="962"/>
      <c r="CW127" s="962"/>
      <c r="CX127" s="962"/>
      <c r="CY127" s="962"/>
      <c r="CZ127" s="962"/>
      <c r="DA127" s="962"/>
      <c r="DB127" s="962"/>
      <c r="DC127" s="962"/>
      <c r="DD127" s="962"/>
      <c r="DE127" s="962"/>
      <c r="DF127" s="963"/>
      <c r="DG127" s="964" t="s">
        <v>122</v>
      </c>
      <c r="DH127" s="965"/>
      <c r="DI127" s="965"/>
      <c r="DJ127" s="965"/>
      <c r="DK127" s="965"/>
      <c r="DL127" s="965" t="s">
        <v>122</v>
      </c>
      <c r="DM127" s="965"/>
      <c r="DN127" s="965"/>
      <c r="DO127" s="965"/>
      <c r="DP127" s="965"/>
      <c r="DQ127" s="965" t="s">
        <v>122</v>
      </c>
      <c r="DR127" s="965"/>
      <c r="DS127" s="965"/>
      <c r="DT127" s="965"/>
      <c r="DU127" s="965"/>
      <c r="DV127" s="966" t="s">
        <v>122</v>
      </c>
      <c r="DW127" s="966"/>
      <c r="DX127" s="966"/>
      <c r="DY127" s="966"/>
      <c r="DZ127" s="967"/>
    </row>
    <row r="128" spans="1:130" s="230" customFormat="1" ht="26.25" customHeight="1" thickBot="1" x14ac:dyDescent="0.25">
      <c r="A128" s="1080" t="s">
        <v>461</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462</v>
      </c>
      <c r="X128" s="1082"/>
      <c r="Y128" s="1082"/>
      <c r="Z128" s="1083"/>
      <c r="AA128" s="1084">
        <v>41346</v>
      </c>
      <c r="AB128" s="1085"/>
      <c r="AC128" s="1085"/>
      <c r="AD128" s="1085"/>
      <c r="AE128" s="1086"/>
      <c r="AF128" s="1087">
        <v>49558</v>
      </c>
      <c r="AG128" s="1085"/>
      <c r="AH128" s="1085"/>
      <c r="AI128" s="1085"/>
      <c r="AJ128" s="1086"/>
      <c r="AK128" s="1087">
        <v>65581</v>
      </c>
      <c r="AL128" s="1085"/>
      <c r="AM128" s="1085"/>
      <c r="AN128" s="1085"/>
      <c r="AO128" s="1086"/>
      <c r="AP128" s="1088"/>
      <c r="AQ128" s="1089"/>
      <c r="AR128" s="1089"/>
      <c r="AS128" s="1089"/>
      <c r="AT128" s="1090"/>
      <c r="AU128" s="232"/>
      <c r="AV128" s="232"/>
      <c r="AW128" s="232"/>
      <c r="AX128" s="935" t="s">
        <v>463</v>
      </c>
      <c r="AY128" s="936"/>
      <c r="AZ128" s="936"/>
      <c r="BA128" s="936"/>
      <c r="BB128" s="936"/>
      <c r="BC128" s="936"/>
      <c r="BD128" s="936"/>
      <c r="BE128" s="937"/>
      <c r="BF128" s="1091" t="s">
        <v>122</v>
      </c>
      <c r="BG128" s="1092"/>
      <c r="BH128" s="1092"/>
      <c r="BI128" s="1092"/>
      <c r="BJ128" s="1092"/>
      <c r="BK128" s="1092"/>
      <c r="BL128" s="1093"/>
      <c r="BM128" s="1091">
        <v>12.02</v>
      </c>
      <c r="BN128" s="1092"/>
      <c r="BO128" s="1092"/>
      <c r="BP128" s="1092"/>
      <c r="BQ128" s="1092"/>
      <c r="BR128" s="1092"/>
      <c r="BS128" s="1093"/>
      <c r="BT128" s="1091">
        <v>20</v>
      </c>
      <c r="BU128" s="1092"/>
      <c r="BV128" s="1092"/>
      <c r="BW128" s="1092"/>
      <c r="BX128" s="1092"/>
      <c r="BY128" s="1092"/>
      <c r="BZ128" s="1115"/>
      <c r="CA128" s="254"/>
      <c r="CB128" s="254"/>
      <c r="CC128" s="254"/>
      <c r="CD128" s="254"/>
      <c r="CE128" s="254"/>
      <c r="CF128" s="254"/>
      <c r="CG128" s="232"/>
      <c r="CH128" s="232"/>
      <c r="CI128" s="232"/>
      <c r="CJ128" s="253"/>
      <c r="CK128" s="1063"/>
      <c r="CL128" s="1064"/>
      <c r="CM128" s="1064"/>
      <c r="CN128" s="1064"/>
      <c r="CO128" s="1065"/>
      <c r="CP128" s="1074" t="s">
        <v>464</v>
      </c>
      <c r="CQ128" s="763"/>
      <c r="CR128" s="763"/>
      <c r="CS128" s="763"/>
      <c r="CT128" s="763"/>
      <c r="CU128" s="763"/>
      <c r="CV128" s="763"/>
      <c r="CW128" s="763"/>
      <c r="CX128" s="763"/>
      <c r="CY128" s="763"/>
      <c r="CZ128" s="763"/>
      <c r="DA128" s="763"/>
      <c r="DB128" s="763"/>
      <c r="DC128" s="763"/>
      <c r="DD128" s="763"/>
      <c r="DE128" s="763"/>
      <c r="DF128" s="1075"/>
      <c r="DG128" s="1076">
        <v>3767</v>
      </c>
      <c r="DH128" s="1077"/>
      <c r="DI128" s="1077"/>
      <c r="DJ128" s="1077"/>
      <c r="DK128" s="1077"/>
      <c r="DL128" s="1077">
        <v>262</v>
      </c>
      <c r="DM128" s="1077"/>
      <c r="DN128" s="1077"/>
      <c r="DO128" s="1077"/>
      <c r="DP128" s="1077"/>
      <c r="DQ128" s="1077">
        <v>1269</v>
      </c>
      <c r="DR128" s="1077"/>
      <c r="DS128" s="1077"/>
      <c r="DT128" s="1077"/>
      <c r="DU128" s="1077"/>
      <c r="DV128" s="1078">
        <v>0</v>
      </c>
      <c r="DW128" s="1078"/>
      <c r="DX128" s="1078"/>
      <c r="DY128" s="1078"/>
      <c r="DZ128" s="1079"/>
    </row>
    <row r="129" spans="1:131" s="230" customFormat="1" ht="26.25" customHeight="1" x14ac:dyDescent="0.2">
      <c r="A129" s="973" t="s">
        <v>102</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465</v>
      </c>
      <c r="X129" s="1110"/>
      <c r="Y129" s="1110"/>
      <c r="Z129" s="1111"/>
      <c r="AA129" s="997">
        <v>26142361</v>
      </c>
      <c r="AB129" s="998"/>
      <c r="AC129" s="998"/>
      <c r="AD129" s="998"/>
      <c r="AE129" s="999"/>
      <c r="AF129" s="1000">
        <v>25703382</v>
      </c>
      <c r="AG129" s="998"/>
      <c r="AH129" s="998"/>
      <c r="AI129" s="998"/>
      <c r="AJ129" s="999"/>
      <c r="AK129" s="1000">
        <v>25979871</v>
      </c>
      <c r="AL129" s="998"/>
      <c r="AM129" s="998"/>
      <c r="AN129" s="998"/>
      <c r="AO129" s="999"/>
      <c r="AP129" s="1112"/>
      <c r="AQ129" s="1113"/>
      <c r="AR129" s="1113"/>
      <c r="AS129" s="1113"/>
      <c r="AT129" s="1114"/>
      <c r="AU129" s="233"/>
      <c r="AV129" s="233"/>
      <c r="AW129" s="233"/>
      <c r="AX129" s="1104" t="s">
        <v>466</v>
      </c>
      <c r="AY129" s="962"/>
      <c r="AZ129" s="962"/>
      <c r="BA129" s="962"/>
      <c r="BB129" s="962"/>
      <c r="BC129" s="962"/>
      <c r="BD129" s="962"/>
      <c r="BE129" s="963"/>
      <c r="BF129" s="1105" t="s">
        <v>122</v>
      </c>
      <c r="BG129" s="1106"/>
      <c r="BH129" s="1106"/>
      <c r="BI129" s="1106"/>
      <c r="BJ129" s="1106"/>
      <c r="BK129" s="1106"/>
      <c r="BL129" s="1107"/>
      <c r="BM129" s="1105">
        <v>17.02</v>
      </c>
      <c r="BN129" s="1106"/>
      <c r="BO129" s="1106"/>
      <c r="BP129" s="1106"/>
      <c r="BQ129" s="1106"/>
      <c r="BR129" s="1106"/>
      <c r="BS129" s="1107"/>
      <c r="BT129" s="1105">
        <v>30</v>
      </c>
      <c r="BU129" s="1106"/>
      <c r="BV129" s="1106"/>
      <c r="BW129" s="1106"/>
      <c r="BX129" s="1106"/>
      <c r="BY129" s="1106"/>
      <c r="BZ129" s="1108"/>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3"/>
      <c r="DQ129" s="233"/>
      <c r="DR129" s="233"/>
      <c r="DS129" s="233"/>
      <c r="DT129" s="233"/>
      <c r="DU129" s="233"/>
      <c r="DV129" s="233"/>
      <c r="DW129" s="233"/>
      <c r="DX129" s="233"/>
      <c r="DY129" s="233"/>
      <c r="DZ129" s="233"/>
    </row>
    <row r="130" spans="1:131" s="230" customFormat="1" ht="26.25" customHeight="1" x14ac:dyDescent="0.2">
      <c r="A130" s="973" t="s">
        <v>467</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468</v>
      </c>
      <c r="X130" s="1110"/>
      <c r="Y130" s="1110"/>
      <c r="Z130" s="1111"/>
      <c r="AA130" s="997">
        <v>5465816</v>
      </c>
      <c r="AB130" s="998"/>
      <c r="AC130" s="998"/>
      <c r="AD130" s="998"/>
      <c r="AE130" s="999"/>
      <c r="AF130" s="1000">
        <v>5307436</v>
      </c>
      <c r="AG130" s="998"/>
      <c r="AH130" s="998"/>
      <c r="AI130" s="998"/>
      <c r="AJ130" s="999"/>
      <c r="AK130" s="1000">
        <v>5186038</v>
      </c>
      <c r="AL130" s="998"/>
      <c r="AM130" s="998"/>
      <c r="AN130" s="998"/>
      <c r="AO130" s="999"/>
      <c r="AP130" s="1112"/>
      <c r="AQ130" s="1113"/>
      <c r="AR130" s="1113"/>
      <c r="AS130" s="1113"/>
      <c r="AT130" s="1114"/>
      <c r="AU130" s="233"/>
      <c r="AV130" s="233"/>
      <c r="AW130" s="233"/>
      <c r="AX130" s="1104" t="s">
        <v>469</v>
      </c>
      <c r="AY130" s="962"/>
      <c r="AZ130" s="962"/>
      <c r="BA130" s="962"/>
      <c r="BB130" s="962"/>
      <c r="BC130" s="962"/>
      <c r="BD130" s="962"/>
      <c r="BE130" s="963"/>
      <c r="BF130" s="1140">
        <v>9.3000000000000007</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3"/>
      <c r="DQ130" s="233"/>
      <c r="DR130" s="233"/>
      <c r="DS130" s="233"/>
      <c r="DT130" s="233"/>
      <c r="DU130" s="233"/>
      <c r="DV130" s="233"/>
      <c r="DW130" s="233"/>
      <c r="DX130" s="233"/>
      <c r="DY130" s="233"/>
      <c r="DZ130" s="233"/>
    </row>
    <row r="131" spans="1:131" s="230" customFormat="1" ht="26.25" customHeight="1" thickBot="1" x14ac:dyDescent="0.25">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470</v>
      </c>
      <c r="X131" s="1147"/>
      <c r="Y131" s="1147"/>
      <c r="Z131" s="1148"/>
      <c r="AA131" s="1043">
        <v>20676545</v>
      </c>
      <c r="AB131" s="1025"/>
      <c r="AC131" s="1025"/>
      <c r="AD131" s="1025"/>
      <c r="AE131" s="1026"/>
      <c r="AF131" s="1024">
        <v>20395946</v>
      </c>
      <c r="AG131" s="1025"/>
      <c r="AH131" s="1025"/>
      <c r="AI131" s="1025"/>
      <c r="AJ131" s="1026"/>
      <c r="AK131" s="1024">
        <v>20793833</v>
      </c>
      <c r="AL131" s="1025"/>
      <c r="AM131" s="1025"/>
      <c r="AN131" s="1025"/>
      <c r="AO131" s="1026"/>
      <c r="AP131" s="1149"/>
      <c r="AQ131" s="1150"/>
      <c r="AR131" s="1150"/>
      <c r="AS131" s="1150"/>
      <c r="AT131" s="1151"/>
      <c r="AU131" s="233"/>
      <c r="AV131" s="233"/>
      <c r="AW131" s="233"/>
      <c r="AX131" s="1122" t="s">
        <v>471</v>
      </c>
      <c r="AY131" s="763"/>
      <c r="AZ131" s="763"/>
      <c r="BA131" s="763"/>
      <c r="BB131" s="763"/>
      <c r="BC131" s="763"/>
      <c r="BD131" s="763"/>
      <c r="BE131" s="1075"/>
      <c r="BF131" s="1123">
        <v>61.7</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3"/>
      <c r="DQ131" s="233"/>
      <c r="DR131" s="233"/>
      <c r="DS131" s="233"/>
      <c r="DT131" s="233"/>
      <c r="DU131" s="233"/>
      <c r="DV131" s="233"/>
      <c r="DW131" s="233"/>
      <c r="DX131" s="233"/>
      <c r="DY131" s="233"/>
      <c r="DZ131" s="233"/>
    </row>
    <row r="132" spans="1:131" s="230" customFormat="1" ht="26.25" customHeight="1" x14ac:dyDescent="0.2">
      <c r="A132" s="1129" t="s">
        <v>472</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473</v>
      </c>
      <c r="W132" s="1133"/>
      <c r="X132" s="1133"/>
      <c r="Y132" s="1133"/>
      <c r="Z132" s="1134"/>
      <c r="AA132" s="1135">
        <v>9.2843461030000007</v>
      </c>
      <c r="AB132" s="1136"/>
      <c r="AC132" s="1136"/>
      <c r="AD132" s="1136"/>
      <c r="AE132" s="1137"/>
      <c r="AF132" s="1138">
        <v>10.333935970000001</v>
      </c>
      <c r="AG132" s="1136"/>
      <c r="AH132" s="1136"/>
      <c r="AI132" s="1136"/>
      <c r="AJ132" s="1137"/>
      <c r="AK132" s="1138">
        <v>8.3538229820000005</v>
      </c>
      <c r="AL132" s="1136"/>
      <c r="AM132" s="1136"/>
      <c r="AN132" s="1136"/>
      <c r="AO132" s="1137"/>
      <c r="AP132" s="1040"/>
      <c r="AQ132" s="1041"/>
      <c r="AR132" s="1041"/>
      <c r="AS132" s="1041"/>
      <c r="AT132" s="1139"/>
      <c r="AU132" s="256"/>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3"/>
      <c r="DQ132" s="233"/>
      <c r="DR132" s="233"/>
      <c r="DS132" s="233"/>
      <c r="DT132" s="233"/>
      <c r="DU132" s="233"/>
      <c r="DV132" s="233"/>
      <c r="DW132" s="233"/>
      <c r="DX132" s="233"/>
      <c r="DY132" s="233"/>
      <c r="DZ132" s="233"/>
    </row>
    <row r="133" spans="1:131" s="230" customFormat="1" ht="26.25" customHeight="1" thickBot="1" x14ac:dyDescent="0.25">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474</v>
      </c>
      <c r="W133" s="1116"/>
      <c r="X133" s="1116"/>
      <c r="Y133" s="1116"/>
      <c r="Z133" s="1117"/>
      <c r="AA133" s="1118">
        <v>8.8000000000000007</v>
      </c>
      <c r="AB133" s="1119"/>
      <c r="AC133" s="1119"/>
      <c r="AD133" s="1119"/>
      <c r="AE133" s="1120"/>
      <c r="AF133" s="1118">
        <v>9.1999999999999993</v>
      </c>
      <c r="AG133" s="1119"/>
      <c r="AH133" s="1119"/>
      <c r="AI133" s="1119"/>
      <c r="AJ133" s="1120"/>
      <c r="AK133" s="1118">
        <v>9.3000000000000007</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3"/>
      <c r="DQ133" s="233"/>
      <c r="DR133" s="233"/>
      <c r="DS133" s="233"/>
      <c r="DT133" s="233"/>
      <c r="DU133" s="233"/>
      <c r="DV133" s="233"/>
      <c r="DW133" s="233"/>
      <c r="DX133" s="233"/>
      <c r="DY133" s="233"/>
      <c r="DZ133" s="233"/>
    </row>
    <row r="134" spans="1:131" ht="11.25" customHeight="1" x14ac:dyDescent="0.2">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3"/>
      <c r="AV134" s="233"/>
      <c r="AW134" s="233"/>
      <c r="AX134" s="233"/>
      <c r="AY134" s="233"/>
      <c r="AZ134" s="233"/>
      <c r="BA134" s="233"/>
      <c r="BB134" s="233"/>
      <c r="BC134" s="233"/>
      <c r="BD134" s="233"/>
      <c r="BE134" s="233"/>
      <c r="BF134" s="233"/>
      <c r="BG134" s="233"/>
      <c r="BH134" s="233"/>
      <c r="BI134" s="233"/>
      <c r="BJ134" s="233"/>
      <c r="BK134" s="233"/>
      <c r="BL134" s="233"/>
      <c r="BM134" s="233"/>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3"/>
      <c r="DQ134" s="233"/>
      <c r="DR134" s="233"/>
      <c r="DS134" s="233"/>
      <c r="DT134" s="233"/>
      <c r="DU134" s="233"/>
      <c r="DV134" s="233"/>
      <c r="DW134" s="233"/>
      <c r="DX134" s="233"/>
      <c r="DY134" s="233"/>
      <c r="DZ134" s="233"/>
      <c r="EA134" s="230"/>
    </row>
    <row r="135" spans="1:131" ht="14.4" hidden="1" x14ac:dyDescent="0.2">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QUcft4cu+KVCQO7Uk2y3qoGO6qYzW0RJr8KoO8oU9/GvmbOF+7NA8o04e/09W1AZc1Y4uFFQP6HE6UCyiQ4A1w==" saltValue="/lrANzBvfIjxRNiQN6D9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9" customWidth="1"/>
    <col min="121" max="121" width="0" style="258" hidden="1" customWidth="1"/>
    <col min="122" max="16384" width="9" style="258" hidden="1"/>
  </cols>
  <sheetData>
    <row r="1" spans="1:120" ht="13.2"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8"/>
    </row>
    <row r="17" spans="119:120" ht="13.2" x14ac:dyDescent="0.2">
      <c r="DP17" s="258"/>
    </row>
    <row r="18" spans="119:120" ht="13.2" x14ac:dyDescent="0.2"/>
    <row r="19" spans="119:120" ht="13.2" x14ac:dyDescent="0.2"/>
    <row r="20" spans="119:120" ht="13.2" x14ac:dyDescent="0.2">
      <c r="DO20" s="258"/>
      <c r="DP20" s="258"/>
    </row>
    <row r="21" spans="119:120" ht="13.2" x14ac:dyDescent="0.2">
      <c r="DP21" s="258"/>
    </row>
    <row r="22" spans="119:120" ht="13.2" x14ac:dyDescent="0.2"/>
    <row r="23" spans="119:120" ht="13.2" x14ac:dyDescent="0.2">
      <c r="DO23" s="258"/>
      <c r="DP23" s="258"/>
    </row>
    <row r="24" spans="119:120" ht="13.2" x14ac:dyDescent="0.2">
      <c r="DP24" s="258"/>
    </row>
    <row r="25" spans="119:120" ht="13.2" x14ac:dyDescent="0.2">
      <c r="DP25" s="258"/>
    </row>
    <row r="26" spans="119:120" ht="13.2" x14ac:dyDescent="0.2">
      <c r="DO26" s="258"/>
      <c r="DP26" s="258"/>
    </row>
    <row r="27" spans="119:120" ht="13.2" x14ac:dyDescent="0.2"/>
    <row r="28" spans="119:120" ht="13.2" x14ac:dyDescent="0.2">
      <c r="DO28" s="258"/>
      <c r="DP28" s="258"/>
    </row>
    <row r="29" spans="119:120" ht="13.2" x14ac:dyDescent="0.2">
      <c r="DP29" s="258"/>
    </row>
    <row r="30" spans="119:120" ht="13.2" x14ac:dyDescent="0.2"/>
    <row r="31" spans="119:120" ht="13.2" x14ac:dyDescent="0.2">
      <c r="DO31" s="258"/>
      <c r="DP31" s="258"/>
    </row>
    <row r="32" spans="119:120" ht="13.2" x14ac:dyDescent="0.2"/>
    <row r="33" spans="98:120" ht="13.2" x14ac:dyDescent="0.2">
      <c r="DO33" s="258"/>
      <c r="DP33" s="258"/>
    </row>
    <row r="34" spans="98:120" ht="13.2" x14ac:dyDescent="0.2">
      <c r="DM34" s="258"/>
    </row>
    <row r="35" spans="98:120" ht="13.2" x14ac:dyDescent="0.2">
      <c r="CT35" s="258"/>
      <c r="CU35" s="258"/>
      <c r="CV35" s="258"/>
      <c r="CY35" s="258"/>
      <c r="CZ35" s="258"/>
      <c r="DA35" s="258"/>
      <c r="DD35" s="258"/>
      <c r="DE35" s="258"/>
      <c r="DF35" s="258"/>
      <c r="DI35" s="258"/>
      <c r="DJ35" s="258"/>
      <c r="DK35" s="258"/>
      <c r="DM35" s="258"/>
      <c r="DN35" s="258"/>
      <c r="DO35" s="258"/>
      <c r="DP35" s="258"/>
    </row>
    <row r="36" spans="98:120" ht="13.2" x14ac:dyDescent="0.2"/>
    <row r="37" spans="98:120" ht="13.2" x14ac:dyDescent="0.2">
      <c r="CW37" s="258"/>
      <c r="DB37" s="258"/>
      <c r="DG37" s="258"/>
      <c r="DL37" s="258"/>
      <c r="DP37" s="258"/>
    </row>
    <row r="38" spans="98:120" ht="13.2" x14ac:dyDescent="0.2">
      <c r="CT38" s="258"/>
      <c r="CU38" s="258"/>
      <c r="CV38" s="258"/>
      <c r="CW38" s="258"/>
      <c r="CY38" s="258"/>
      <c r="CZ38" s="258"/>
      <c r="DA38" s="258"/>
      <c r="DB38" s="258"/>
      <c r="DD38" s="258"/>
      <c r="DE38" s="258"/>
      <c r="DF38" s="258"/>
      <c r="DG38" s="258"/>
      <c r="DI38" s="258"/>
      <c r="DJ38" s="258"/>
      <c r="DK38" s="258"/>
      <c r="DL38" s="258"/>
      <c r="DN38" s="258"/>
      <c r="DO38" s="258"/>
      <c r="DP38" s="25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8"/>
      <c r="DO49" s="258"/>
      <c r="DP49" s="25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8"/>
      <c r="CS63" s="258"/>
      <c r="CX63" s="258"/>
      <c r="DC63" s="258"/>
      <c r="DH63" s="258"/>
    </row>
    <row r="64" spans="22:120" ht="13.2" x14ac:dyDescent="0.2">
      <c r="V64" s="258"/>
    </row>
    <row r="65" spans="15:120" ht="13.2" x14ac:dyDescent="0.2">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ht="13.2" x14ac:dyDescent="0.2">
      <c r="Q66" s="258"/>
      <c r="S66" s="258"/>
      <c r="U66" s="258"/>
      <c r="DM66" s="258"/>
    </row>
    <row r="67" spans="15:120" ht="13.2" x14ac:dyDescent="0.2">
      <c r="O67" s="258"/>
      <c r="P67" s="258"/>
      <c r="R67" s="258"/>
      <c r="T67" s="258"/>
      <c r="Y67" s="258"/>
      <c r="CT67" s="258"/>
      <c r="CV67" s="258"/>
      <c r="CW67" s="258"/>
      <c r="CY67" s="258"/>
      <c r="DA67" s="258"/>
      <c r="DB67" s="258"/>
      <c r="DD67" s="258"/>
      <c r="DF67" s="258"/>
      <c r="DG67" s="258"/>
      <c r="DI67" s="258"/>
      <c r="DK67" s="258"/>
      <c r="DL67" s="258"/>
      <c r="DN67" s="258"/>
      <c r="DO67" s="258"/>
      <c r="DP67" s="258"/>
    </row>
    <row r="68" spans="15:120" ht="13.2" x14ac:dyDescent="0.2"/>
    <row r="69" spans="15:120" ht="13.2" x14ac:dyDescent="0.2"/>
    <row r="70" spans="15:120" ht="13.2" x14ac:dyDescent="0.2"/>
    <row r="71" spans="15:120" ht="13.2" x14ac:dyDescent="0.2"/>
    <row r="72" spans="15:120" ht="13.2" x14ac:dyDescent="0.2">
      <c r="DP72" s="258"/>
    </row>
    <row r="73" spans="15:120" ht="13.2" x14ac:dyDescent="0.2">
      <c r="DP73" s="25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8"/>
      <c r="CX96" s="258"/>
      <c r="DC96" s="258"/>
      <c r="DH96" s="258"/>
    </row>
    <row r="97" spans="24:120" ht="13.2" x14ac:dyDescent="0.2">
      <c r="CS97" s="258"/>
      <c r="CX97" s="258"/>
      <c r="DC97" s="258"/>
      <c r="DH97" s="258"/>
      <c r="DP97" s="259" t="s">
        <v>475</v>
      </c>
    </row>
    <row r="98" spans="24:120" ht="13.2" hidden="1" x14ac:dyDescent="0.2">
      <c r="CS98" s="258"/>
      <c r="CX98" s="258"/>
      <c r="DC98" s="258"/>
      <c r="DH98" s="258"/>
    </row>
    <row r="99" spans="24:120" ht="13.2" hidden="1" x14ac:dyDescent="0.2">
      <c r="CS99" s="258"/>
      <c r="CX99" s="258"/>
      <c r="DC99" s="258"/>
      <c r="DH99" s="258"/>
    </row>
    <row r="101" spans="24:120" ht="12" hidden="1" customHeight="1" x14ac:dyDescent="0.2">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2">
      <c r="CU102" s="258"/>
      <c r="CZ102" s="258"/>
      <c r="DE102" s="258"/>
      <c r="DJ102" s="258"/>
      <c r="DM102" s="258"/>
    </row>
    <row r="103" spans="24:120" ht="13.2" hidden="1" x14ac:dyDescent="0.2">
      <c r="CT103" s="258"/>
      <c r="CV103" s="258"/>
      <c r="CW103" s="258"/>
      <c r="CY103" s="258"/>
      <c r="DA103" s="258"/>
      <c r="DB103" s="258"/>
      <c r="DD103" s="258"/>
      <c r="DF103" s="258"/>
      <c r="DG103" s="258"/>
      <c r="DI103" s="258"/>
      <c r="DK103" s="258"/>
      <c r="DL103" s="258"/>
      <c r="DM103" s="258"/>
      <c r="DN103" s="258"/>
      <c r="DO103" s="258"/>
      <c r="DP103" s="258"/>
    </row>
    <row r="104" spans="24:120" ht="13.2" hidden="1" x14ac:dyDescent="0.2">
      <c r="CV104" s="258"/>
      <c r="CW104" s="258"/>
      <c r="DA104" s="258"/>
      <c r="DB104" s="258"/>
      <c r="DF104" s="258"/>
      <c r="DG104" s="258"/>
      <c r="DK104" s="258"/>
      <c r="DL104" s="258"/>
      <c r="DN104" s="258"/>
      <c r="DO104" s="258"/>
      <c r="DP104" s="258"/>
    </row>
    <row r="105" spans="24:120" ht="12.75" hidden="1" customHeight="1" x14ac:dyDescent="0.2"/>
  </sheetData>
  <sheetProtection algorithmName="SHA-512" hashValue="REqpHEvK9Ibut2X3pyaY9uxhP01tVIc+ncJLFt3Fq7uuMj/V9Af0vsSg4H9siYMqWLBI80epioTW/PIoOXegGQ==" saltValue="zrm3jhqXJVweCtM79N6r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9" customWidth="1"/>
    <col min="117" max="16384" width="9" style="258" hidden="1"/>
  </cols>
  <sheetData>
    <row r="1" spans="2:116" ht="13.2"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2" x14ac:dyDescent="0.2"/>
    <row r="3" spans="2:116" ht="13.2" x14ac:dyDescent="0.2"/>
    <row r="4" spans="2:116" ht="13.2" x14ac:dyDescent="0.2">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ht="13.2" x14ac:dyDescent="0.2">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ht="13.2" x14ac:dyDescent="0.2"/>
    <row r="20" spans="9:116" ht="13.2" x14ac:dyDescent="0.2"/>
    <row r="21" spans="9:116" ht="13.2" x14ac:dyDescent="0.2">
      <c r="DL21" s="258"/>
    </row>
    <row r="22" spans="9:116" ht="13.2" x14ac:dyDescent="0.2">
      <c r="DI22" s="258"/>
      <c r="DJ22" s="258"/>
      <c r="DK22" s="258"/>
      <c r="DL22" s="258"/>
    </row>
    <row r="23" spans="9:116" ht="13.2" x14ac:dyDescent="0.2">
      <c r="CY23" s="258"/>
      <c r="CZ23" s="258"/>
      <c r="DA23" s="258"/>
      <c r="DB23" s="258"/>
      <c r="DC23" s="258"/>
      <c r="DD23" s="258"/>
      <c r="DE23" s="258"/>
      <c r="DF23" s="258"/>
      <c r="DG23" s="258"/>
      <c r="DH23" s="258"/>
      <c r="DI23" s="258"/>
      <c r="DJ23" s="258"/>
      <c r="DK23" s="258"/>
      <c r="DL23" s="25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8"/>
      <c r="DA35" s="258"/>
      <c r="DB35" s="258"/>
      <c r="DC35" s="258"/>
      <c r="DD35" s="258"/>
      <c r="DE35" s="258"/>
      <c r="DF35" s="258"/>
      <c r="DG35" s="258"/>
      <c r="DH35" s="258"/>
      <c r="DI35" s="258"/>
      <c r="DJ35" s="258"/>
      <c r="DK35" s="258"/>
      <c r="DL35" s="258"/>
    </row>
    <row r="36" spans="15:116" ht="13.2" x14ac:dyDescent="0.2"/>
    <row r="37" spans="15:116" ht="13.2" x14ac:dyDescent="0.2">
      <c r="DL37" s="258"/>
    </row>
    <row r="38" spans="15:116" ht="13.2" x14ac:dyDescent="0.2">
      <c r="DI38" s="258"/>
      <c r="DJ38" s="258"/>
      <c r="DK38" s="258"/>
      <c r="DL38" s="258"/>
    </row>
    <row r="39" spans="15:116" ht="13.2" x14ac:dyDescent="0.2"/>
    <row r="40" spans="15:116" ht="13.2" x14ac:dyDescent="0.2"/>
    <row r="41" spans="15:116" ht="13.2" x14ac:dyDescent="0.2"/>
    <row r="42" spans="15:116" ht="13.2" x14ac:dyDescent="0.2"/>
    <row r="43" spans="15:116" ht="13.2" x14ac:dyDescent="0.2">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ht="13.2" x14ac:dyDescent="0.2">
      <c r="DL44" s="258"/>
    </row>
    <row r="45" spans="15:116" ht="13.2" x14ac:dyDescent="0.2"/>
    <row r="46" spans="15:116" ht="13.2" x14ac:dyDescent="0.2">
      <c r="DA46" s="258"/>
      <c r="DB46" s="258"/>
      <c r="DC46" s="258"/>
      <c r="DD46" s="258"/>
      <c r="DE46" s="258"/>
      <c r="DF46" s="258"/>
      <c r="DG46" s="258"/>
      <c r="DH46" s="258"/>
      <c r="DI46" s="258"/>
      <c r="DJ46" s="258"/>
      <c r="DK46" s="258"/>
      <c r="DL46" s="258"/>
    </row>
    <row r="47" spans="15:116" ht="13.2" x14ac:dyDescent="0.2"/>
    <row r="48" spans="15:116" ht="13.2" x14ac:dyDescent="0.2"/>
    <row r="49" spans="104:116" ht="13.2" x14ac:dyDescent="0.2"/>
    <row r="50" spans="104:116" ht="13.2" x14ac:dyDescent="0.2">
      <c r="CZ50" s="258"/>
      <c r="DA50" s="258"/>
      <c r="DB50" s="258"/>
      <c r="DC50" s="258"/>
      <c r="DD50" s="258"/>
      <c r="DE50" s="258"/>
      <c r="DF50" s="258"/>
      <c r="DG50" s="258"/>
      <c r="DH50" s="258"/>
      <c r="DI50" s="258"/>
      <c r="DJ50" s="258"/>
      <c r="DK50" s="258"/>
      <c r="DL50" s="258"/>
    </row>
    <row r="51" spans="104:116" ht="13.2" x14ac:dyDescent="0.2"/>
    <row r="52" spans="104:116" ht="13.2" x14ac:dyDescent="0.2"/>
    <row r="53" spans="104:116" ht="13.2" x14ac:dyDescent="0.2">
      <c r="DL53" s="25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8"/>
      <c r="DD67" s="258"/>
      <c r="DE67" s="258"/>
      <c r="DF67" s="258"/>
      <c r="DG67" s="258"/>
      <c r="DH67" s="258"/>
      <c r="DI67" s="258"/>
      <c r="DJ67" s="258"/>
      <c r="DK67" s="258"/>
      <c r="DL67" s="25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JKRUdMhuggMFYaRGVumLn9vRShGFJ9Ta/Fe4B/kf9ymXKqV4eV5yPV2Df64mSoIVXmgu3ANCzrfeNMyqH9yRQ==" saltValue="iU0zTvtrz+RX32/lb0nwT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0" customWidth="1"/>
    <col min="37" max="44" width="17" style="260" customWidth="1"/>
    <col min="45" max="45" width="6.109375" style="267" customWidth="1"/>
    <col min="46" max="46" width="3" style="265" customWidth="1"/>
    <col min="47" max="47" width="19.109375" style="260" hidden="1" customWidth="1"/>
    <col min="48" max="52" width="12.6640625" style="260" hidden="1" customWidth="1"/>
    <col min="53" max="16384" width="8.6640625" style="260" hidden="1"/>
  </cols>
  <sheetData>
    <row r="1" spans="1:46" ht="13.2" x14ac:dyDescent="0.2">
      <c r="AS1" s="261"/>
      <c r="AT1" s="261"/>
    </row>
    <row r="2" spans="1:46" ht="13.2" x14ac:dyDescent="0.2">
      <c r="AS2" s="261"/>
      <c r="AT2" s="261"/>
    </row>
    <row r="3" spans="1:46" ht="13.2" x14ac:dyDescent="0.2">
      <c r="AS3" s="261"/>
      <c r="AT3" s="261"/>
    </row>
    <row r="4" spans="1:46" ht="13.2" x14ac:dyDescent="0.2">
      <c r="AS4" s="261"/>
      <c r="AT4" s="261"/>
    </row>
    <row r="5" spans="1:46" ht="16.2" x14ac:dyDescent="0.2">
      <c r="A5" s="262" t="s">
        <v>476</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2" x14ac:dyDescent="0.2">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477</v>
      </c>
      <c r="AL6" s="266"/>
      <c r="AM6" s="266"/>
      <c r="AN6" s="266"/>
      <c r="AO6" s="261"/>
      <c r="AP6" s="261"/>
      <c r="AQ6" s="261"/>
      <c r="AR6" s="261"/>
    </row>
    <row r="7" spans="1:46" ht="13.5" customHeight="1" x14ac:dyDescent="0.2">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53" t="s">
        <v>478</v>
      </c>
      <c r="AP7" s="271"/>
      <c r="AQ7" s="272" t="s">
        <v>479</v>
      </c>
      <c r="AR7" s="273"/>
    </row>
    <row r="8" spans="1:46" ht="13.2" x14ac:dyDescent="0.2">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54"/>
      <c r="AP8" s="277" t="s">
        <v>480</v>
      </c>
      <c r="AQ8" s="278" t="s">
        <v>481</v>
      </c>
      <c r="AR8" s="279" t="s">
        <v>482</v>
      </c>
    </row>
    <row r="9" spans="1:46" ht="13.2" x14ac:dyDescent="0.2">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55" t="s">
        <v>483</v>
      </c>
      <c r="AL9" s="1156"/>
      <c r="AM9" s="1156"/>
      <c r="AN9" s="1157"/>
      <c r="AO9" s="280">
        <v>5641765</v>
      </c>
      <c r="AP9" s="280">
        <v>61999</v>
      </c>
      <c r="AQ9" s="281">
        <v>66486</v>
      </c>
      <c r="AR9" s="282">
        <v>-6.7</v>
      </c>
    </row>
    <row r="10" spans="1:46" ht="13.5" customHeight="1" x14ac:dyDescent="0.2">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55" t="s">
        <v>484</v>
      </c>
      <c r="AL10" s="1156"/>
      <c r="AM10" s="1156"/>
      <c r="AN10" s="1157"/>
      <c r="AO10" s="283">
        <v>16392</v>
      </c>
      <c r="AP10" s="283">
        <v>180</v>
      </c>
      <c r="AQ10" s="284">
        <v>6147</v>
      </c>
      <c r="AR10" s="285">
        <v>-97.1</v>
      </c>
    </row>
    <row r="11" spans="1:46" ht="13.5" customHeight="1" x14ac:dyDescent="0.2">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55" t="s">
        <v>485</v>
      </c>
      <c r="AL11" s="1156"/>
      <c r="AM11" s="1156"/>
      <c r="AN11" s="1157"/>
      <c r="AO11" s="283" t="s">
        <v>486</v>
      </c>
      <c r="AP11" s="283" t="s">
        <v>486</v>
      </c>
      <c r="AQ11" s="284">
        <v>1219</v>
      </c>
      <c r="AR11" s="285" t="s">
        <v>486</v>
      </c>
    </row>
    <row r="12" spans="1:46" ht="13.5" customHeight="1" x14ac:dyDescent="0.2">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55" t="s">
        <v>487</v>
      </c>
      <c r="AL12" s="1156"/>
      <c r="AM12" s="1156"/>
      <c r="AN12" s="1157"/>
      <c r="AO12" s="283" t="s">
        <v>486</v>
      </c>
      <c r="AP12" s="283" t="s">
        <v>486</v>
      </c>
      <c r="AQ12" s="284">
        <v>9</v>
      </c>
      <c r="AR12" s="285" t="s">
        <v>486</v>
      </c>
    </row>
    <row r="13" spans="1:46" ht="13.5" customHeight="1" x14ac:dyDescent="0.2">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55" t="s">
        <v>488</v>
      </c>
      <c r="AL13" s="1156"/>
      <c r="AM13" s="1156"/>
      <c r="AN13" s="1157"/>
      <c r="AO13" s="283" t="s">
        <v>486</v>
      </c>
      <c r="AP13" s="283" t="s">
        <v>486</v>
      </c>
      <c r="AQ13" s="284">
        <v>2955</v>
      </c>
      <c r="AR13" s="285" t="s">
        <v>486</v>
      </c>
    </row>
    <row r="14" spans="1:46" ht="13.5" customHeight="1" x14ac:dyDescent="0.2">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55" t="s">
        <v>489</v>
      </c>
      <c r="AL14" s="1156"/>
      <c r="AM14" s="1156"/>
      <c r="AN14" s="1157"/>
      <c r="AO14" s="283">
        <v>77291</v>
      </c>
      <c r="AP14" s="283">
        <v>849</v>
      </c>
      <c r="AQ14" s="284">
        <v>1434</v>
      </c>
      <c r="AR14" s="285">
        <v>-40.799999999999997</v>
      </c>
    </row>
    <row r="15" spans="1:46" ht="13.5" customHeight="1" x14ac:dyDescent="0.2">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58" t="s">
        <v>490</v>
      </c>
      <c r="AL15" s="1159"/>
      <c r="AM15" s="1159"/>
      <c r="AN15" s="1160"/>
      <c r="AO15" s="283">
        <v>-363479</v>
      </c>
      <c r="AP15" s="283">
        <v>-3994</v>
      </c>
      <c r="AQ15" s="284">
        <v>-3102</v>
      </c>
      <c r="AR15" s="285">
        <v>28.8</v>
      </c>
    </row>
    <row r="16" spans="1:46" ht="13.2" x14ac:dyDescent="0.2">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58" t="s">
        <v>177</v>
      </c>
      <c r="AL16" s="1159"/>
      <c r="AM16" s="1159"/>
      <c r="AN16" s="1160"/>
      <c r="AO16" s="283">
        <v>5371969</v>
      </c>
      <c r="AP16" s="283">
        <v>59035</v>
      </c>
      <c r="AQ16" s="284">
        <v>75147</v>
      </c>
      <c r="AR16" s="285">
        <v>-21.4</v>
      </c>
    </row>
    <row r="17" spans="1:46" ht="13.2" x14ac:dyDescent="0.2">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ht="13.2" x14ac:dyDescent="0.2">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ht="13.2" x14ac:dyDescent="0.2">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491</v>
      </c>
      <c r="AL19" s="261"/>
      <c r="AM19" s="261"/>
      <c r="AN19" s="261"/>
      <c r="AO19" s="261"/>
      <c r="AP19" s="261"/>
      <c r="AQ19" s="261"/>
      <c r="AR19" s="261"/>
    </row>
    <row r="20" spans="1:46" ht="13.2" x14ac:dyDescent="0.2">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492</v>
      </c>
      <c r="AP20" s="292" t="s">
        <v>493</v>
      </c>
      <c r="AQ20" s="293" t="s">
        <v>494</v>
      </c>
      <c r="AR20" s="294"/>
    </row>
    <row r="21" spans="1:46" s="300" customFormat="1" ht="13.2" x14ac:dyDescent="0.2">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61" t="s">
        <v>495</v>
      </c>
      <c r="AL21" s="1162"/>
      <c r="AM21" s="1162"/>
      <c r="AN21" s="1163"/>
      <c r="AO21" s="296">
        <v>7.01</v>
      </c>
      <c r="AP21" s="297">
        <v>6.62</v>
      </c>
      <c r="AQ21" s="298">
        <v>0.39</v>
      </c>
      <c r="AR21" s="266"/>
      <c r="AS21" s="299"/>
      <c r="AT21" s="295"/>
    </row>
    <row r="22" spans="1:46" s="300" customFormat="1" ht="13.2" x14ac:dyDescent="0.2">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61" t="s">
        <v>496</v>
      </c>
      <c r="AL22" s="1162"/>
      <c r="AM22" s="1162"/>
      <c r="AN22" s="1163"/>
      <c r="AO22" s="301">
        <v>96.1</v>
      </c>
      <c r="AP22" s="302">
        <v>98.3</v>
      </c>
      <c r="AQ22" s="303">
        <v>-2.2000000000000002</v>
      </c>
      <c r="AR22" s="287"/>
      <c r="AS22" s="299"/>
      <c r="AT22" s="295"/>
    </row>
    <row r="23" spans="1:46" s="300" customFormat="1" ht="13.2" x14ac:dyDescent="0.2">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ht="13.2" x14ac:dyDescent="0.2">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ht="13.2"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ht="13.2" x14ac:dyDescent="0.2">
      <c r="A26" s="1152" t="s">
        <v>497</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6"/>
    </row>
    <row r="27" spans="1:46" ht="13.2" x14ac:dyDescent="0.2">
      <c r="A27" s="308"/>
      <c r="AO27" s="261"/>
      <c r="AP27" s="261"/>
      <c r="AQ27" s="261"/>
      <c r="AR27" s="261"/>
      <c r="AS27" s="261"/>
      <c r="AT27" s="261"/>
    </row>
    <row r="28" spans="1:46" ht="16.2" x14ac:dyDescent="0.2">
      <c r="A28" s="262" t="s">
        <v>498</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ht="13.2" x14ac:dyDescent="0.2">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499</v>
      </c>
      <c r="AL29" s="266"/>
      <c r="AM29" s="266"/>
      <c r="AN29" s="266"/>
      <c r="AO29" s="261"/>
      <c r="AP29" s="261"/>
      <c r="AQ29" s="261"/>
      <c r="AR29" s="261"/>
      <c r="AS29" s="310"/>
    </row>
    <row r="30" spans="1:46" ht="13.5" customHeight="1" x14ac:dyDescent="0.2">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53" t="s">
        <v>478</v>
      </c>
      <c r="AP30" s="271"/>
      <c r="AQ30" s="272" t="s">
        <v>479</v>
      </c>
      <c r="AR30" s="273"/>
    </row>
    <row r="31" spans="1:46" ht="13.2" x14ac:dyDescent="0.2">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54"/>
      <c r="AP31" s="277" t="s">
        <v>480</v>
      </c>
      <c r="AQ31" s="278" t="s">
        <v>481</v>
      </c>
      <c r="AR31" s="279" t="s">
        <v>482</v>
      </c>
    </row>
    <row r="32" spans="1:46" ht="27" customHeight="1" x14ac:dyDescent="0.2">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69" t="s">
        <v>500</v>
      </c>
      <c r="AL32" s="1170"/>
      <c r="AM32" s="1170"/>
      <c r="AN32" s="1171"/>
      <c r="AO32" s="311">
        <v>4985806</v>
      </c>
      <c r="AP32" s="311">
        <v>54791</v>
      </c>
      <c r="AQ32" s="312">
        <v>34847</v>
      </c>
      <c r="AR32" s="313">
        <v>57.2</v>
      </c>
    </row>
    <row r="33" spans="1:46" ht="13.5" customHeight="1" x14ac:dyDescent="0.2">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69" t="s">
        <v>501</v>
      </c>
      <c r="AL33" s="1170"/>
      <c r="AM33" s="1170"/>
      <c r="AN33" s="1171"/>
      <c r="AO33" s="311" t="s">
        <v>486</v>
      </c>
      <c r="AP33" s="311" t="s">
        <v>486</v>
      </c>
      <c r="AQ33" s="312" t="s">
        <v>486</v>
      </c>
      <c r="AR33" s="313" t="s">
        <v>486</v>
      </c>
    </row>
    <row r="34" spans="1:46" ht="27" customHeight="1" x14ac:dyDescent="0.2">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69" t="s">
        <v>502</v>
      </c>
      <c r="AL34" s="1170"/>
      <c r="AM34" s="1170"/>
      <c r="AN34" s="1171"/>
      <c r="AO34" s="311" t="s">
        <v>486</v>
      </c>
      <c r="AP34" s="311" t="s">
        <v>486</v>
      </c>
      <c r="AQ34" s="312">
        <v>5</v>
      </c>
      <c r="AR34" s="313" t="s">
        <v>486</v>
      </c>
    </row>
    <row r="35" spans="1:46" ht="27" customHeight="1" x14ac:dyDescent="0.2">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69" t="s">
        <v>503</v>
      </c>
      <c r="AL35" s="1170"/>
      <c r="AM35" s="1170"/>
      <c r="AN35" s="1171"/>
      <c r="AO35" s="311">
        <v>1950195</v>
      </c>
      <c r="AP35" s="311">
        <v>21431</v>
      </c>
      <c r="AQ35" s="312">
        <v>8260</v>
      </c>
      <c r="AR35" s="313">
        <v>159.5</v>
      </c>
    </row>
    <row r="36" spans="1:46" ht="27" customHeight="1" x14ac:dyDescent="0.2">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69" t="s">
        <v>504</v>
      </c>
      <c r="AL36" s="1170"/>
      <c r="AM36" s="1170"/>
      <c r="AN36" s="1171"/>
      <c r="AO36" s="311" t="s">
        <v>486</v>
      </c>
      <c r="AP36" s="311" t="s">
        <v>486</v>
      </c>
      <c r="AQ36" s="312">
        <v>1689</v>
      </c>
      <c r="AR36" s="313" t="s">
        <v>486</v>
      </c>
    </row>
    <row r="37" spans="1:46" ht="13.5" customHeight="1" x14ac:dyDescent="0.2">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69" t="s">
        <v>505</v>
      </c>
      <c r="AL37" s="1170"/>
      <c r="AM37" s="1170"/>
      <c r="AN37" s="1171"/>
      <c r="AO37" s="311">
        <v>52698</v>
      </c>
      <c r="AP37" s="311">
        <v>579</v>
      </c>
      <c r="AQ37" s="312">
        <v>748</v>
      </c>
      <c r="AR37" s="313">
        <v>-22.6</v>
      </c>
    </row>
    <row r="38" spans="1:46" ht="27" customHeight="1" x14ac:dyDescent="0.2">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72" t="s">
        <v>506</v>
      </c>
      <c r="AL38" s="1173"/>
      <c r="AM38" s="1173"/>
      <c r="AN38" s="1174"/>
      <c r="AO38" s="314" t="s">
        <v>486</v>
      </c>
      <c r="AP38" s="314" t="s">
        <v>486</v>
      </c>
      <c r="AQ38" s="315">
        <v>1</v>
      </c>
      <c r="AR38" s="303" t="s">
        <v>486</v>
      </c>
      <c r="AS38" s="310"/>
    </row>
    <row r="39" spans="1:46" ht="13.2" x14ac:dyDescent="0.2">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72" t="s">
        <v>507</v>
      </c>
      <c r="AL39" s="1173"/>
      <c r="AM39" s="1173"/>
      <c r="AN39" s="1174"/>
      <c r="AO39" s="311">
        <v>-65581</v>
      </c>
      <c r="AP39" s="311">
        <v>-721</v>
      </c>
      <c r="AQ39" s="312">
        <v>-5762</v>
      </c>
      <c r="AR39" s="313">
        <v>-87.5</v>
      </c>
      <c r="AS39" s="310"/>
    </row>
    <row r="40" spans="1:46" ht="27" customHeight="1" x14ac:dyDescent="0.2">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69" t="s">
        <v>508</v>
      </c>
      <c r="AL40" s="1170"/>
      <c r="AM40" s="1170"/>
      <c r="AN40" s="1171"/>
      <c r="AO40" s="311">
        <v>-5186038</v>
      </c>
      <c r="AP40" s="311">
        <v>-56991</v>
      </c>
      <c r="AQ40" s="312">
        <v>-27609</v>
      </c>
      <c r="AR40" s="313">
        <v>106.4</v>
      </c>
      <c r="AS40" s="310"/>
    </row>
    <row r="41" spans="1:46" ht="13.2" x14ac:dyDescent="0.2">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75" t="s">
        <v>287</v>
      </c>
      <c r="AL41" s="1176"/>
      <c r="AM41" s="1176"/>
      <c r="AN41" s="1177"/>
      <c r="AO41" s="311">
        <v>1737080</v>
      </c>
      <c r="AP41" s="311">
        <v>19089</v>
      </c>
      <c r="AQ41" s="312">
        <v>12179</v>
      </c>
      <c r="AR41" s="313">
        <v>56.7</v>
      </c>
      <c r="AS41" s="310"/>
    </row>
    <row r="42" spans="1:46" ht="13.2" x14ac:dyDescent="0.2">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c r="AL42" s="261"/>
      <c r="AM42" s="261"/>
      <c r="AN42" s="261"/>
      <c r="AO42" s="261"/>
      <c r="AP42" s="261"/>
      <c r="AQ42" s="287"/>
      <c r="AR42" s="287"/>
      <c r="AS42" s="310"/>
    </row>
    <row r="43" spans="1:46" ht="13.2" x14ac:dyDescent="0.2">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ht="13.2" x14ac:dyDescent="0.2">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2">
      <c r="A47" s="320" t="s">
        <v>509</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ht="13.2" x14ac:dyDescent="0.2">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510</v>
      </c>
      <c r="AL48" s="321"/>
      <c r="AM48" s="321"/>
      <c r="AN48" s="321"/>
      <c r="AO48" s="321"/>
      <c r="AP48" s="321"/>
      <c r="AQ48" s="322"/>
      <c r="AR48" s="321"/>
    </row>
    <row r="49" spans="1:44" ht="13.5" customHeight="1" x14ac:dyDescent="0.2">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64" t="s">
        <v>478</v>
      </c>
      <c r="AN49" s="1166" t="s">
        <v>511</v>
      </c>
      <c r="AO49" s="1167"/>
      <c r="AP49" s="1167"/>
      <c r="AQ49" s="1167"/>
      <c r="AR49" s="1168"/>
    </row>
    <row r="50" spans="1:44" ht="13.2" x14ac:dyDescent="0.2">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65"/>
      <c r="AN50" s="327" t="s">
        <v>512</v>
      </c>
      <c r="AO50" s="328" t="s">
        <v>513</v>
      </c>
      <c r="AP50" s="329" t="s">
        <v>514</v>
      </c>
      <c r="AQ50" s="330" t="s">
        <v>515</v>
      </c>
      <c r="AR50" s="331" t="s">
        <v>516</v>
      </c>
    </row>
    <row r="51" spans="1:44" ht="13.2" x14ac:dyDescent="0.2">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517</v>
      </c>
      <c r="AL51" s="324"/>
      <c r="AM51" s="332">
        <v>7582610</v>
      </c>
      <c r="AN51" s="333">
        <v>81636</v>
      </c>
      <c r="AO51" s="334">
        <v>26.6</v>
      </c>
      <c r="AP51" s="335">
        <v>45588</v>
      </c>
      <c r="AQ51" s="336">
        <v>8.6999999999999993</v>
      </c>
      <c r="AR51" s="337">
        <v>17.899999999999999</v>
      </c>
    </row>
    <row r="52" spans="1:44" ht="13.2" x14ac:dyDescent="0.2">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518</v>
      </c>
      <c r="AM52" s="340">
        <v>3816279</v>
      </c>
      <c r="AN52" s="341">
        <v>41087</v>
      </c>
      <c r="AO52" s="342">
        <v>-1.7</v>
      </c>
      <c r="AP52" s="343">
        <v>24150</v>
      </c>
      <c r="AQ52" s="344">
        <v>3.4</v>
      </c>
      <c r="AR52" s="345">
        <v>-5.0999999999999996</v>
      </c>
    </row>
    <row r="53" spans="1:44" ht="13.2" x14ac:dyDescent="0.2">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519</v>
      </c>
      <c r="AL53" s="324"/>
      <c r="AM53" s="332">
        <v>10911999</v>
      </c>
      <c r="AN53" s="333">
        <v>118186</v>
      </c>
      <c r="AO53" s="334">
        <v>44.8</v>
      </c>
      <c r="AP53" s="335">
        <v>45483</v>
      </c>
      <c r="AQ53" s="336">
        <v>-0.2</v>
      </c>
      <c r="AR53" s="337">
        <v>45</v>
      </c>
    </row>
    <row r="54" spans="1:44" ht="13.2" x14ac:dyDescent="0.2">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518</v>
      </c>
      <c r="AM54" s="340">
        <v>6725825</v>
      </c>
      <c r="AN54" s="341">
        <v>72846</v>
      </c>
      <c r="AO54" s="342">
        <v>77.3</v>
      </c>
      <c r="AP54" s="343">
        <v>24241</v>
      </c>
      <c r="AQ54" s="344">
        <v>0.4</v>
      </c>
      <c r="AR54" s="345">
        <v>76.900000000000006</v>
      </c>
    </row>
    <row r="55" spans="1:44" ht="13.2" x14ac:dyDescent="0.2">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520</v>
      </c>
      <c r="AL55" s="324"/>
      <c r="AM55" s="332">
        <v>6721109</v>
      </c>
      <c r="AN55" s="333">
        <v>73231</v>
      </c>
      <c r="AO55" s="334">
        <v>-38</v>
      </c>
      <c r="AP55" s="335">
        <v>45945</v>
      </c>
      <c r="AQ55" s="336">
        <v>1</v>
      </c>
      <c r="AR55" s="337">
        <v>-39</v>
      </c>
    </row>
    <row r="56" spans="1:44" ht="13.2" x14ac:dyDescent="0.2">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518</v>
      </c>
      <c r="AM56" s="340">
        <v>2592295</v>
      </c>
      <c r="AN56" s="341">
        <v>28245</v>
      </c>
      <c r="AO56" s="342">
        <v>-61.2</v>
      </c>
      <c r="AP56" s="343">
        <v>25180</v>
      </c>
      <c r="AQ56" s="344">
        <v>3.9</v>
      </c>
      <c r="AR56" s="345">
        <v>-65.099999999999994</v>
      </c>
    </row>
    <row r="57" spans="1:44" ht="13.2" x14ac:dyDescent="0.2">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521</v>
      </c>
      <c r="AL57" s="324"/>
      <c r="AM57" s="332">
        <v>3072713</v>
      </c>
      <c r="AN57" s="333">
        <v>33600</v>
      </c>
      <c r="AO57" s="334">
        <v>-54.1</v>
      </c>
      <c r="AP57" s="335">
        <v>44475</v>
      </c>
      <c r="AQ57" s="336">
        <v>-3.2</v>
      </c>
      <c r="AR57" s="337">
        <v>-50.9</v>
      </c>
    </row>
    <row r="58" spans="1:44" ht="13.2" x14ac:dyDescent="0.2">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518</v>
      </c>
      <c r="AM58" s="340">
        <v>1433315</v>
      </c>
      <c r="AN58" s="341">
        <v>15673</v>
      </c>
      <c r="AO58" s="342">
        <v>-44.5</v>
      </c>
      <c r="AP58" s="343">
        <v>24780</v>
      </c>
      <c r="AQ58" s="344">
        <v>-1.6</v>
      </c>
      <c r="AR58" s="345">
        <v>-42.9</v>
      </c>
    </row>
    <row r="59" spans="1:44" ht="13.2" x14ac:dyDescent="0.2">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522</v>
      </c>
      <c r="AL59" s="324"/>
      <c r="AM59" s="332">
        <v>3419391</v>
      </c>
      <c r="AN59" s="333">
        <v>37577</v>
      </c>
      <c r="AO59" s="334">
        <v>11.8</v>
      </c>
      <c r="AP59" s="335">
        <v>45982</v>
      </c>
      <c r="AQ59" s="336">
        <v>3.4</v>
      </c>
      <c r="AR59" s="337">
        <v>8.4</v>
      </c>
    </row>
    <row r="60" spans="1:44" ht="13.2" x14ac:dyDescent="0.2">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518</v>
      </c>
      <c r="AM60" s="340">
        <v>1453897</v>
      </c>
      <c r="AN60" s="341">
        <v>15977</v>
      </c>
      <c r="AO60" s="342">
        <v>1.9</v>
      </c>
      <c r="AP60" s="343">
        <v>25583</v>
      </c>
      <c r="AQ60" s="344">
        <v>3.2</v>
      </c>
      <c r="AR60" s="345">
        <v>-1.3</v>
      </c>
    </row>
    <row r="61" spans="1:44" ht="13.2" x14ac:dyDescent="0.2">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523</v>
      </c>
      <c r="AL61" s="346"/>
      <c r="AM61" s="347">
        <v>6341564</v>
      </c>
      <c r="AN61" s="348">
        <v>68846</v>
      </c>
      <c r="AO61" s="349">
        <v>-1.8</v>
      </c>
      <c r="AP61" s="350">
        <v>45495</v>
      </c>
      <c r="AQ61" s="351">
        <v>1.9</v>
      </c>
      <c r="AR61" s="337">
        <v>-3.7</v>
      </c>
    </row>
    <row r="62" spans="1:44" ht="13.2" x14ac:dyDescent="0.2">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518</v>
      </c>
      <c r="AM62" s="340">
        <v>3204322</v>
      </c>
      <c r="AN62" s="341">
        <v>34766</v>
      </c>
      <c r="AO62" s="342">
        <v>-5.6</v>
      </c>
      <c r="AP62" s="343">
        <v>24787</v>
      </c>
      <c r="AQ62" s="344">
        <v>1.9</v>
      </c>
      <c r="AR62" s="345">
        <v>-7.5</v>
      </c>
    </row>
    <row r="63" spans="1:44" ht="13.2" x14ac:dyDescent="0.2">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ht="13.2" x14ac:dyDescent="0.2">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2" x14ac:dyDescent="0.2">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1"/>
      <c r="AL67" s="261"/>
      <c r="AM67" s="261"/>
      <c r="AN67" s="261"/>
      <c r="AO67" s="261"/>
      <c r="AP67" s="261"/>
      <c r="AQ67" s="261"/>
      <c r="AR67" s="261"/>
      <c r="AS67" s="261"/>
      <c r="AT67" s="261"/>
    </row>
    <row r="68" spans="1:46" ht="13.5" hidden="1" customHeight="1" x14ac:dyDescent="0.2">
      <c r="AK68" s="261"/>
      <c r="AL68" s="261"/>
      <c r="AM68" s="261"/>
      <c r="AN68" s="261"/>
      <c r="AO68" s="261"/>
      <c r="AP68" s="261"/>
      <c r="AQ68" s="261"/>
      <c r="AR68" s="261"/>
    </row>
    <row r="69" spans="1:46" ht="13.5" hidden="1" customHeight="1" x14ac:dyDescent="0.2">
      <c r="AK69" s="261"/>
      <c r="AL69" s="261"/>
      <c r="AM69" s="261"/>
      <c r="AN69" s="261"/>
      <c r="AO69" s="261"/>
      <c r="AP69" s="261"/>
      <c r="AQ69" s="261"/>
      <c r="AR69" s="261"/>
    </row>
    <row r="70" spans="1:46" ht="13.2" hidden="1" x14ac:dyDescent="0.2">
      <c r="AK70" s="261"/>
      <c r="AL70" s="261"/>
      <c r="AM70" s="261"/>
      <c r="AN70" s="261"/>
      <c r="AO70" s="261"/>
      <c r="AP70" s="261"/>
      <c r="AQ70" s="261"/>
      <c r="AR70" s="261"/>
    </row>
    <row r="71" spans="1:46" ht="13.2" hidden="1" x14ac:dyDescent="0.2">
      <c r="AK71" s="261"/>
      <c r="AL71" s="261"/>
      <c r="AM71" s="261"/>
      <c r="AN71" s="261"/>
      <c r="AO71" s="261"/>
      <c r="AP71" s="261"/>
      <c r="AQ71" s="261"/>
      <c r="AR71" s="261"/>
    </row>
    <row r="72" spans="1:46" ht="13.2" hidden="1" x14ac:dyDescent="0.2">
      <c r="AK72" s="261"/>
      <c r="AL72" s="261"/>
      <c r="AM72" s="261"/>
      <c r="AN72" s="261"/>
      <c r="AO72" s="261"/>
      <c r="AP72" s="261"/>
      <c r="AQ72" s="261"/>
      <c r="AR72" s="261"/>
    </row>
    <row r="73" spans="1:46" ht="13.2" hidden="1" x14ac:dyDescent="0.2">
      <c r="AK73" s="261"/>
      <c r="AL73" s="261"/>
      <c r="AM73" s="261"/>
      <c r="AN73" s="261"/>
      <c r="AO73" s="261"/>
      <c r="AP73" s="261"/>
      <c r="AQ73" s="261"/>
      <c r="AR73" s="261"/>
    </row>
  </sheetData>
  <sheetProtection algorithmName="SHA-512" hashValue="XAW9byLHNoxjheq1Mc+xrCqbgYjALldLaG86aOm+eNLsDeeiByWFuCI6ZFuQVD+dYRrADu3kjxptZb9XmG53ZA==" saltValue="Pc+BgXtenDQuLf+tK+KL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9" customWidth="1"/>
    <col min="126" max="16384" width="9" style="258" hidden="1"/>
  </cols>
  <sheetData>
    <row r="1" spans="2:125"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ht="13.2" x14ac:dyDescent="0.2">
      <c r="B2" s="258"/>
      <c r="DG2" s="258"/>
    </row>
    <row r="3" spans="2:125" ht="13.2"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ht="13.2" x14ac:dyDescent="0.2"/>
    <row r="5" spans="2:125" ht="13.2" x14ac:dyDescent="0.2"/>
    <row r="6" spans="2:125" ht="13.2" x14ac:dyDescent="0.2"/>
    <row r="7" spans="2:125" ht="13.2" x14ac:dyDescent="0.2"/>
    <row r="8" spans="2:125" ht="13.2" x14ac:dyDescent="0.2"/>
    <row r="9" spans="2:125" ht="13.2" x14ac:dyDescent="0.2">
      <c r="DU9" s="25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8"/>
    </row>
    <row r="18" spans="125:125" ht="13.2" x14ac:dyDescent="0.2"/>
    <row r="19" spans="125:125" ht="13.2" x14ac:dyDescent="0.2"/>
    <row r="20" spans="125:125" ht="13.2" x14ac:dyDescent="0.2">
      <c r="DU20" s="258"/>
    </row>
    <row r="21" spans="125:125" ht="13.2" x14ac:dyDescent="0.2">
      <c r="DU21" s="25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8"/>
    </row>
    <row r="29" spans="125:125" ht="13.2" x14ac:dyDescent="0.2"/>
    <row r="30" spans="125:125" ht="13.2" x14ac:dyDescent="0.2"/>
    <row r="31" spans="125:125" ht="13.2" x14ac:dyDescent="0.2"/>
    <row r="32" spans="125:125" ht="13.2" x14ac:dyDescent="0.2"/>
    <row r="33" spans="2:125" ht="13.2" x14ac:dyDescent="0.2">
      <c r="B33" s="258"/>
      <c r="G33" s="258"/>
      <c r="I33" s="258"/>
    </row>
    <row r="34" spans="2:125" ht="13.2" x14ac:dyDescent="0.2">
      <c r="C34" s="258"/>
      <c r="P34" s="258"/>
      <c r="DE34" s="258"/>
      <c r="DH34" s="258"/>
    </row>
    <row r="35" spans="2:125" ht="13.2" x14ac:dyDescent="0.2">
      <c r="D35" s="258"/>
      <c r="E35" s="258"/>
      <c r="DG35" s="258"/>
      <c r="DJ35" s="258"/>
      <c r="DP35" s="258"/>
      <c r="DQ35" s="258"/>
      <c r="DR35" s="258"/>
      <c r="DS35" s="258"/>
      <c r="DT35" s="258"/>
      <c r="DU35" s="258"/>
    </row>
    <row r="36" spans="2:125" ht="13.2" x14ac:dyDescent="0.2">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ht="13.2" x14ac:dyDescent="0.2">
      <c r="DU37" s="258"/>
    </row>
    <row r="38" spans="2:125" ht="13.2" x14ac:dyDescent="0.2">
      <c r="DT38" s="258"/>
      <c r="DU38" s="258"/>
    </row>
    <row r="39" spans="2:125" ht="13.2" x14ac:dyDescent="0.2"/>
    <row r="40" spans="2:125" ht="13.2" x14ac:dyDescent="0.2">
      <c r="DH40" s="258"/>
    </row>
    <row r="41" spans="2:125" ht="13.2" x14ac:dyDescent="0.2">
      <c r="DE41" s="258"/>
    </row>
    <row r="42" spans="2:125" ht="13.2" x14ac:dyDescent="0.2">
      <c r="DG42" s="258"/>
      <c r="DJ42" s="258"/>
    </row>
    <row r="43" spans="2:125" ht="13.2" x14ac:dyDescent="0.2">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ht="13.2" x14ac:dyDescent="0.2">
      <c r="DU44" s="258"/>
    </row>
    <row r="45" spans="2:125" ht="13.2" x14ac:dyDescent="0.2"/>
    <row r="46" spans="2:125" ht="13.2" x14ac:dyDescent="0.2"/>
    <row r="47" spans="2:125" ht="13.2" x14ac:dyDescent="0.2"/>
    <row r="48" spans="2:125" ht="13.2" x14ac:dyDescent="0.2">
      <c r="DT48" s="258"/>
      <c r="DU48" s="258"/>
    </row>
    <row r="49" spans="120:125" ht="13.2" x14ac:dyDescent="0.2">
      <c r="DU49" s="258"/>
    </row>
    <row r="50" spans="120:125" ht="13.2" x14ac:dyDescent="0.2">
      <c r="DU50" s="258"/>
    </row>
    <row r="51" spans="120:125" ht="13.2" x14ac:dyDescent="0.2">
      <c r="DP51" s="258"/>
      <c r="DQ51" s="258"/>
      <c r="DR51" s="258"/>
      <c r="DS51" s="258"/>
      <c r="DT51" s="258"/>
      <c r="DU51" s="258"/>
    </row>
    <row r="52" spans="120:125" ht="13.2" x14ac:dyDescent="0.2"/>
    <row r="53" spans="120:125" ht="13.2" x14ac:dyDescent="0.2"/>
    <row r="54" spans="120:125" ht="13.2" x14ac:dyDescent="0.2">
      <c r="DU54" s="258"/>
    </row>
    <row r="55" spans="120:125" ht="13.2" x14ac:dyDescent="0.2"/>
    <row r="56" spans="120:125" ht="13.2" x14ac:dyDescent="0.2"/>
    <row r="57" spans="120:125" ht="13.2" x14ac:dyDescent="0.2"/>
    <row r="58" spans="120:125" ht="13.2" x14ac:dyDescent="0.2">
      <c r="DU58" s="258"/>
    </row>
    <row r="59" spans="120:125" ht="13.2" x14ac:dyDescent="0.2"/>
    <row r="60" spans="120:125" ht="13.2" x14ac:dyDescent="0.2"/>
    <row r="61" spans="120:125" ht="13.2" x14ac:dyDescent="0.2"/>
    <row r="62" spans="120:125" ht="13.2" x14ac:dyDescent="0.2"/>
    <row r="63" spans="120:125" ht="13.2" x14ac:dyDescent="0.2">
      <c r="DU63" s="258"/>
    </row>
    <row r="64" spans="120:125" ht="13.2" x14ac:dyDescent="0.2">
      <c r="DT64" s="258"/>
      <c r="DU64" s="258"/>
    </row>
    <row r="65" spans="123:125" ht="13.2" x14ac:dyDescent="0.2"/>
    <row r="66" spans="123:125" ht="13.2" x14ac:dyDescent="0.2"/>
    <row r="67" spans="123:125" ht="13.2" x14ac:dyDescent="0.2"/>
    <row r="68" spans="123:125" ht="13.2" x14ac:dyDescent="0.2"/>
    <row r="69" spans="123:125" ht="13.2" x14ac:dyDescent="0.2">
      <c r="DS69" s="258"/>
      <c r="DT69" s="258"/>
      <c r="DU69" s="25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8"/>
    </row>
    <row r="83" spans="116:125" ht="13.2" x14ac:dyDescent="0.2">
      <c r="DM83" s="258"/>
      <c r="DN83" s="258"/>
      <c r="DO83" s="258"/>
      <c r="DP83" s="258"/>
      <c r="DQ83" s="258"/>
      <c r="DR83" s="258"/>
      <c r="DS83" s="258"/>
      <c r="DT83" s="258"/>
      <c r="DU83" s="258"/>
    </row>
    <row r="84" spans="116:125" ht="13.2" x14ac:dyDescent="0.2"/>
    <row r="85" spans="116:125" ht="13.2" x14ac:dyDescent="0.2"/>
    <row r="86" spans="116:125" ht="13.2" x14ac:dyDescent="0.2"/>
    <row r="87" spans="116:125" ht="13.2" x14ac:dyDescent="0.2"/>
    <row r="88" spans="116:125" ht="13.2" x14ac:dyDescent="0.2">
      <c r="DU88" s="25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8"/>
      <c r="DT94" s="258"/>
      <c r="DU94" s="258"/>
    </row>
    <row r="95" spans="116:125" ht="13.5" customHeight="1" x14ac:dyDescent="0.2">
      <c r="DU95" s="25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8"/>
    </row>
    <row r="102" spans="124:125" ht="13.5" customHeight="1" x14ac:dyDescent="0.2"/>
    <row r="103" spans="124:125" ht="13.5" customHeight="1" x14ac:dyDescent="0.2"/>
    <row r="104" spans="124:125" ht="13.5" customHeight="1" x14ac:dyDescent="0.2">
      <c r="DT104" s="258"/>
      <c r="DU104" s="25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475</v>
      </c>
    </row>
    <row r="120" spans="125:125" ht="13.5" hidden="1" customHeight="1" x14ac:dyDescent="0.2"/>
    <row r="121" spans="125:125" ht="13.5" hidden="1" customHeight="1" x14ac:dyDescent="0.2">
      <c r="DU121" s="258"/>
    </row>
  </sheetData>
  <sheetProtection algorithmName="SHA-512" hashValue="H+/eA94Oem8YbV2XQ8JnGznEB8LG3/5NBBKB2VhOBNac/Og06qMvO1ejCJAJAdJDrMnrZzLHzKLwwXWmmH9Faw==" saltValue="DY4ALJaiFqeREfnTjsqS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9" customWidth="1"/>
    <col min="126" max="142" width="0" style="258" hidden="1" customWidth="1"/>
    <col min="143"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2" x14ac:dyDescent="0.2">
      <c r="B2" s="258"/>
      <c r="T2" s="258"/>
    </row>
    <row r="3" spans="1:125"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8"/>
      <c r="G33" s="258"/>
      <c r="I33" s="258"/>
    </row>
    <row r="34" spans="2:125" ht="13.2" x14ac:dyDescent="0.2">
      <c r="C34" s="258"/>
      <c r="P34" s="258"/>
      <c r="R34" s="258"/>
      <c r="U34" s="258"/>
    </row>
    <row r="35" spans="2:125" ht="13.2" x14ac:dyDescent="0.2">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ht="13.2" x14ac:dyDescent="0.2">
      <c r="F36" s="258"/>
      <c r="H36" s="258"/>
      <c r="J36" s="258"/>
      <c r="K36" s="258"/>
      <c r="L36" s="258"/>
      <c r="M36" s="258"/>
      <c r="N36" s="258"/>
      <c r="O36" s="258"/>
      <c r="Q36" s="258"/>
      <c r="S36" s="258"/>
      <c r="V36" s="258"/>
    </row>
    <row r="37" spans="2:125" ht="13.2" x14ac:dyDescent="0.2"/>
    <row r="38" spans="2:125" ht="13.2" x14ac:dyDescent="0.2"/>
    <row r="39" spans="2:125" ht="13.2" x14ac:dyDescent="0.2"/>
    <row r="40" spans="2:125" ht="13.2" x14ac:dyDescent="0.2">
      <c r="U40" s="258"/>
    </row>
    <row r="41" spans="2:125" ht="13.2" x14ac:dyDescent="0.2">
      <c r="R41" s="258"/>
    </row>
    <row r="42" spans="2:125" ht="13.2" x14ac:dyDescent="0.2">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ht="13.2" x14ac:dyDescent="0.2">
      <c r="Q43" s="258"/>
      <c r="S43" s="258"/>
      <c r="V43" s="25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sheetData>
  <sheetProtection algorithmName="SHA-512" hashValue="N1jhV6Jjf09ojppjsmDYioa4MPUj7khNx6OU6lLTUReH173LuB/cp62DJXKV3cOkUIuyGYrDXvtC7554h0Mp+Q==" saltValue="qhAkDcEzLGamf4ahPcXp6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8" t="s">
        <v>3</v>
      </c>
      <c r="D47" s="1178"/>
      <c r="E47" s="1179"/>
      <c r="F47" s="11">
        <v>15.81</v>
      </c>
      <c r="G47" s="12">
        <v>17.989999999999998</v>
      </c>
      <c r="H47" s="12">
        <v>17.47</v>
      </c>
      <c r="I47" s="12">
        <v>17.829999999999998</v>
      </c>
      <c r="J47" s="13">
        <v>17.72</v>
      </c>
    </row>
    <row r="48" spans="2:10" ht="57.75" customHeight="1" x14ac:dyDescent="0.2">
      <c r="B48" s="14"/>
      <c r="C48" s="1180" t="s">
        <v>4</v>
      </c>
      <c r="D48" s="1180"/>
      <c r="E48" s="1181"/>
      <c r="F48" s="15">
        <v>4.6500000000000004</v>
      </c>
      <c r="G48" s="16">
        <v>5.26</v>
      </c>
      <c r="H48" s="16">
        <v>6.85</v>
      </c>
      <c r="I48" s="16">
        <v>5.98</v>
      </c>
      <c r="J48" s="17">
        <v>6.6</v>
      </c>
    </row>
    <row r="49" spans="2:10" ht="57.75" customHeight="1" thickBot="1" x14ac:dyDescent="0.25">
      <c r="B49" s="18"/>
      <c r="C49" s="1182" t="s">
        <v>5</v>
      </c>
      <c r="D49" s="1182"/>
      <c r="E49" s="1183"/>
      <c r="F49" s="19">
        <v>2.99</v>
      </c>
      <c r="G49" s="20">
        <v>3.03</v>
      </c>
      <c r="H49" s="20">
        <v>1.82</v>
      </c>
      <c r="I49" s="20">
        <v>3.54</v>
      </c>
      <c r="J49" s="21">
        <v>4.74</v>
      </c>
    </row>
    <row r="50" spans="2:10" ht="13.2" x14ac:dyDescent="0.2"/>
  </sheetData>
  <sheetProtection algorithmName="SHA-512" hashValue="rkPc0vKu+2M9Yn3Lvyl4NqnPhcH1v1VdnK5a+7SvIeLwBYzaErVGTyUCcmS0gdwLa1QPzuesMidEc1hnU+V+rg==" saltValue="Ucf7fHakZ04Pgy9irDzw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2025-03-13T01:10:08Z</cp:lastPrinted>
  <dcterms:created xsi:type="dcterms:W3CDTF">2025-02-19T02:12:04Z</dcterms:created>
  <dcterms:modified xsi:type="dcterms:W3CDTF">2025-09-18T01:02:11Z</dcterms:modified>
  <cp:category/>
</cp:coreProperties>
</file>