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I:\★市町村支援課移行データ\財政係\08  公会計制度\R07\250819_令和5年度財政状況資料集の作成について（公会計部分追記）\02_市町村→県\追記作業\"/>
    </mc:Choice>
  </mc:AlternateContent>
  <xr:revisionPtr revIDLastSave="0" documentId="13_ncr:1_{792AD916-B72A-4FAB-8F91-C977D823C092}" xr6:coauthVersionLast="47" xr6:coauthVersionMax="47" xr10:uidLastSave="{00000000-0000-0000-0000-000000000000}"/>
  <bookViews>
    <workbookView xWindow="23929" yWindow="-601" windowWidth="24267" windowHeight="13023"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CO34" i="10"/>
  <c r="BW34" i="10"/>
  <c r="AM34" i="10"/>
  <c r="C34" i="10"/>
  <c r="C35" i="10" s="1"/>
  <c r="U34" i="10" l="1"/>
  <c r="U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<sst xmlns="http://schemas.openxmlformats.org/spreadsheetml/2006/main" count="1097" uniqueCount="559">
  <si>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</si>
  <si>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</si>
  <si>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</si>
  <si>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</si>
  <si>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</si>
  <si>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</si>
  <si>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</si>
  <si>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</si>
  <si>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</si>
  <si>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</si>
  <si>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</si>
  <si>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</si>
  <si>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</si>
  <si>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</si>
  <si>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</si>
  <si>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</si>
  <si>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</si>
  <si>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</si>
  <si>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</si>
  <si>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</si>
  <si>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</si>
  <si>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</si>
  <si>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</si>
  <si>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</si>
  <si>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</si>
  <si>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</si>
  <si>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</si>
  <si>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</si>
  <si>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</si>
  <si>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</si>
  <si>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</si>
  <si>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</si>
  <si>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</si>
  <si>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</si>
  <si>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</si>
  <si>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</si>
  <si>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</si>
  <si>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</si>
  <si>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</si>
  <si>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</si>
  <si>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</si>
  <si>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</si>
  <si>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</si>
  <si>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</si>
  <si>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</si>
  <si>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</si>
  <si>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</si>
  <si>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</si>
  <si>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</si>
  <si>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(当該欄に積立額が多い上位５基金の基金名を入力して下さい(R05年度末現在))</t>
    <phoneticPr fontId="5"/>
  </si>
  <si>
    <t>(当該欄に積立額が多い上位５基金の基金名を入力して下さい(R05年度末現在))</t>
  </si>
  <si>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</si>
  <si>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</si>
  <si>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</si>
  <si>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</si>
  <si>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</si>
  <si>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</si>
  <si>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</si>
  <si>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</si>
  <si>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</si>
  <si>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</si>
  <si>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</si>
  <si>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</si>
  <si>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</si>
  <si>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</si>
  <si>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</si>
  <si>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</si>
  <si>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</si>
  <si>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</si>
  <si>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</si>
  <si>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</si>
  <si>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</si>
  <si>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</si>
  <si>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</si>
  <si>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</si>
  <si>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</si>
  <si>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</si>
  <si>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</si>
  <si>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</si>
  <si>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</si>
  <si>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</si>
  <si>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富山県</t>
    <phoneticPr fontId="5"/>
  </si>
  <si>
    <t>市町村類型</t>
    <phoneticPr fontId="5"/>
  </si>
  <si>
    <t>Ⅰ－２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</si>
  <si>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</si>
  <si>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</si>
  <si>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</si>
  <si>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</si>
  <si>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</si>
  <si>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</si>
  <si>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</si>
  <si>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</si>
  <si>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</si>
  <si>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</si>
  <si>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</si>
  <si>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</si>
  <si>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舟橋村</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</si>
  <si>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</si>
  <si>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</si>
  <si>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</si>
  <si>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</si>
  <si>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</si>
  <si>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</si>
  <si>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</si>
  <si>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</si>
  <si>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</si>
  <si>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</si>
  <si>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</si>
  <si>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</si>
  <si>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</si>
  <si>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</si>
  <si>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</si>
  <si>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</si>
  <si>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</si>
  <si>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</si>
  <si>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</si>
  <si>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</si>
  <si>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</si>
  <si>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</si>
  <si>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</si>
  <si>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</si>
  <si>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</si>
  <si>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</si>
  <si>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</si>
  <si>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</si>
  <si>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</si>
  <si>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</si>
  <si>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</si>
  <si>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</si>
  <si>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</si>
  <si>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</si>
  <si>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</si>
  <si>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</si>
  <si>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</si>
  <si>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</si>
  <si>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</si>
  <si>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</si>
  <si>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</si>
  <si>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</si>
  <si>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</si>
  <si>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</si>
  <si>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</si>
  <si>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</si>
  <si>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</si>
  <si>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</si>
  <si>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</si>
  <si>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</si>
  <si>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</si>
  <si>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</si>
  <si>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</si>
  <si>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</si>
  <si>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</si>
  <si>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</si>
  <si>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</si>
  <si>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</si>
  <si>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</si>
  <si>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</si>
  <si>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</si>
  <si>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</si>
  <si>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</si>
  <si>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</si>
  <si>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</si>
  <si>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</si>
  <si>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</si>
  <si>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</si>
  <si>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</si>
  <si>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</si>
  <si>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</si>
  <si>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</si>
  <si>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</si>
  <si>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</si>
  <si>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</si>
  <si>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</si>
  <si>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</si>
  <si>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</si>
  <si>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</si>
  <si>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</si>
  <si>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</si>
  <si>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</si>
  <si>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</si>
  <si>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</si>
  <si>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</si>
  <si>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</si>
  <si>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</si>
  <si>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</si>
  <si>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</si>
  <si>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</si>
  <si>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</si>
  <si>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</si>
  <si>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</si>
  <si>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</si>
  <si>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</si>
  <si>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</si>
  <si>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</si>
  <si>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</si>
  <si>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</si>
  <si>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</si>
  <si>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</si>
  <si>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</si>
  <si>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</si>
  <si>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</si>
  <si>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</si>
  <si>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</si>
  <si>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</si>
  <si>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</si>
  <si>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</si>
  <si>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富山県舟橋村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</si>
  <si>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</si>
  <si>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</si>
  <si>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</si>
  <si>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</si>
  <si>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</si>
  <si>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</si>
  <si>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</si>
  <si>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</si>
  <si>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</si>
  <si>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</si>
  <si>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</si>
  <si>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</si>
  <si>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</si>
  <si>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</si>
  <si>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</si>
  <si>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</si>
  <si>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</si>
  <si>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</si>
  <si>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</si>
  <si>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</si>
  <si>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</si>
  <si>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</si>
  <si>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</si>
  <si>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</si>
  <si>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</si>
  <si>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</si>
  <si>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</si>
  <si>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</si>
  <si>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</si>
  <si>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</si>
  <si>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</si>
  <si>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</si>
  <si>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</si>
  <si>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</si>
  <si>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</si>
  <si>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</si>
  <si>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</si>
  <si>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</si>
  <si>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</si>
  <si>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</si>
  <si>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</si>
  <si>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</si>
  <si>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</si>
  <si>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</si>
  <si>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</si>
  <si>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</si>
  <si>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</si>
  <si>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</si>
  <si>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</si>
  <si>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</si>
  <si>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</si>
  <si>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</si>
  <si>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</si>
  <si>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</si>
  <si>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</si>
  <si>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</si>
  <si>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</si>
  <si>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</si>
  <si>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</si>
  <si>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</si>
  <si>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</si>
  <si>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</si>
  <si>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</si>
  <si>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</si>
  <si>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</si>
  <si>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</si>
  <si>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</si>
  <si>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</si>
  <si>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</si>
  <si>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</si>
  <si>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</si>
  <si>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</si>
  <si>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</si>
  <si>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</si>
  <si>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</si>
  <si>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</si>
  <si>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</si>
  <si>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</si>
  <si>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</si>
  <si>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</si>
  <si>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</si>
  <si>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</si>
  <si>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</si>
  <si>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</si>
  <si>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</si>
  <si>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</si>
  <si>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</si>
  <si>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</si>
  <si>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</si>
  <si>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</si>
  <si>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</si>
  <si>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</si>
  <si>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</si>
  <si>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</si>
  <si>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</si>
  <si>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</si>
  <si>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</si>
  <si>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</si>
  <si>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</si>
  <si>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</si>
  <si>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</si>
  <si>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</si>
  <si>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</si>
  <si>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</si>
  <si>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</si>
  <si>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</si>
  <si>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</si>
  <si>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</si>
  <si>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</si>
  <si>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</si>
  <si>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</si>
  <si>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</si>
  <si>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</si>
  <si>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</si>
  <si>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</si>
  <si>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</si>
  <si>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</si>
  <si>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</si>
  <si>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</si>
  <si>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介護サービス</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</si>
  <si>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</si>
  <si>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</si>
  <si>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</si>
  <si>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</si>
  <si>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</si>
  <si>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</si>
  <si>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</si>
  <si>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</si>
  <si>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</si>
  <si>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</si>
  <si>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</si>
  <si>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</si>
  <si>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</si>
  <si>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</si>
  <si>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</si>
  <si>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</si>
  <si>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</si>
  <si>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</si>
  <si>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</si>
  <si>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</si>
  <si>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</si>
  <si>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</si>
  <si>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</si>
  <si>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</si>
  <si>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</si>
  <si>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</si>
  <si>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</si>
  <si>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</si>
  <si>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</si>
  <si>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</si>
  <si>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富山県舟橋村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</si>
  <si>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</si>
  <si>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</si>
  <si>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</si>
  <si>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</si>
  <si>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</si>
  <si>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</si>
  <si>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</si>
  <si>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</si>
  <si>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</si>
  <si>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</si>
  <si>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</si>
  <si>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</si>
  <si>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</si>
  <si>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</si>
  <si>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</si>
  <si>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</si>
  <si>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</si>
  <si>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</si>
  <si>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</si>
  <si>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</si>
  <si>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</si>
  <si>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</si>
  <si>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</si>
  <si>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</si>
  <si>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</si>
  <si>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</si>
  <si>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</si>
  <si>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</si>
  <si>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</si>
  <si>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</si>
  <si>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</si>
  <si>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</si>
  <si>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</si>
  <si>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</si>
  <si>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</si>
  <si>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後期高齢者医療事業</t>
    <phoneticPr fontId="5"/>
  </si>
  <si>
    <t>簡易水道事業</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</si>
  <si>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</si>
  <si>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</si>
  <si>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</si>
  <si>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</si>
  <si>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</si>
  <si>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</si>
  <si>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</si>
  <si>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</si>
  <si>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</si>
  <si>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</si>
  <si>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</si>
  <si>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</si>
  <si>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</si>
  <si>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</si>
  <si>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</si>
  <si>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</si>
  <si>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</si>
  <si>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</si>
  <si>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</si>
  <si>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</si>
  <si>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</si>
  <si>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</si>
  <si>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</si>
  <si>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</si>
  <si>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</si>
  <si>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</si>
  <si>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</si>
  <si>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</si>
  <si>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</si>
  <si>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</si>
  <si>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</si>
  <si>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</si>
  <si>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</si>
  <si>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</si>
  <si>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</si>
  <si>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</si>
  <si>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</si>
  <si>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</si>
  <si>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</si>
  <si>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</si>
  <si>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</si>
  <si>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</si>
  <si>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</si>
  <si>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</si>
  <si>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</si>
  <si>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</si>
  <si>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</si>
  <si>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</si>
  <si>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</si>
  <si>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</si>
  <si>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</si>
  <si>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</si>
  <si>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</si>
  <si>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</si>
  <si>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</si>
  <si>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</si>
  <si>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</si>
  <si>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</si>
  <si>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</si>
  <si>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</si>
  <si>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</si>
  <si>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</si>
  <si>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</si>
  <si>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</si>
  <si>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</si>
  <si>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</si>
  <si>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</si>
  <si>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</si>
  <si>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</si>
  <si>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</si>
  <si>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</si>
  <si>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</si>
  <si>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</si>
  <si>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</si>
  <si>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</si>
  <si>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</si>
  <si>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</si>
  <si>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</si>
  <si>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</si>
  <si>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</si>
  <si>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</si>
  <si>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</si>
  <si>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</si>
  <si>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</si>
  <si>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</si>
  <si>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</si>
  <si>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</si>
  <si>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</si>
  <si>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</si>
  <si>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</si>
  <si>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</si>
  <si>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</si>
  <si>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</si>
  <si>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</si>
  <si>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</si>
  <si>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</si>
  <si>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</si>
  <si>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</si>
  <si>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</si>
  <si>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</si>
  <si>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</si>
  <si>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</si>
  <si>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</si>
  <si>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</si>
  <si>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</si>
  <si>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</si>
  <si>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</si>
  <si>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</si>
  <si>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</si>
  <si>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</si>
  <si>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</si>
  <si>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</si>
  <si>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</si>
  <si>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</si>
  <si>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</si>
  <si>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</si>
  <si>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</si>
  <si>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</si>
  <si>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</si>
  <si>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</si>
  <si>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</si>
  <si>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</si>
  <si>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</si>
  <si>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</si>
  <si>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</si>
  <si>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</si>
  <si>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</si>
  <si>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</si>
  <si>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</si>
  <si>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</si>
  <si>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</si>
  <si>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</si>
  <si>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</si>
  <si>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</si>
  <si>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</si>
  <si>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</si>
  <si>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</si>
  <si>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</si>
  <si>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</si>
  <si>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4.40</t>
  </si>
  <si>
    <t>▲ 0.85</t>
  </si>
  <si>
    <t>一般会計</t>
  </si>
  <si>
    <t>国民健康保険事業</t>
  </si>
  <si>
    <t>簡易水道事業</t>
  </si>
  <si>
    <t>後期高齢者医療事業</t>
  </si>
  <si>
    <t>土地取得事業特別会計</t>
  </si>
  <si>
    <t>その他会計（赤字）</t>
  </si>
  <si>
    <t>その他会計（黒字）</t>
  </si>
  <si>
    <t>R01</t>
    <phoneticPr fontId="5"/>
  </si>
  <si>
    <t>R02</t>
    <phoneticPr fontId="5"/>
  </si>
  <si>
    <t>R03</t>
    <phoneticPr fontId="5"/>
  </si>
  <si>
    <t>R04</t>
    <phoneticPr fontId="5"/>
  </si>
  <si>
    <t>R05</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</si>
  <si>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</si>
  <si>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</si>
  <si>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は、地方債残高が最も大きい令和3年度をピークに、大型事業がなく毎年度地方債借入額より元利償還金の方が大きくなることから、以降減少傾向となる見込みである。しかしながら、公共施設等の老朽化も進んでいることから、公共施設等の適切な維持補修を行いながら長寿命化を図るなど、大規模支出の抑制に努める必要がある。</t>
    <rPh sb="0" eb="2">
      <t>ショウライ</t>
    </rPh>
    <rPh sb="2" eb="4">
      <t>フタン</t>
    </rPh>
    <rPh sb="6" eb="9">
      <t>チホウサイ</t>
    </rPh>
    <rPh sb="9" eb="11">
      <t>ザンダカ</t>
    </rPh>
    <rPh sb="12" eb="13">
      <t>モット</t>
    </rPh>
    <rPh sb="14" eb="15">
      <t>オオ</t>
    </rPh>
    <rPh sb="17" eb="19">
      <t>レイワ</t>
    </rPh>
    <rPh sb="20" eb="22">
      <t>ネンド</t>
    </rPh>
    <rPh sb="28" eb="30">
      <t>オオガタ</t>
    </rPh>
    <rPh sb="30" eb="32">
      <t>ジギョウ</t>
    </rPh>
    <rPh sb="35" eb="38">
      <t>マイネンド</t>
    </rPh>
    <rPh sb="38" eb="41">
      <t>チホウサイ</t>
    </rPh>
    <rPh sb="41" eb="44">
      <t>カリイレガク</t>
    </rPh>
    <rPh sb="46" eb="51">
      <t>ガンリショウカンキン</t>
    </rPh>
    <rPh sb="52" eb="53">
      <t>ホウ</t>
    </rPh>
    <rPh sb="54" eb="55">
      <t>オオ</t>
    </rPh>
    <rPh sb="64" eb="66">
      <t>イコウ</t>
    </rPh>
    <rPh sb="66" eb="68">
      <t>ゲンショウ</t>
    </rPh>
    <rPh sb="68" eb="70">
      <t>ケイコウ</t>
    </rPh>
    <rPh sb="73" eb="75">
      <t>ミコ</t>
    </rPh>
    <rPh sb="87" eb="89">
      <t>コウキョウ</t>
    </rPh>
    <rPh sb="89" eb="91">
      <t>シセツ</t>
    </rPh>
    <rPh sb="91" eb="92">
      <t>トウ</t>
    </rPh>
    <rPh sb="93" eb="96">
      <t>ロウキュウカ</t>
    </rPh>
    <rPh sb="97" eb="98">
      <t>スス</t>
    </rPh>
    <rPh sb="107" eb="109">
      <t>コウキョウ</t>
    </rPh>
    <rPh sb="109" eb="111">
      <t>シセツ</t>
    </rPh>
    <rPh sb="111" eb="112">
      <t>トウ</t>
    </rPh>
    <rPh sb="113" eb="115">
      <t>テキセツ</t>
    </rPh>
    <rPh sb="116" eb="118">
      <t>イジ</t>
    </rPh>
    <rPh sb="118" eb="120">
      <t>ホシュウ</t>
    </rPh>
    <rPh sb="121" eb="122">
      <t>オコナ</t>
    </rPh>
    <rPh sb="126" eb="130">
      <t>チョウジュミョウカ</t>
    </rPh>
    <rPh sb="131" eb="132">
      <t>ハカ</t>
    </rPh>
    <rPh sb="136" eb="139">
      <t>ダイキボ</t>
    </rPh>
    <rPh sb="139" eb="141">
      <t>シシュツ</t>
    </rPh>
    <rPh sb="142" eb="144">
      <t>ヨクセイ</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</si>
  <si>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</si>
  <si>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</si>
  <si>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</si>
  <si>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</si>
  <si>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</si>
  <si>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</si>
  <si>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ほぼ横ばいであるが、将来負担比率は令和元年度に公営住宅整備事業、認定こども園整備事業等により地方債残高がピークに達し、以降減少傾向である。近年の大型事業に係る借入は完了しているため、地方債残高は今後減少していく見込みである。
以後、実質公債費比率はほぼ同水準、将来負担比率は減少を見込んでいるものの、公共施設の老朽化に係る費用や、一部事務組合の新規事業の発生など、予測できない事案の発生により、村の負担が大きくなる可能性がある。</t>
    <rPh sb="0" eb="2">
      <t>ジッシツ</t>
    </rPh>
    <rPh sb="2" eb="4">
      <t>コウサイ</t>
    </rPh>
    <rPh sb="4" eb="5">
      <t>ヒ</t>
    </rPh>
    <rPh sb="5" eb="7">
      <t>ヒリツ</t>
    </rPh>
    <rPh sb="10" eb="11">
      <t>ヨコ</t>
    </rPh>
    <rPh sb="18" eb="20">
      <t>ショウライ</t>
    </rPh>
    <rPh sb="20" eb="22">
      <t>フタン</t>
    </rPh>
    <rPh sb="22" eb="24">
      <t>ヒリツ</t>
    </rPh>
    <rPh sb="25" eb="27">
      <t>レイワ</t>
    </rPh>
    <rPh sb="27" eb="30">
      <t>ガンネンド</t>
    </rPh>
    <rPh sb="31" eb="33">
      <t>コウエイ</t>
    </rPh>
    <rPh sb="33" eb="35">
      <t>ジュウタク</t>
    </rPh>
    <rPh sb="35" eb="37">
      <t>セイビ</t>
    </rPh>
    <rPh sb="37" eb="39">
      <t>ジギョウ</t>
    </rPh>
    <rPh sb="40" eb="42">
      <t>ニンテイ</t>
    </rPh>
    <rPh sb="45" eb="46">
      <t>エン</t>
    </rPh>
    <rPh sb="46" eb="48">
      <t>セイビ</t>
    </rPh>
    <rPh sb="48" eb="50">
      <t>ジギョウ</t>
    </rPh>
    <rPh sb="50" eb="51">
      <t>トウ</t>
    </rPh>
    <rPh sb="54" eb="57">
      <t>チホウサイ</t>
    </rPh>
    <rPh sb="57" eb="59">
      <t>ザンダカ</t>
    </rPh>
    <rPh sb="64" eb="65">
      <t>タッ</t>
    </rPh>
    <rPh sb="67" eb="69">
      <t>イコウ</t>
    </rPh>
    <rPh sb="69" eb="73">
      <t>ゲンショウケイコウ</t>
    </rPh>
    <rPh sb="77" eb="79">
      <t>キンネン</t>
    </rPh>
    <rPh sb="80" eb="82">
      <t>オオガタ</t>
    </rPh>
    <rPh sb="82" eb="84">
      <t>ジギョウ</t>
    </rPh>
    <rPh sb="85" eb="86">
      <t>カカ</t>
    </rPh>
    <rPh sb="87" eb="89">
      <t>カリイレ</t>
    </rPh>
    <rPh sb="90" eb="92">
      <t>カンリョウ</t>
    </rPh>
    <rPh sb="99" eb="102">
      <t>チホウサイ</t>
    </rPh>
    <rPh sb="102" eb="104">
      <t>ザンダカ</t>
    </rPh>
    <rPh sb="105" eb="107">
      <t>コンゴ</t>
    </rPh>
    <rPh sb="107" eb="109">
      <t>ゲンショウ</t>
    </rPh>
    <rPh sb="113" eb="115">
      <t>ミコ</t>
    </rPh>
    <rPh sb="121" eb="123">
      <t>イゴ</t>
    </rPh>
    <rPh sb="124" eb="126">
      <t>ジッシツ</t>
    </rPh>
    <rPh sb="126" eb="128">
      <t>コウサイ</t>
    </rPh>
    <rPh sb="128" eb="129">
      <t>ヒ</t>
    </rPh>
    <rPh sb="129" eb="131">
      <t>ヒリツ</t>
    </rPh>
    <rPh sb="134" eb="135">
      <t>ドウ</t>
    </rPh>
    <rPh sb="135" eb="137">
      <t>スイジュン</t>
    </rPh>
    <rPh sb="138" eb="140">
      <t>ショウライ</t>
    </rPh>
    <rPh sb="140" eb="142">
      <t>フタン</t>
    </rPh>
    <rPh sb="142" eb="144">
      <t>ヒリツ</t>
    </rPh>
    <rPh sb="145" eb="147">
      <t>ゲンショウ</t>
    </rPh>
    <rPh sb="148" eb="150">
      <t>ミコ</t>
    </rPh>
    <rPh sb="158" eb="160">
      <t>コウキョウ</t>
    </rPh>
    <rPh sb="160" eb="162">
      <t>シセツ</t>
    </rPh>
    <rPh sb="163" eb="166">
      <t>ロウキュウカ</t>
    </rPh>
    <rPh sb="167" eb="168">
      <t>カカ</t>
    </rPh>
    <rPh sb="169" eb="171">
      <t>ヒヨウ</t>
    </rPh>
    <rPh sb="173" eb="175">
      <t>イチブ</t>
    </rPh>
    <rPh sb="175" eb="179">
      <t>ジムクミアイ</t>
    </rPh>
    <rPh sb="180" eb="182">
      <t>シンキ</t>
    </rPh>
    <rPh sb="182" eb="184">
      <t>ジギョウ</t>
    </rPh>
    <rPh sb="185" eb="187">
      <t>ハッセイ</t>
    </rPh>
    <rPh sb="190" eb="192">
      <t>ヨソク</t>
    </rPh>
    <rPh sb="196" eb="198">
      <t>ジアン</t>
    </rPh>
    <rPh sb="199" eb="201">
      <t>ハッセイ</t>
    </rPh>
    <rPh sb="205" eb="206">
      <t>ムラ</t>
    </rPh>
    <rPh sb="207" eb="209">
      <t>フタン</t>
    </rPh>
    <rPh sb="210" eb="211">
      <t>オオ</t>
    </rPh>
    <rPh sb="215" eb="218">
      <t>カノウセイ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</si>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</sst>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181" fontId="21" fillId="0" borderId="65" xfId="11" applyNumberFormat="1" applyFon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68F3682-D698-46F7-88DE-0BB65E7B5CB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316937</c:v>
                </c:pt>
                <c:pt idx="1">
                  <c:v>332350</c:v>
                </c:pt>
                <c:pt idx="2">
                  <c:v>362690</c:v>
                </c:pt>
                <c:pt idx="3">
                  <c:v>296093</c:v>
                </c:pt>
                <c:pt idx="4">
                  <c:v>308655</c:v>
                </c:pt>
              </c:numCache>
            </c:numRef>
          </c:val>
          <c:smooth val="0"/>
          <c:extLst>
            <c:ext xmlns:c16="http://schemas.microsoft.com/office/drawing/2014/chart" uri="{C3380CC4-5D6E-409C-BE32-E72D297353CC}">
              <c16:uniqueId val="{00000000-53F6-494E-B10B-CFD8B3EDCBB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159835</c:v>
                </c:pt>
                <c:pt idx="1">
                  <c:v>73034</c:v>
                </c:pt>
                <c:pt idx="2">
                  <c:v>61806</c:v>
                </c:pt>
                <c:pt idx="3">
                  <c:v>37240</c:v>
                </c:pt>
                <c:pt idx="4">
                  <c:v>80996</c:v>
                </c:pt>
              </c:numCache>
            </c:numRef>
          </c:val>
          <c:smooth val="0"/>
          <c:extLst>
            <c:ext xmlns:c16="http://schemas.microsoft.com/office/drawing/2014/chart" uri="{C3380CC4-5D6E-409C-BE32-E72D297353CC}">
              <c16:uniqueId val="{00000001-53F6-494E-B10B-CFD8B3EDCBB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4.51</c:v>
                </c:pt>
                <c:pt idx="1">
                  <c:v>9.56</c:v>
                </c:pt>
                <c:pt idx="2">
                  <c:v>14.73</c:v>
                </c:pt>
                <c:pt idx="3">
                  <c:v>16.97</c:v>
                </c:pt>
                <c:pt idx="4">
                  <c:v>14.89</c:v>
                </c:pt>
              </c:numCache>
            </c:numRef>
          </c:val>
          <c:extLst>
            <c:ext xmlns:c16="http://schemas.microsoft.com/office/drawing/2014/chart" uri="{C3380CC4-5D6E-409C-BE32-E72D297353CC}">
              <c16:uniqueId val="{00000000-9CFB-4069-A36C-99271F525A8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54.71</c:v>
                </c:pt>
                <c:pt idx="1">
                  <c:v>47.27</c:v>
                </c:pt>
                <c:pt idx="2">
                  <c:v>52.64</c:v>
                </c:pt>
                <c:pt idx="3">
                  <c:v>58.35</c:v>
                </c:pt>
                <c:pt idx="4">
                  <c:v>61.3</c:v>
                </c:pt>
              </c:numCache>
            </c:numRef>
          </c:val>
          <c:extLst>
            <c:ext xmlns:c16="http://schemas.microsoft.com/office/drawing/2014/chart" uri="{C3380CC4-5D6E-409C-BE32-E72D297353CC}">
              <c16:uniqueId val="{00000001-9CFB-4069-A36C-99271F525A8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-4.4000000000000004</c:v>
                </c:pt>
                <c:pt idx="1">
                  <c:v>0.77</c:v>
                </c:pt>
                <c:pt idx="2">
                  <c:v>13.81</c:v>
                </c:pt>
                <c:pt idx="3">
                  <c:v>1.73</c:v>
                </c:pt>
                <c:pt idx="4">
                  <c:v>-0.85</c:v>
                </c:pt>
              </c:numCache>
            </c:numRef>
          </c:val>
          <c:smooth val="0"/>
          <c:extLst>
            <c:ext xmlns:c16="http://schemas.microsoft.com/office/drawing/2014/chart" uri="{C3380CC4-5D6E-409C-BE32-E72D297353CC}">
              <c16:uniqueId val="{00000002-9CFB-4069-A36C-99271F525A8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DB1-4FDA-A8CC-E0196013F1C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B1-4FDA-A8CC-E0196013F1C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DB1-4FDA-A8CC-E0196013F1C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9DB1-4FDA-A8CC-E0196013F1C9}"/>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9DB1-4FDA-A8CC-E0196013F1C9}"/>
            </c:ext>
          </c:extLst>
        </c:ser>
        <c:ser>
          <c:idx val="5"/>
          <c:order val="5"/>
          <c:tx>
            <c:strRef>
              <c:f>データシート!$A$32</c:f>
              <c:strCache>
                <c:ptCount val="1"/>
                <c:pt idx="0">
                  <c:v>土地取得事業特別会計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5-9DB1-4FDA-A8CC-E0196013F1C9}"/>
            </c:ext>
          </c:extLst>
        </c:ser>
        <c:ser>
          <c:idx val="6"/>
          <c:order val="6"/>
          <c:tx>
            <c:strRef>
              <c:f>データシート!$A$33</c:f>
              <c:strCache>
                <c:ptCount val="1"/>
                <c:pt idx="0">
                  <c:v>後期高齢者医療事業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c:v>
                </c:pt>
                <c:pt idx="4">
                  <c:v>#N/A</c:v>
                </c:pt>
                <c:pt idx="5">
                  <c:v>0.42</c:v>
                </c:pt>
                <c:pt idx="6">
                  <c:v>#N/A</c:v>
                </c:pt>
                <c:pt idx="7">
                  <c:v>0.76</c:v>
                </c:pt>
                <c:pt idx="8">
                  <c:v>#N/A</c:v>
                </c:pt>
                <c:pt idx="9">
                  <c:v>7.0000000000000007E-2</c:v>
                </c:pt>
              </c:numCache>
            </c:numRef>
          </c:val>
          <c:extLst>
            <c:ext xmlns:c16="http://schemas.microsoft.com/office/drawing/2014/chart" uri="{C3380CC4-5D6E-409C-BE32-E72D297353CC}">
              <c16:uniqueId val="{00000006-9DB1-4FDA-A8CC-E0196013F1C9}"/>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1.22</c:v>
                </c:pt>
                <c:pt idx="8">
                  <c:v>#N/A</c:v>
                </c:pt>
                <c:pt idx="9">
                  <c:v>0.45</c:v>
                </c:pt>
              </c:numCache>
            </c:numRef>
          </c:val>
          <c:extLst>
            <c:ext xmlns:c16="http://schemas.microsoft.com/office/drawing/2014/chart" uri="{C3380CC4-5D6E-409C-BE32-E72D297353CC}">
              <c16:uniqueId val="{00000007-9DB1-4FDA-A8CC-E0196013F1C9}"/>
            </c:ext>
          </c:extLst>
        </c:ser>
        <c:ser>
          <c:idx val="8"/>
          <c:order val="8"/>
          <c:tx>
            <c:strRef>
              <c:f>データシート!$A$35</c:f>
              <c:strCache>
                <c:ptCount val="1"/>
                <c:pt idx="0">
                  <c:v>国民健康保険事業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0.12</c:v>
                </c:pt>
                <c:pt idx="2">
                  <c:v>#N/A</c:v>
                </c:pt>
                <c:pt idx="3">
                  <c:v>0.64</c:v>
                </c:pt>
                <c:pt idx="4">
                  <c:v>#N/A</c:v>
                </c:pt>
                <c:pt idx="5">
                  <c:v>0.38</c:v>
                </c:pt>
                <c:pt idx="6">
                  <c:v>#N/A</c:v>
                </c:pt>
                <c:pt idx="7">
                  <c:v>0.46</c:v>
                </c:pt>
                <c:pt idx="8">
                  <c:v>#N/A</c:v>
                </c:pt>
                <c:pt idx="9">
                  <c:v>0.49</c:v>
                </c:pt>
              </c:numCache>
            </c:numRef>
          </c:val>
          <c:extLst>
            <c:ext xmlns:c16="http://schemas.microsoft.com/office/drawing/2014/chart" uri="{C3380CC4-5D6E-409C-BE32-E72D297353CC}">
              <c16:uniqueId val="{00000008-9DB1-4FDA-A8CC-E0196013F1C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6.82</c:v>
                </c:pt>
                <c:pt idx="2">
                  <c:v>#N/A</c:v>
                </c:pt>
                <c:pt idx="3">
                  <c:v>9.5299999999999994</c:v>
                </c:pt>
                <c:pt idx="4">
                  <c:v>#N/A</c:v>
                </c:pt>
                <c:pt idx="5">
                  <c:v>14.7</c:v>
                </c:pt>
                <c:pt idx="6">
                  <c:v>#N/A</c:v>
                </c:pt>
                <c:pt idx="7">
                  <c:v>16.940000000000001</c:v>
                </c:pt>
                <c:pt idx="8">
                  <c:v>#N/A</c:v>
                </c:pt>
                <c:pt idx="9">
                  <c:v>14.87</c:v>
                </c:pt>
              </c:numCache>
            </c:numRef>
          </c:val>
          <c:extLst>
            <c:ext xmlns:c16="http://schemas.microsoft.com/office/drawing/2014/chart" uri="{C3380CC4-5D6E-409C-BE32-E72D297353CC}">
              <c16:uniqueId val="{00000009-9DB1-4FDA-A8CC-E0196013F1C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172</c:v>
                </c:pt>
                <c:pt idx="5">
                  <c:v>161</c:v>
                </c:pt>
                <c:pt idx="8">
                  <c:v>158</c:v>
                </c:pt>
                <c:pt idx="11">
                  <c:v>148</c:v>
                </c:pt>
                <c:pt idx="14">
                  <c:v>142</c:v>
                </c:pt>
              </c:numCache>
            </c:numRef>
          </c:val>
          <c:extLst>
            <c:ext xmlns:c16="http://schemas.microsoft.com/office/drawing/2014/chart" uri="{C3380CC4-5D6E-409C-BE32-E72D297353CC}">
              <c16:uniqueId val="{00000000-2139-47FF-87C4-C2A6595624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139-47FF-87C4-C2A6595624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11</c:v>
                </c:pt>
                <c:pt idx="3">
                  <c:v>11</c:v>
                </c:pt>
                <c:pt idx="6">
                  <c:v>6</c:v>
                </c:pt>
                <c:pt idx="9">
                  <c:v>1</c:v>
                </c:pt>
                <c:pt idx="12">
                  <c:v>1</c:v>
                </c:pt>
              </c:numCache>
            </c:numRef>
          </c:val>
          <c:extLst>
            <c:ext xmlns:c16="http://schemas.microsoft.com/office/drawing/2014/chart" uri="{C3380CC4-5D6E-409C-BE32-E72D297353CC}">
              <c16:uniqueId val="{00000002-2139-47FF-87C4-C2A6595624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90</c:v>
                </c:pt>
                <c:pt idx="3">
                  <c:v>89</c:v>
                </c:pt>
                <c:pt idx="6">
                  <c:v>84</c:v>
                </c:pt>
                <c:pt idx="9">
                  <c:v>80</c:v>
                </c:pt>
                <c:pt idx="12">
                  <c:v>73</c:v>
                </c:pt>
              </c:numCache>
            </c:numRef>
          </c:val>
          <c:extLst>
            <c:ext xmlns:c16="http://schemas.microsoft.com/office/drawing/2014/chart" uri="{C3380CC4-5D6E-409C-BE32-E72D297353CC}">
              <c16:uniqueId val="{00000003-2139-47FF-87C4-C2A6595624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7</c:v>
                </c:pt>
                <c:pt idx="3">
                  <c:v>5</c:v>
                </c:pt>
                <c:pt idx="6">
                  <c:v>2</c:v>
                </c:pt>
                <c:pt idx="9">
                  <c:v>0</c:v>
                </c:pt>
                <c:pt idx="12">
                  <c:v>0</c:v>
                </c:pt>
              </c:numCache>
            </c:numRef>
          </c:val>
          <c:extLst>
            <c:ext xmlns:c16="http://schemas.microsoft.com/office/drawing/2014/chart" uri="{C3380CC4-5D6E-409C-BE32-E72D297353CC}">
              <c16:uniqueId val="{00000004-2139-47FF-87C4-C2A6595624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139-47FF-87C4-C2A6595624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139-47FF-87C4-C2A6595624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171</c:v>
                </c:pt>
                <c:pt idx="3">
                  <c:v>169</c:v>
                </c:pt>
                <c:pt idx="6">
                  <c:v>171</c:v>
                </c:pt>
                <c:pt idx="9">
                  <c:v>171</c:v>
                </c:pt>
                <c:pt idx="12">
                  <c:v>170</c:v>
                </c:pt>
              </c:numCache>
            </c:numRef>
          </c:val>
          <c:extLst>
            <c:ext xmlns:c16="http://schemas.microsoft.com/office/drawing/2014/chart" uri="{C3380CC4-5D6E-409C-BE32-E72D297353CC}">
              <c16:uniqueId val="{00000007-2139-47FF-87C4-C2A65956242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107</c:v>
                </c:pt>
                <c:pt idx="2">
                  <c:v>#N/A</c:v>
                </c:pt>
                <c:pt idx="3">
                  <c:v>#N/A</c:v>
                </c:pt>
                <c:pt idx="4">
                  <c:v>113</c:v>
                </c:pt>
                <c:pt idx="5">
                  <c:v>#N/A</c:v>
                </c:pt>
                <c:pt idx="6">
                  <c:v>#N/A</c:v>
                </c:pt>
                <c:pt idx="7">
                  <c:v>105</c:v>
                </c:pt>
                <c:pt idx="8">
                  <c:v>#N/A</c:v>
                </c:pt>
                <c:pt idx="9">
                  <c:v>#N/A</c:v>
                </c:pt>
                <c:pt idx="10">
                  <c:v>104</c:v>
                </c:pt>
                <c:pt idx="11">
                  <c:v>#N/A</c:v>
                </c:pt>
                <c:pt idx="12">
                  <c:v>#N/A</c:v>
                </c:pt>
                <c:pt idx="13">
                  <c:v>102</c:v>
                </c:pt>
                <c:pt idx="14">
                  <c:v>#N/A</c:v>
                </c:pt>
              </c:numCache>
            </c:numRef>
          </c:val>
          <c:smooth val="0"/>
          <c:extLst>
            <c:ext xmlns:c16="http://schemas.microsoft.com/office/drawing/2014/chart" uri="{C3380CC4-5D6E-409C-BE32-E72D297353CC}">
              <c16:uniqueId val="{00000008-2139-47FF-87C4-C2A65956242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1464</c:v>
                </c:pt>
                <c:pt idx="5">
                  <c:v>1394</c:v>
                </c:pt>
                <c:pt idx="8">
                  <c:v>1340</c:v>
                </c:pt>
                <c:pt idx="11">
                  <c:v>1226</c:v>
                </c:pt>
                <c:pt idx="14">
                  <c:v>1120</c:v>
                </c:pt>
              </c:numCache>
            </c:numRef>
          </c:val>
          <c:extLst>
            <c:ext xmlns:c16="http://schemas.microsoft.com/office/drawing/2014/chart" uri="{C3380CC4-5D6E-409C-BE32-E72D297353CC}">
              <c16:uniqueId val="{00000000-863E-4394-AB08-39EAF55347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0</c:v>
                </c:pt>
                <c:pt idx="5">
                  <c:v>94</c:v>
                </c:pt>
                <c:pt idx="8">
                  <c:v>90</c:v>
                </c:pt>
                <c:pt idx="11">
                  <c:v>86</c:v>
                </c:pt>
                <c:pt idx="14">
                  <c:v>82</c:v>
                </c:pt>
              </c:numCache>
            </c:numRef>
          </c:val>
          <c:extLst>
            <c:ext xmlns:c16="http://schemas.microsoft.com/office/drawing/2014/chart" uri="{C3380CC4-5D6E-409C-BE32-E72D297353CC}">
              <c16:uniqueId val="{00000001-863E-4394-AB08-39EAF55347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658</c:v>
                </c:pt>
                <c:pt idx="5">
                  <c:v>608</c:v>
                </c:pt>
                <c:pt idx="8">
                  <c:v>764</c:v>
                </c:pt>
                <c:pt idx="11">
                  <c:v>818</c:v>
                </c:pt>
                <c:pt idx="14">
                  <c:v>929</c:v>
                </c:pt>
              </c:numCache>
            </c:numRef>
          </c:val>
          <c:extLst>
            <c:ext xmlns:c16="http://schemas.microsoft.com/office/drawing/2014/chart" uri="{C3380CC4-5D6E-409C-BE32-E72D297353CC}">
              <c16:uniqueId val="{00000002-863E-4394-AB08-39EAF55347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63E-4394-AB08-39EAF55347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63E-4394-AB08-39EAF55347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63E-4394-AB08-39EAF55347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164</c:v>
                </c:pt>
                <c:pt idx="3">
                  <c:v>10</c:v>
                </c:pt>
                <c:pt idx="6">
                  <c:v>0</c:v>
                </c:pt>
                <c:pt idx="9">
                  <c:v>0</c:v>
                </c:pt>
                <c:pt idx="12">
                  <c:v>0</c:v>
                </c:pt>
              </c:numCache>
            </c:numRef>
          </c:val>
          <c:extLst>
            <c:ext xmlns:c16="http://schemas.microsoft.com/office/drawing/2014/chart" uri="{C3380CC4-5D6E-409C-BE32-E72D297353CC}">
              <c16:uniqueId val="{00000006-863E-4394-AB08-39EAF55347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1089</c:v>
                </c:pt>
                <c:pt idx="3">
                  <c:v>985</c:v>
                </c:pt>
                <c:pt idx="6">
                  <c:v>908</c:v>
                </c:pt>
                <c:pt idx="9">
                  <c:v>788</c:v>
                </c:pt>
                <c:pt idx="12">
                  <c:v>689</c:v>
                </c:pt>
              </c:numCache>
            </c:numRef>
          </c:val>
          <c:extLst>
            <c:ext xmlns:c16="http://schemas.microsoft.com/office/drawing/2014/chart" uri="{C3380CC4-5D6E-409C-BE32-E72D297353CC}">
              <c16:uniqueId val="{00000007-863E-4394-AB08-39EAF55347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211</c:v>
                </c:pt>
                <c:pt idx="3">
                  <c:v>195</c:v>
                </c:pt>
                <c:pt idx="6">
                  <c:v>181</c:v>
                </c:pt>
                <c:pt idx="9">
                  <c:v>177</c:v>
                </c:pt>
                <c:pt idx="12">
                  <c:v>166</c:v>
                </c:pt>
              </c:numCache>
            </c:numRef>
          </c:val>
          <c:extLst>
            <c:ext xmlns:c16="http://schemas.microsoft.com/office/drawing/2014/chart" uri="{C3380CC4-5D6E-409C-BE32-E72D297353CC}">
              <c16:uniqueId val="{00000008-863E-4394-AB08-39EAF55347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c:v>
                </c:pt>
                <c:pt idx="3">
                  <c:v>9</c:v>
                </c:pt>
                <c:pt idx="6">
                  <c:v>3</c:v>
                </c:pt>
                <c:pt idx="9">
                  <c:v>2</c:v>
                </c:pt>
                <c:pt idx="12">
                  <c:v>1</c:v>
                </c:pt>
              </c:numCache>
            </c:numRef>
          </c:val>
          <c:extLst>
            <c:ext xmlns:c16="http://schemas.microsoft.com/office/drawing/2014/chart" uri="{C3380CC4-5D6E-409C-BE32-E72D297353CC}">
              <c16:uniqueId val="{00000009-863E-4394-AB08-39EAF55347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1998</c:v>
                </c:pt>
                <c:pt idx="3">
                  <c:v>1964</c:v>
                </c:pt>
                <c:pt idx="6">
                  <c:v>1980</c:v>
                </c:pt>
                <c:pt idx="9">
                  <c:v>1866</c:v>
                </c:pt>
                <c:pt idx="12">
                  <c:v>1837</c:v>
                </c:pt>
              </c:numCache>
            </c:numRef>
          </c:val>
          <c:extLst>
            <c:ext xmlns:c16="http://schemas.microsoft.com/office/drawing/2014/chart" uri="{C3380CC4-5D6E-409C-BE32-E72D297353CC}">
              <c16:uniqueId val="{0000000A-863E-4394-AB08-39EAF55347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1360</c:v>
                </c:pt>
                <c:pt idx="2">
                  <c:v>#N/A</c:v>
                </c:pt>
                <c:pt idx="3">
                  <c:v>#N/A</c:v>
                </c:pt>
                <c:pt idx="4">
                  <c:v>1066</c:v>
                </c:pt>
                <c:pt idx="5">
                  <c:v>#N/A</c:v>
                </c:pt>
                <c:pt idx="6">
                  <c:v>#N/A</c:v>
                </c:pt>
                <c:pt idx="7">
                  <c:v>877</c:v>
                </c:pt>
                <c:pt idx="8">
                  <c:v>#N/A</c:v>
                </c:pt>
                <c:pt idx="9">
                  <c:v>#N/A</c:v>
                </c:pt>
                <c:pt idx="10">
                  <c:v>703</c:v>
                </c:pt>
                <c:pt idx="11">
                  <c:v>#N/A</c:v>
                </c:pt>
                <c:pt idx="12">
                  <c:v>#N/A</c:v>
                </c:pt>
                <c:pt idx="13">
                  <c:v>561</c:v>
                </c:pt>
                <c:pt idx="14">
                  <c:v>#N/A</c:v>
                </c:pt>
              </c:numCache>
            </c:numRef>
          </c:val>
          <c:smooth val="0"/>
          <c:extLst>
            <c:ext xmlns:c16="http://schemas.microsoft.com/office/drawing/2014/chart" uri="{C3380CC4-5D6E-409C-BE32-E72D297353CC}">
              <c16:uniqueId val="{0000000B-863E-4394-AB08-39EAF55347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705</c:v>
                </c:pt>
                <c:pt idx="1">
                  <c:v>755</c:v>
                </c:pt>
                <c:pt idx="2">
                  <c:v>855</c:v>
                </c:pt>
              </c:numCache>
            </c:numRef>
          </c:val>
          <c:extLst>
            <c:ext xmlns:c16="http://schemas.microsoft.com/office/drawing/2014/chart" uri="{C3380CC4-5D6E-409C-BE32-E72D297353CC}">
              <c16:uniqueId val="{00000000-66BC-413D-AFBF-9D953E0E4D9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c:v>
                </c:pt>
                <c:pt idx="1">
                  <c:v>5</c:v>
                </c:pt>
                <c:pt idx="2">
                  <c:v>11</c:v>
                </c:pt>
              </c:numCache>
            </c:numRef>
          </c:val>
          <c:extLst>
            <c:ext xmlns:c16="http://schemas.microsoft.com/office/drawing/2014/chart" uri="{C3380CC4-5D6E-409C-BE32-E72D297353CC}">
              <c16:uniqueId val="{00000001-66BC-413D-AFBF-9D953E0E4D9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53</c:v>
                </c:pt>
                <c:pt idx="1">
                  <c:v>56</c:v>
                </c:pt>
                <c:pt idx="2">
                  <c:v>60</c:v>
                </c:pt>
              </c:numCache>
            </c:numRef>
          </c:val>
          <c:extLst>
            <c:ext xmlns:c16="http://schemas.microsoft.com/office/drawing/2014/chart" uri="{C3380CC4-5D6E-409C-BE32-E72D297353CC}">
              <c16:uniqueId val="{00000002-66BC-413D-AFBF-9D953E0E4D9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{10D91FA6-30F5-424B-9BEC-1611655DDDAB}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09CD-4FD5-818A-8E3D30D5139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{94DF55FA-7BCC-418F-9A44-4755B9B85E70}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9CD-4FD5-818A-8E3D30D5139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{FDF9CF09-E260-4BE6-A43C-1DE30BA29091}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9CD-4FD5-818A-8E3D30D5139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{B814AC81-4F0D-4611-92F5-8AEBE8BFF3CE}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9CD-4FD5-818A-8E3D30D5139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{265EAD27-9616-4CBC-8D5D-AB1E3E72EC64}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9CD-4FD5-818A-8E3D30D513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{4A0991C1-11C3-4004-AC04-9239E41ACCCD}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09CD-4FD5-818A-8E3D30D513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{21B1A1F0-D95C-4B2F-8149-1D159467A049}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09CD-4FD5-818A-8E3D30D513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{151422F6-F5B6-4D61-936D-C463E47D6D54}</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09CD-4FD5-818A-8E3D30D513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{36176800-9421-4A69-9F01-A0FCBBDB5784}</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09CD-4FD5-818A-8E3D30D5139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61.9</c:v>
                </c:pt>
                <c:pt idx="24">
                  <c:v>61.3</c:v>
                </c:pt>
                <c:pt idx="32">
                  <c:v>62.1</c:v>
                </c:pt>
              </c:numCache>
            </c:numRef>
          </c:xVal>
          <c:yVal>
            <c:numRef>
              <c:f>公会計指標分析・財政指標組合せ分析表!$BP$51:$DC$51</c:f>
              <c:numCache>
                <c:formatCode>#,##0.0;"▲ "#,##0.0</c:formatCode>
                <c:ptCount val="40"/>
                <c:pt idx="8">
                  <c:v>104.8</c:v>
                </c:pt>
                <c:pt idx="24">
                  <c:v>61.1</c:v>
                </c:pt>
                <c:pt idx="32">
                  <c:v>44.6</c:v>
                </c:pt>
              </c:numCache>
            </c:numRef>
          </c:yVal>
          <c:smooth val="0"/>
          <c:extLst>
            <c:ext xmlns:c16="http://schemas.microsoft.com/office/drawing/2014/chart" uri="{C3380CC4-5D6E-409C-BE32-E72D297353CC}">
              <c16:uniqueId val="{00000009-09CD-4FD5-818A-8E3D30D5139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{E34B2BD1-2A94-462F-BEE5-74853239EB1E}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09CD-4FD5-818A-8E3D30D5139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{FB912F47-4AB0-443E-8615-A961B57D276A}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9CD-4FD5-818A-8E3D30D5139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{B9D2A01B-6DFE-4B00-AB6A-F09D07EA1F7B}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9CD-4FD5-818A-8E3D30D5139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{EC7AE209-18A4-4725-8748-3908052002A1}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9CD-4FD5-818A-8E3D30D5139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{376D7955-1A24-41E5-B490-361870844140}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9CD-4FD5-818A-8E3D30D5139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{A6FF39EA-8DF6-4BAD-B282-4BE42DA35282}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09CD-4FD5-818A-8E3D30D5139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{A3DA2780-50CA-454A-A97C-887D3BE72E2A}</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09CD-4FD5-818A-8E3D30D5139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{AFFA21FF-863E-42A1-BDA6-8DFFDC2F0032}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09CD-4FD5-818A-8E3D30D5139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{2814903D-9F45-4F48-BE19-A4668A28F8CF}</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09CD-4FD5-818A-8E3D30D5139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61.5</c:v>
                </c:pt>
                <c:pt idx="24">
                  <c:v>62.2</c:v>
                </c:pt>
                <c:pt idx="32">
                  <c:v>62.5</c:v>
                </c:pt>
              </c:numCache>
            </c:numRef>
          </c:xVal>
          <c:yVal>
            <c:numRef>
              <c:f>公会計指標分析・財政指標組合せ分析表!$BP$55:$DC$55</c:f>
              <c:numCache>
                <c:formatCode>#,##0.0;"▲ "#,##0.0</c:formatCode>
                <c:ptCount val="40"/>
                <c:pt idx="8">
                  <c:v>0</c:v>
                </c:pt>
                <c:pt idx="24">
                  <c:v>0</c:v>
                </c:pt>
                <c:pt idx="32">
                  <c:v>0</c:v>
                </c:pt>
              </c:numCache>
            </c:numRef>
          </c:yVal>
          <c:smooth val="0"/>
          <c:extLst>
            <c:ext xmlns:c16="http://schemas.microsoft.com/office/drawing/2014/chart" uri="{C3380CC4-5D6E-409C-BE32-E72D297353CC}">
              <c16:uniqueId val="{00000013-09CD-4FD5-818A-8E3D30D5139D}"/>
            </c:ext>
          </c:extLst>
        </c:ser>
        <c:dLbls>
          <c:showLegendKey val="0"/>
          <c:showVal val="1"/>
          <c:showCatName val="0"/>
          <c:showSerName val="0"/>
          <c:showPercent val="0"/>
          <c:showBubbleSize val="0"/>
        </c:dLbls>
        <c:axId val="46179840"/>
        <c:axId val="46181760"/>
      </c:scatterChart>
      <c:valAx>
        <c:axId val="46179840"/>
        <c:scaling>
          <c:orientation val="maxMin"/>
          <c:max val="63"/>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2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3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{0272AE50-3A45-4A79-9A0D-FEAAD528953E}</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BC43-40E0-852D-58F8103ACB7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{94A87097-FF04-4A90-B986-61BE257843AB}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43-40E0-852D-58F8103ACB7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{FDE07DF0-A1E9-467D-90CA-19D3B02BC24E}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43-40E0-852D-58F8103ACB7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{58C13D33-C5A5-4C67-BC4A-20991188A2A2}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43-40E0-852D-58F8103ACB7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{0BBE6F08-E5DB-4A35-905F-206D6B68DC5A}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43-40E0-852D-58F8103ACB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{5FC545BE-1B62-461C-BC32-16CCED639603}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BC43-40E0-852D-58F8103ACB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{511614EA-3F75-42BA-84B7-108BFBCD700B}</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BC43-40E0-852D-58F8103ACB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{D850177F-4682-4EDD-9DB8-10A8CFED26A6}</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BC43-40E0-852D-58F8103ACB74}"/>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{8E2EF0DC-532A-423D-AA03-AA341EA11031}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BC43-40E0-852D-58F8103ACB7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11.1</c:v>
                </c:pt>
                <c:pt idx="8">
                  <c:v>11.1</c:v>
                </c:pt>
                <c:pt idx="16">
                  <c:v>10.3</c:v>
                </c:pt>
                <c:pt idx="24">
                  <c:v>9.6</c:v>
                </c:pt>
                <c:pt idx="32">
                  <c:v>8.8000000000000007</c:v>
                </c:pt>
              </c:numCache>
            </c:numRef>
          </c:xVal>
          <c:yVal>
            <c:numRef>
              <c:f>公会計指標分析・財政指標組合せ分析表!$BP$73:$DC$73</c:f>
              <c:numCache>
                <c:formatCode>#,##0.0;"▲ "#,##0.0</c:formatCode>
                <c:ptCount val="40"/>
                <c:pt idx="0">
                  <c:v>142.5</c:v>
                </c:pt>
                <c:pt idx="8">
                  <c:v>104.8</c:v>
                </c:pt>
                <c:pt idx="16">
                  <c:v>74</c:v>
                </c:pt>
                <c:pt idx="24">
                  <c:v>61.1</c:v>
                </c:pt>
                <c:pt idx="32">
                  <c:v>44.6</c:v>
                </c:pt>
              </c:numCache>
            </c:numRef>
          </c:yVal>
          <c:smooth val="0"/>
          <c:extLst>
            <c:ext xmlns:c16="http://schemas.microsoft.com/office/drawing/2014/chart" uri="{C3380CC4-5D6E-409C-BE32-E72D297353CC}">
              <c16:uniqueId val="{00000009-BC43-40E0-852D-58F8103ACB7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7842225392624447E-2"/>
                  <c:y val="-4.3495921315535875E-2"/>
                </c:manualLayout>
              </c:layout>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{E5EFE15A-5760-409D-AAA3-B534B5A0FC78}</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BC43-40E0-852D-58F8103ACB7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{4A202ABA-C5ED-4D0F-AEFB-C4A775163F08}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43-40E0-852D-58F8103ACB7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{0934CA70-DF44-437B-B075-A78F305D992D}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43-40E0-852D-58F8103ACB7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{D8EC7D11-2397-4101-8F65-F30E33C1D800}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43-40E0-852D-58F8103ACB7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{5A954327-3D56-485D-85AE-87AF2882C1E4}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43-40E0-852D-58F8103ACB74}"/>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{B8948139-55CB-48DF-9A25-DED8204F7897}</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BC43-40E0-852D-58F8103ACB74}"/>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{DEDA92A7-CAA4-4CFC-91AD-FA7CB839C6F0}</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BC43-40E0-852D-58F8103ACB74}"/>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{F5A476E5-A831-43E9-BA1A-D35BE159E741}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BC43-40E0-852D-58F8103ACB74}"/>
                </c:ext>
              </c:extLst>
            </c:dLbl>
            <c:dLbl>
              <c:idx val="32"/>
              <c:layout>
                <c:manualLayout>
                  <c:x val="-2.5298460057526718E-2"/>
                  <c:y val="-8.1337372860052048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{3391CDC8-B34A-47CA-BAFB-8E71DB539154}</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BC43-40E0-852D-58F8103ACB7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7.4</c:v>
                </c:pt>
                <c:pt idx="8">
                  <c:v>8</c:v>
                </c:pt>
                <c:pt idx="16">
                  <c:v>6.6</c:v>
                </c:pt>
                <c:pt idx="24">
                  <c:v>6.8</c:v>
                </c:pt>
                <c:pt idx="32">
                  <c:v>7.3</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BC43-40E0-852D-58F8103ACB74}"/>
            </c:ext>
          </c:extLst>
        </c:ser>
        <c:dLbls>
          <c:showLegendKey val="0"/>
          <c:showVal val="1"/>
          <c:showCatName val="0"/>
          <c:showSerName val="0"/>
          <c:showPercent val="0"/>
          <c:showBubbleSize val="0"/>
        </c:dLbls>
        <c:axId val="84219776"/>
        <c:axId val="84234240"/>
      </c:scatterChart>
      <c:valAx>
        <c:axId val="84219776"/>
        <c:scaling>
          <c:orientation val="maxMin"/>
          <c:max val="12"/>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60"/>
          <c:min val="-4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4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年度決算（単年度）における元利償還金は１７</a:t>
          </a:r>
          <a:r>
            <a:rPr kumimoji="1" lang="ja-JP" altLang="en-US" sz="1100" b="0" i="0" baseline="0">
              <a:solidFill>
                <a:schemeClr val="dk1"/>
              </a:solidFill>
              <a:effectLst/>
              <a:latin typeface="+mn-lt"/>
              <a:ea typeface="+mn-ea"/>
              <a:cs typeface="+mn-cs"/>
            </a:rPr>
            <a:t>０</a:t>
          </a:r>
          <a:r>
            <a:rPr kumimoji="1" lang="ja-JP" altLang="ja-JP" sz="1100" b="0" i="0" baseline="0">
              <a:solidFill>
                <a:schemeClr val="dk1"/>
              </a:solidFill>
              <a:effectLst/>
              <a:latin typeface="+mn-lt"/>
              <a:ea typeface="+mn-ea"/>
              <a:cs typeface="+mn-cs"/>
            </a:rPr>
            <a:t>百万円。令和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年度以降の元利償還金</a:t>
          </a:r>
          <a:r>
            <a:rPr kumimoji="1" lang="ja-JP" altLang="en-US" sz="1100" b="0" i="0" baseline="0">
              <a:solidFill>
                <a:schemeClr val="dk1"/>
              </a:solidFill>
              <a:effectLst/>
              <a:latin typeface="+mn-lt"/>
              <a:ea typeface="+mn-ea"/>
              <a:cs typeface="+mn-cs"/>
            </a:rPr>
            <a:t>は概ね１７０～１８０百万円で推移する見込みであるため、実質公債費は１０％～１１％台で推移すると</a:t>
          </a:r>
          <a:r>
            <a:rPr kumimoji="1" lang="ja-JP" altLang="ja-JP" sz="1100" b="0" i="0" baseline="0">
              <a:solidFill>
                <a:schemeClr val="dk1"/>
              </a:solidFill>
              <a:effectLst/>
              <a:latin typeface="+mn-lt"/>
              <a:ea typeface="+mn-ea"/>
              <a:cs typeface="+mn-cs"/>
            </a:rPr>
            <a:t>見込んでいる。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該当なし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将来負担額において、地方債残高は、前年度比▲</a:t>
          </a:r>
          <a:r>
            <a:rPr kumimoji="1" lang="ja-JP" altLang="en-US" sz="1100" b="0" i="0" baseline="0">
              <a:solidFill>
                <a:sysClr val="windowText" lastClr="000000"/>
              </a:solidFill>
              <a:effectLst/>
              <a:latin typeface="+mn-lt"/>
              <a:ea typeface="+mn-ea"/>
              <a:cs typeface="+mn-cs"/>
            </a:rPr>
            <a:t>１</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％減の</a:t>
          </a:r>
          <a:endParaRPr kumimoji="1" lang="en-US" altLang="ja-JP" sz="1100" b="0" i="0" baseline="0">
            <a:solidFill>
              <a:sysClr val="windowText" lastClr="000000"/>
            </a:solidFill>
            <a:effectLst/>
            <a:latin typeface="+mn-lt"/>
            <a:ea typeface="+mn-ea"/>
            <a:cs typeface="+mn-cs"/>
          </a:endParaRPr>
        </a:p>
        <a:p>
          <a:r>
            <a:rPr kumimoji="1" lang="ja-JP" altLang="en-US" sz="1100" b="0" i="0" baseline="0">
              <a:solidFill>
                <a:sysClr val="windowText" lastClr="000000"/>
              </a:solidFill>
              <a:effectLst/>
              <a:latin typeface="+mn-lt"/>
              <a:ea typeface="+mn-ea"/>
              <a:cs typeface="+mn-cs"/>
            </a:rPr>
            <a:t>１</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８３７</a:t>
          </a:r>
          <a:r>
            <a:rPr kumimoji="1" lang="ja-JP" altLang="ja-JP" sz="1100" b="0" i="0" baseline="0">
              <a:solidFill>
                <a:sysClr val="windowText" lastClr="000000"/>
              </a:solidFill>
              <a:effectLst/>
              <a:latin typeface="+mn-lt"/>
              <a:ea typeface="+mn-ea"/>
              <a:cs typeface="+mn-cs"/>
            </a:rPr>
            <a:t>百万円であり、</a:t>
          </a:r>
          <a:r>
            <a:rPr kumimoji="1" lang="ja-JP" altLang="en-US" sz="1100" b="0" i="0" baseline="0">
              <a:solidFill>
                <a:sysClr val="windowText" lastClr="000000"/>
              </a:solidFill>
              <a:effectLst/>
              <a:latin typeface="+mn-lt"/>
              <a:ea typeface="+mn-ea"/>
              <a:cs typeface="+mn-cs"/>
            </a:rPr>
            <a:t>認定こども園整備関係事業や村営住宅整備、図書館及び児童施設の長寿命化等に係る事業債の償還が進んだことが</a:t>
          </a:r>
          <a:r>
            <a:rPr kumimoji="1" lang="ja-JP" altLang="ja-JP" sz="1100" b="0" i="0" baseline="0">
              <a:solidFill>
                <a:sysClr val="windowText" lastClr="000000"/>
              </a:solidFill>
              <a:effectLst/>
              <a:latin typeface="+mn-lt"/>
              <a:ea typeface="+mn-ea"/>
              <a:cs typeface="+mn-cs"/>
            </a:rPr>
            <a:t>要因である。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今後も公共施設の長寿命化等による財政調整基金の取崩しが想定され、また地方債発行抑制もより慎重に期すことが必要である。</a:t>
          </a:r>
          <a:endParaRPr lang="ja-JP" altLang="ja-JP" sz="1400">
            <a:solidFill>
              <a:sysClr val="windowText" lastClr="000000"/>
            </a:solidFill>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富山県舟橋村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９２６</a:t>
          </a:r>
          <a:r>
            <a:rPr kumimoji="1" lang="ja-JP" altLang="ja-JP" sz="1100" b="0" i="0" baseline="0">
              <a:solidFill>
                <a:schemeClr val="dk1"/>
              </a:solidFill>
              <a:effectLst/>
              <a:latin typeface="+mn-lt"/>
              <a:ea typeface="+mn-ea"/>
              <a:cs typeface="+mn-cs"/>
            </a:rPr>
            <a:t>百万円となっており、前年度から</a:t>
          </a:r>
          <a:r>
            <a:rPr kumimoji="1" lang="ja-JP" altLang="en-US" sz="1100" b="0" i="0" baseline="0">
              <a:solidFill>
                <a:schemeClr val="dk1"/>
              </a:solidFill>
              <a:effectLst/>
              <a:latin typeface="+mn-lt"/>
              <a:ea typeface="+mn-ea"/>
              <a:cs typeface="+mn-cs"/>
            </a:rPr>
            <a:t>１０９</a:t>
          </a:r>
          <a:r>
            <a:rPr kumimoji="1" lang="ja-JP" altLang="ja-JP" sz="1100" b="0" i="0" baseline="0">
              <a:solidFill>
                <a:schemeClr val="dk1"/>
              </a:solidFill>
              <a:effectLst/>
              <a:latin typeface="+mn-lt"/>
              <a:ea typeface="+mn-ea"/>
              <a:cs typeface="+mn-cs"/>
            </a:rPr>
            <a:t>百万円の増額となっている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・これは、財政調整基金において、</a:t>
          </a:r>
          <a:r>
            <a:rPr kumimoji="1" lang="ja-JP" altLang="en-US" sz="1100" b="0" i="0" baseline="0">
              <a:solidFill>
                <a:schemeClr val="dk1"/>
              </a:solidFill>
              <a:effectLst/>
              <a:latin typeface="+mn-lt"/>
              <a:ea typeface="+mn-ea"/>
              <a:cs typeface="+mn-cs"/>
            </a:rPr>
            <a:t>１００百万</a:t>
          </a:r>
          <a:r>
            <a:rPr kumimoji="1" lang="ja-JP" altLang="ja-JP" sz="1100" b="0" i="0" baseline="0">
              <a:solidFill>
                <a:schemeClr val="dk1"/>
              </a:solidFill>
              <a:effectLst/>
              <a:latin typeface="+mn-lt"/>
              <a:ea typeface="+mn-ea"/>
              <a:cs typeface="+mn-cs"/>
            </a:rPr>
            <a:t>円、その他特定目的基金で</a:t>
          </a:r>
          <a:r>
            <a:rPr kumimoji="1" lang="ja-JP" altLang="en-US" sz="1100" b="0" i="0" baseline="0">
              <a:solidFill>
                <a:schemeClr val="dk1"/>
              </a:solidFill>
              <a:effectLst/>
              <a:latin typeface="+mn-lt"/>
              <a:ea typeface="+mn-ea"/>
              <a:cs typeface="+mn-cs"/>
            </a:rPr>
            <a:t>９</a:t>
          </a:r>
          <a:r>
            <a:rPr kumimoji="1" lang="ja-JP" altLang="ja-JP" sz="1100" b="0" i="0" baseline="0">
              <a:solidFill>
                <a:schemeClr val="dk1"/>
              </a:solidFill>
              <a:effectLst/>
              <a:latin typeface="+mn-lt"/>
              <a:ea typeface="+mn-ea"/>
              <a:cs typeface="+mn-cs"/>
            </a:rPr>
            <a:t>百万円増加したことが主な要因である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・村税の減収などの不測の事態への対応に加え、地域優良賃貸住宅の修繕など、今後の財政需要の増大にも適切に対応していけるように一定額を確保していくことを予定している。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mn-lt"/>
              <a:ea typeface="+mn-ea"/>
              <a:cs typeface="+mn-cs"/>
            </a:rPr>
            <a:t>・地域福祉基金：高齢者福祉環境の向上を図る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・農村環境創造基金：土地改良施設等の機能増進を図る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・教育振興基金：小中学校教育環境の向上を図る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・地域優良賃貸住宅修繕基金：地域優良賃貸住宅の修繕を行う</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・地域振興基金：少子高齢化対策の向上を図る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・地域優良賃貸住宅の運営</a:t>
          </a:r>
          <a:r>
            <a:rPr kumimoji="1" lang="ja-JP" altLang="en-US" sz="1100" b="0" i="0" baseline="0">
              <a:solidFill>
                <a:schemeClr val="dk1"/>
              </a:solidFill>
              <a:effectLst/>
              <a:latin typeface="+mn-lt"/>
              <a:ea typeface="+mn-ea"/>
              <a:cs typeface="+mn-cs"/>
            </a:rPr>
            <a:t>において</a:t>
          </a:r>
          <a:r>
            <a:rPr kumimoji="1" lang="ja-JP" altLang="ja-JP" sz="1100" b="0" i="0" baseline="0">
              <a:solidFill>
                <a:schemeClr val="dk1"/>
              </a:solidFill>
              <a:effectLst/>
              <a:latin typeface="+mn-lt"/>
              <a:ea typeface="+mn-ea"/>
              <a:cs typeface="+mn-cs"/>
            </a:rPr>
            <a:t>、住宅使用料の一部を財源に、地域優良賃貸住宅修繕基金への積立を</a:t>
          </a:r>
          <a:r>
            <a:rPr kumimoji="1" lang="ja-JP" altLang="en-US" sz="1100" b="0" i="0" baseline="0">
              <a:solidFill>
                <a:schemeClr val="dk1"/>
              </a:solidFill>
              <a:effectLst/>
              <a:latin typeface="+mn-lt"/>
              <a:ea typeface="+mn-ea"/>
              <a:cs typeface="+mn-cs"/>
            </a:rPr>
            <a:t>行った</a:t>
          </a:r>
          <a:r>
            <a:rPr kumimoji="1" lang="ja-JP" altLang="ja-JP" sz="1100" b="0" i="0" baseline="0">
              <a:solidFill>
                <a:schemeClr val="dk1"/>
              </a:solidFill>
              <a:effectLst/>
              <a:latin typeface="+mn-lt"/>
              <a:ea typeface="+mn-ea"/>
              <a:cs typeface="+mn-cs"/>
            </a:rPr>
            <a:t>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・その他特定目的基金全体：公共施設、インフラ等の長寿命化や多額の負担が見込まれる特定の財政支出に備えるため、一定額を確保していく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８</a:t>
          </a:r>
          <a:r>
            <a:rPr kumimoji="1" lang="ja-JP" altLang="ja-JP" sz="1100" b="0" i="0" baseline="0">
              <a:solidFill>
                <a:schemeClr val="dk1"/>
              </a:solidFill>
              <a:effectLst/>
              <a:latin typeface="+mn-lt"/>
              <a:ea typeface="+mn-ea"/>
              <a:cs typeface="+mn-cs"/>
            </a:rPr>
            <a:t>５５百万円となっており、前年度から</a:t>
          </a:r>
          <a:r>
            <a:rPr kumimoji="1" lang="ja-JP" altLang="en-US" sz="1100" b="0" i="0" baseline="0">
              <a:solidFill>
                <a:schemeClr val="dk1"/>
              </a:solidFill>
              <a:effectLst/>
              <a:latin typeface="+mn-lt"/>
              <a:ea typeface="+mn-ea"/>
              <a:cs typeface="+mn-cs"/>
            </a:rPr>
            <a:t>１００百万</a:t>
          </a:r>
          <a:r>
            <a:rPr kumimoji="1" lang="ja-JP" altLang="ja-JP" sz="1100" b="0" i="0" baseline="0">
              <a:solidFill>
                <a:schemeClr val="dk1"/>
              </a:solidFill>
              <a:effectLst/>
              <a:latin typeface="+mn-lt"/>
              <a:ea typeface="+mn-ea"/>
              <a:cs typeface="+mn-cs"/>
            </a:rPr>
            <a:t>円の増額となっている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歳入歳出余剰金の一部を財源として、一定額を確保していく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年度末の基金残高は、</a:t>
          </a:r>
          <a:r>
            <a:rPr kumimoji="1" lang="ja-JP" altLang="en-US" sz="1100" b="0" i="0" baseline="0">
              <a:solidFill>
                <a:schemeClr val="dk1"/>
              </a:solidFill>
              <a:effectLst/>
              <a:latin typeface="+mn-lt"/>
              <a:ea typeface="+mn-ea"/>
              <a:cs typeface="+mn-cs"/>
            </a:rPr>
            <a:t>１１</a:t>
          </a:r>
          <a:r>
            <a:rPr kumimoji="1" lang="ja-JP" altLang="ja-JP" sz="1100" b="0" i="0" baseline="0">
              <a:solidFill>
                <a:schemeClr val="dk1"/>
              </a:solidFill>
              <a:effectLst/>
              <a:latin typeface="+mn-lt"/>
              <a:ea typeface="+mn-ea"/>
              <a:cs typeface="+mn-cs"/>
            </a:rPr>
            <a:t>百万円となっており、前年度</a:t>
          </a:r>
          <a:r>
            <a:rPr kumimoji="1" lang="ja-JP" altLang="en-US" sz="1100" b="0" i="0" baseline="0">
              <a:solidFill>
                <a:schemeClr val="dk1"/>
              </a:solidFill>
              <a:effectLst/>
              <a:latin typeface="+mn-lt"/>
              <a:ea typeface="+mn-ea"/>
              <a:cs typeface="+mn-cs"/>
            </a:rPr>
            <a:t>から６百万円の増額</a:t>
          </a:r>
          <a:r>
            <a:rPr kumimoji="1" lang="ja-JP" altLang="ja-JP" sz="1100" b="0" i="0" baseline="0">
              <a:solidFill>
                <a:schemeClr val="dk1"/>
              </a:solidFill>
              <a:effectLst/>
              <a:latin typeface="+mn-lt"/>
              <a:ea typeface="+mn-ea"/>
              <a:cs typeface="+mn-cs"/>
            </a:rPr>
            <a:t>と</a:t>
          </a:r>
          <a:r>
            <a:rPr kumimoji="1" lang="ja-JP" altLang="en-US" sz="1100" b="0" i="0" baseline="0">
              <a:solidFill>
                <a:schemeClr val="dk1"/>
              </a:solidFill>
              <a:effectLst/>
              <a:latin typeface="+mn-lt"/>
              <a:ea typeface="+mn-ea"/>
              <a:cs typeface="+mn-cs"/>
            </a:rPr>
            <a:t>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・今後の金利変動等の公債費の償還リスクに備えるため、収支改善の取組を着実に進め、一定額を確保していく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1A775E4-84F4-4D3E-914F-A3E11545A91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B1D597A3-3246-47B7-A327-7B6E7B187F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A7CF7F97-D061-4F5F-9C9D-35D2214124D5}"/>
            </a:ext>
          </a:extLst>
        </xdr:cNvPr>
        <xdr:cNvSpPr/>
      </xdr:nvSpPr>
      <xdr:spPr>
        <a:xfrm>
          <a:off x="355600" y="63500"/>
          <a:ext cx="11639413" cy="6327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D5DAC8DE-7A88-4BED-9D80-094DC5A90AF3}"/>
            </a:ext>
          </a:extLst>
        </xdr:cNvPr>
        <xdr:cNvSpPr/>
      </xdr:nvSpPr>
      <xdr:spPr>
        <a:xfrm>
          <a:off x="15659017" y="190500"/>
          <a:ext cx="3619224" cy="556564"/>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550564C-8FA3-4535-A171-31AD33F0C845}"/>
            </a:ext>
          </a:extLst>
        </xdr:cNvPr>
        <xdr:cNvSpPr/>
      </xdr:nvSpPr>
      <xdr:spPr>
        <a:xfrm>
          <a:off x="15668515" y="215900"/>
          <a:ext cx="3590676" cy="5057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6563183-D421-4A53-AD03-5AC4ADCB0EC2}"/>
            </a:ext>
          </a:extLst>
        </xdr:cNvPr>
        <xdr:cNvSpPr/>
      </xdr:nvSpPr>
      <xdr:spPr>
        <a:xfrm>
          <a:off x="15694246" y="241300"/>
          <a:ext cx="3533195" cy="4422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A0091512-D49A-4227-9576-388721FEC992}"/>
            </a:ext>
          </a:extLst>
        </xdr:cNvPr>
        <xdr:cNvSpPr/>
      </xdr:nvSpPr>
      <xdr:spPr>
        <a:xfrm>
          <a:off x="13083015" y="190500"/>
          <a:ext cx="2442652" cy="556564"/>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8687CACE-0C18-42C5-B889-7069A2AB3886}"/>
            </a:ext>
          </a:extLst>
        </xdr:cNvPr>
        <xdr:cNvSpPr/>
      </xdr:nvSpPr>
      <xdr:spPr>
        <a:xfrm>
          <a:off x="13108415" y="215900"/>
          <a:ext cx="2398202" cy="505764"/>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BEF14C6-0D65-4A50-BDBD-46B04ACE5158}"/>
            </a:ext>
          </a:extLst>
        </xdr:cNvPr>
        <xdr:cNvSpPr/>
      </xdr:nvSpPr>
      <xdr:spPr>
        <a:xfrm>
          <a:off x="13133815" y="241300"/>
          <a:ext cx="2356623" cy="454964"/>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283C33A1-5FC7-418D-80FD-09372836D966}"/>
            </a:ext>
          </a:extLst>
        </xdr:cNvPr>
        <xdr:cNvSpPr/>
      </xdr:nvSpPr>
      <xdr:spPr>
        <a:xfrm>
          <a:off x="450794" y="880966"/>
          <a:ext cx="9270146" cy="1800032"/>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84F92B7E-1338-419B-B3D3-3E4563812BCB}"/>
            </a:ext>
          </a:extLst>
        </xdr:cNvPr>
        <xdr:cNvSpPr/>
      </xdr:nvSpPr>
      <xdr:spPr>
        <a:xfrm>
          <a:off x="577049" y="912716"/>
          <a:ext cx="1272099"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CDC78FAC-048A-4912-9D0E-3300B26CE47C}"/>
            </a:ext>
          </a:extLst>
        </xdr:cNvPr>
        <xdr:cNvSpPr/>
      </xdr:nvSpPr>
      <xdr:spPr>
        <a:xfrm>
          <a:off x="1801550" y="912716"/>
          <a:ext cx="1224501"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
3,244
3.47
2,262,361
2,048,449
207,740
1,394,774
1,836,542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D4C320A7-A79F-42C4-BB86-42A15223AE99}"/>
            </a:ext>
          </a:extLst>
        </xdr:cNvPr>
        <xdr:cNvSpPr/>
      </xdr:nvSpPr>
      <xdr:spPr>
        <a:xfrm>
          <a:off x="3026051" y="912716"/>
          <a:ext cx="1399430" cy="173653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9BF8399-CEF5-47B2-99CE-D3CE46350902}"/>
            </a:ext>
          </a:extLst>
        </xdr:cNvPr>
        <xdr:cNvSpPr/>
      </xdr:nvSpPr>
      <xdr:spPr>
        <a:xfrm>
          <a:off x="4425481" y="931766"/>
          <a:ext cx="1860715"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27C21798-18F8-4863-8E63-002BA00962B6}"/>
            </a:ext>
          </a:extLst>
        </xdr:cNvPr>
        <xdr:cNvSpPr/>
      </xdr:nvSpPr>
      <xdr:spPr>
        <a:xfrm>
          <a:off x="6286196" y="931766"/>
          <a:ext cx="1160670"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8AD7B8B2-B893-442A-BB8E-4F49FAF0FF35}"/>
            </a:ext>
          </a:extLst>
        </xdr:cNvPr>
        <xdr:cNvSpPr/>
      </xdr:nvSpPr>
      <xdr:spPr>
        <a:xfrm>
          <a:off x="7510697" y="944466"/>
          <a:ext cx="588286" cy="9479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8F5C8950-D3BC-479D-89B0-3D9DC489D0E6}"/>
            </a:ext>
          </a:extLst>
        </xdr:cNvPr>
        <xdr:cNvSpPr/>
      </xdr:nvSpPr>
      <xdr:spPr>
        <a:xfrm>
          <a:off x="4425481" y="1711104"/>
          <a:ext cx="1860715"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29032F55-FC4D-4DB7-B2C0-50ADFAE3B0B6}"/>
            </a:ext>
          </a:extLst>
        </xdr:cNvPr>
        <xdr:cNvSpPr/>
      </xdr:nvSpPr>
      <xdr:spPr>
        <a:xfrm>
          <a:off x="6349696" y="1711104"/>
          <a:ext cx="337124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77469B12-DC7E-46BD-BB62-2028E773AABE}"/>
            </a:ext>
          </a:extLst>
        </xdr:cNvPr>
        <xdr:cNvSpPr/>
      </xdr:nvSpPr>
      <xdr:spPr>
        <a:xfrm>
          <a:off x="10185428" y="880966"/>
          <a:ext cx="1399429" cy="1281596"/>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F469F0E-D0FE-4B63-904F-985E9803192E}"/>
            </a:ext>
          </a:extLst>
        </xdr:cNvPr>
        <xdr:cNvSpPr/>
      </xdr:nvSpPr>
      <xdr:spPr>
        <a:xfrm>
          <a:off x="10422255" y="944466"/>
          <a:ext cx="1224501" cy="24820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354D4F8-0795-4D85-A80C-6E925FC30305}"/>
            </a:ext>
          </a:extLst>
        </xdr:cNvPr>
        <xdr:cNvSpPr/>
      </xdr:nvSpPr>
      <xdr:spPr>
        <a:xfrm>
          <a:off x="10422255" y="1205368"/>
          <a:ext cx="1224501" cy="5311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E548B872-97E7-4ECB-8EE9-181E9FC3B246}"/>
            </a:ext>
          </a:extLst>
        </xdr:cNvPr>
        <xdr:cNvSpPr/>
      </xdr:nvSpPr>
      <xdr:spPr>
        <a:xfrm>
          <a:off x="10422255" y="1555225"/>
          <a:ext cx="1343881" cy="65813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305F890E-50F2-4E9F-95FF-ADF46E98E354}"/>
            </a:ext>
          </a:extLst>
        </xdr:cNvPr>
        <xdr:cNvCxnSpPr/>
      </xdr:nvCxnSpPr>
      <xdr:spPr>
        <a:xfrm flipH="1">
          <a:off x="10252406" y="1033366"/>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98C1B65D-4972-4481-BDC2-A7F2D227ABB2}"/>
            </a:ext>
          </a:extLst>
        </xdr:cNvPr>
        <xdr:cNvSpPr/>
      </xdr:nvSpPr>
      <xdr:spPr>
        <a:xfrm>
          <a:off x="10306381" y="99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DCB38E98-C6D7-4051-80E3-7D5248CC70B6}"/>
            </a:ext>
          </a:extLst>
        </xdr:cNvPr>
        <xdr:cNvSpPr/>
      </xdr:nvSpPr>
      <xdr:spPr>
        <a:xfrm>
          <a:off x="10306381" y="129426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CBC5309A-61CA-4D6F-B18E-CCBB16D077DE}"/>
            </a:ext>
          </a:extLst>
        </xdr:cNvPr>
        <xdr:cNvCxnSpPr/>
      </xdr:nvCxnSpPr>
      <xdr:spPr>
        <a:xfrm>
          <a:off x="10350831" y="1555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41033D02-8D7E-48B5-9764-67904FDCEC77}"/>
            </a:ext>
          </a:extLst>
        </xdr:cNvPr>
        <xdr:cNvCxnSpPr/>
      </xdr:nvCxnSpPr>
      <xdr:spPr>
        <a:xfrm>
          <a:off x="10271456" y="1555225"/>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A42D554-3581-43B7-BB8C-341312F8BB02}"/>
            </a:ext>
          </a:extLst>
        </xdr:cNvPr>
        <xdr:cNvCxnSpPr/>
      </xdr:nvCxnSpPr>
      <xdr:spPr>
        <a:xfrm flipV="1">
          <a:off x="10350831" y="1796829"/>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316AB26E-9842-47E8-A916-7E3C0D6C20E8}"/>
            </a:ext>
          </a:extLst>
        </xdr:cNvPr>
        <xdr:cNvCxnSpPr/>
      </xdr:nvCxnSpPr>
      <xdr:spPr>
        <a:xfrm>
          <a:off x="10271456" y="1943183"/>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5511B27E-994D-4177-BAB5-239151D66B19}"/>
            </a:ext>
          </a:extLst>
        </xdr:cNvPr>
        <xdr:cNvSpPr txBox="1"/>
      </xdr:nvSpPr>
      <xdr:spPr>
        <a:xfrm>
          <a:off x="419100" y="2786076"/>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90B32FBD-E832-4CAD-B8D9-3A38D46516C0}"/>
            </a:ext>
          </a:extLst>
        </xdr:cNvPr>
        <xdr:cNvSpPr txBox="1"/>
      </xdr:nvSpPr>
      <xdr:spPr>
        <a:xfrm>
          <a:off x="419100" y="303085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496DBD75-BB15-49FB-AEB7-1442656F8CB5}"/>
            </a:ext>
          </a:extLst>
        </xdr:cNvPr>
        <xdr:cNvSpPr txBox="1"/>
      </xdr:nvSpPr>
      <xdr:spPr>
        <a:xfrm>
          <a:off x="419100" y="3279112"/>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4A877F6E-BB43-46DD-BEAE-81303F67A3BB}"/>
            </a:ext>
          </a:extLst>
        </xdr:cNvPr>
        <xdr:cNvSpPr txBox="1"/>
      </xdr:nvSpPr>
      <xdr:spPr>
        <a:xfrm>
          <a:off x="419100" y="352389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F12B2EC2-D81A-48F0-A4B3-A3236371B8B7}"/>
            </a:ext>
          </a:extLst>
        </xdr:cNvPr>
        <xdr:cNvSpPr txBox="1"/>
      </xdr:nvSpPr>
      <xdr:spPr>
        <a:xfrm>
          <a:off x="419100" y="376867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6840A83E-89AD-4B3F-A2C2-A6C1679D2DEF}"/>
            </a:ext>
          </a:extLst>
        </xdr:cNvPr>
        <xdr:cNvSpPr/>
      </xdr:nvSpPr>
      <xdr:spPr>
        <a:xfrm>
          <a:off x="1175164" y="4299806"/>
          <a:ext cx="3899231" cy="308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B76EF98C-1C2A-46FE-98D9-734874EA736C}"/>
            </a:ext>
          </a:extLst>
        </xdr:cNvPr>
        <xdr:cNvSpPr/>
      </xdr:nvSpPr>
      <xdr:spPr>
        <a:xfrm>
          <a:off x="1844589" y="4661168"/>
          <a:ext cx="158700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E54C6EB8-99EB-41D2-80A7-264D3637636A}"/>
            </a:ext>
          </a:extLst>
        </xdr:cNvPr>
        <xdr:cNvSpPr/>
      </xdr:nvSpPr>
      <xdr:spPr>
        <a:xfrm>
          <a:off x="3529876" y="4644497"/>
          <a:ext cx="776865"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9ED5474F-CDE2-4DCD-8D85-994D55EE7D44}"/>
            </a:ext>
          </a:extLst>
        </xdr:cNvPr>
        <xdr:cNvSpPr/>
      </xdr:nvSpPr>
      <xdr:spPr>
        <a:xfrm>
          <a:off x="502359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FB85FB2-4495-4C35-8178-56A2A01922BF}"/>
            </a:ext>
          </a:extLst>
        </xdr:cNvPr>
        <xdr:cNvSpPr/>
      </xdr:nvSpPr>
      <xdr:spPr>
        <a:xfrm>
          <a:off x="502359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2FF908C9-C0A0-47B8-BFCD-2C439E256739}"/>
            </a:ext>
          </a:extLst>
        </xdr:cNvPr>
        <xdr:cNvSpPr/>
      </xdr:nvSpPr>
      <xdr:spPr>
        <a:xfrm>
          <a:off x="642302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4C2F1E32-66C2-411E-9C48-72F2C25D76D2}"/>
            </a:ext>
          </a:extLst>
        </xdr:cNvPr>
        <xdr:cNvSpPr/>
      </xdr:nvSpPr>
      <xdr:spPr>
        <a:xfrm>
          <a:off x="642302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1ED60D5D-5F11-4B5B-B00F-A74C77E8E6FD}"/>
            </a:ext>
          </a:extLst>
        </xdr:cNvPr>
        <xdr:cNvSpPr/>
      </xdr:nvSpPr>
      <xdr:spPr>
        <a:xfrm>
          <a:off x="7949455" y="4422416"/>
          <a:ext cx="1399429"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E091FE5-AB05-4175-AE54-5CD4431D05F7}"/>
            </a:ext>
          </a:extLst>
        </xdr:cNvPr>
        <xdr:cNvSpPr/>
      </xdr:nvSpPr>
      <xdr:spPr>
        <a:xfrm>
          <a:off x="7949455" y="460852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DA582543-F245-48C1-BF97-326C1F268B17}"/>
            </a:ext>
          </a:extLst>
        </xdr:cNvPr>
        <xdr:cNvSpPr/>
      </xdr:nvSpPr>
      <xdr:spPr>
        <a:xfrm>
          <a:off x="1175164" y="4996484"/>
          <a:ext cx="3899231"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DCFAA33E-309D-4C8E-BBD7-D251ACA9A000}"/>
            </a:ext>
          </a:extLst>
        </xdr:cNvPr>
        <xdr:cNvSpPr/>
      </xdr:nvSpPr>
      <xdr:spPr>
        <a:xfrm>
          <a:off x="5325524" y="4996484"/>
          <a:ext cx="4373218"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A0D009C4-031A-4072-910B-AD9034528923}"/>
            </a:ext>
          </a:extLst>
        </xdr:cNvPr>
        <xdr:cNvSpPr/>
      </xdr:nvSpPr>
      <xdr:spPr>
        <a:xfrm>
          <a:off x="5325524" y="505998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9026402-9F15-4E3F-9DE5-D06183612868}"/>
            </a:ext>
          </a:extLst>
        </xdr:cNvPr>
        <xdr:cNvSpPr txBox="1"/>
      </xdr:nvSpPr>
      <xdr:spPr>
        <a:xfrm>
          <a:off x="5386153" y="529554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各種の固定資産の償却状況を適切に把握し、更新費用等を的確に見込むことが必要である。</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CAAC21A6-07BD-493F-8D26-41A3C91A8C74}"/>
            </a:ext>
          </a:extLst>
        </xdr:cNvPr>
        <xdr:cNvSpPr txBox="1"/>
      </xdr:nvSpPr>
      <xdr:spPr>
        <a:xfrm>
          <a:off x="1152635" y="48025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9403AEE5-D613-463D-89C1-0B2707BBF0B1}"/>
            </a:ext>
          </a:extLst>
        </xdr:cNvPr>
        <xdr:cNvCxnSpPr/>
      </xdr:nvCxnSpPr>
      <xdr:spPr>
        <a:xfrm>
          <a:off x="1175164" y="7197228"/>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E9C3877-DB7C-4F76-BE8D-9D8036AAAA07}"/>
            </a:ext>
          </a:extLst>
        </xdr:cNvPr>
        <xdr:cNvSpPr txBox="1"/>
      </xdr:nvSpPr>
      <xdr:spPr>
        <a:xfrm>
          <a:off x="747689" y="710342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a:extLst>
            <a:ext uri="{FF2B5EF4-FFF2-40B4-BE49-F238E27FC236}">
              <a16:creationId xmlns:a16="http://schemas.microsoft.com/office/drawing/2014/main" id="{02C4E44A-8A50-4DA9-BA2D-2E09B2D7C212}"/>
            </a:ext>
          </a:extLst>
        </xdr:cNvPr>
        <xdr:cNvCxnSpPr/>
      </xdr:nvCxnSpPr>
      <xdr:spPr>
        <a:xfrm>
          <a:off x="1175164" y="6885321"/>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a:extLst>
            <a:ext uri="{FF2B5EF4-FFF2-40B4-BE49-F238E27FC236}">
              <a16:creationId xmlns:a16="http://schemas.microsoft.com/office/drawing/2014/main" id="{DD1D972F-7427-470B-A817-2959C2E11306}"/>
            </a:ext>
          </a:extLst>
        </xdr:cNvPr>
        <xdr:cNvSpPr txBox="1"/>
      </xdr:nvSpPr>
      <xdr:spPr>
        <a:xfrm>
          <a:off x="798984" y="67880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a:extLst>
            <a:ext uri="{FF2B5EF4-FFF2-40B4-BE49-F238E27FC236}">
              <a16:creationId xmlns:a16="http://schemas.microsoft.com/office/drawing/2014/main" id="{6D05A368-8E3D-4BCE-8CCC-8D052D9057D5}"/>
            </a:ext>
          </a:extLst>
        </xdr:cNvPr>
        <xdr:cNvCxnSpPr/>
      </xdr:nvCxnSpPr>
      <xdr:spPr>
        <a:xfrm>
          <a:off x="1175164" y="6569935"/>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a:extLst>
            <a:ext uri="{FF2B5EF4-FFF2-40B4-BE49-F238E27FC236}">
              <a16:creationId xmlns:a16="http://schemas.microsoft.com/office/drawing/2014/main" id="{D72343D1-C6E3-42F4-B93D-ECCB1EAB12DE}"/>
            </a:ext>
          </a:extLst>
        </xdr:cNvPr>
        <xdr:cNvSpPr txBox="1"/>
      </xdr:nvSpPr>
      <xdr:spPr>
        <a:xfrm>
          <a:off x="798984" y="647265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a:extLst>
            <a:ext uri="{FF2B5EF4-FFF2-40B4-BE49-F238E27FC236}">
              <a16:creationId xmlns:a16="http://schemas.microsoft.com/office/drawing/2014/main" id="{E9B5DA6A-3D3E-49AC-97AB-FF8783E1F683}"/>
            </a:ext>
          </a:extLst>
        </xdr:cNvPr>
        <xdr:cNvCxnSpPr/>
      </xdr:nvCxnSpPr>
      <xdr:spPr>
        <a:xfrm>
          <a:off x="1175164" y="6254549"/>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a:extLst>
            <a:ext uri="{FF2B5EF4-FFF2-40B4-BE49-F238E27FC236}">
              <a16:creationId xmlns:a16="http://schemas.microsoft.com/office/drawing/2014/main" id="{DE115C86-0848-453E-A8EF-1C14845683A1}"/>
            </a:ext>
          </a:extLst>
        </xdr:cNvPr>
        <xdr:cNvSpPr txBox="1"/>
      </xdr:nvSpPr>
      <xdr:spPr>
        <a:xfrm>
          <a:off x="798984" y="616074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a:extLst>
            <a:ext uri="{FF2B5EF4-FFF2-40B4-BE49-F238E27FC236}">
              <a16:creationId xmlns:a16="http://schemas.microsoft.com/office/drawing/2014/main" id="{795D9E22-0E3E-4B10-A9DC-9AF656FB7066}"/>
            </a:ext>
          </a:extLst>
        </xdr:cNvPr>
        <xdr:cNvCxnSpPr/>
      </xdr:nvCxnSpPr>
      <xdr:spPr>
        <a:xfrm>
          <a:off x="1175164" y="5939163"/>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a:extLst>
            <a:ext uri="{FF2B5EF4-FFF2-40B4-BE49-F238E27FC236}">
              <a16:creationId xmlns:a16="http://schemas.microsoft.com/office/drawing/2014/main" id="{FC5065BC-4E3F-4D86-8D66-D1176D349750}"/>
            </a:ext>
          </a:extLst>
        </xdr:cNvPr>
        <xdr:cNvSpPr txBox="1"/>
      </xdr:nvSpPr>
      <xdr:spPr>
        <a:xfrm>
          <a:off x="798984" y="584536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a:extLst>
            <a:ext uri="{FF2B5EF4-FFF2-40B4-BE49-F238E27FC236}">
              <a16:creationId xmlns:a16="http://schemas.microsoft.com/office/drawing/2014/main" id="{21BAB546-7A2A-4A82-BC1B-F3EC6508C4DF}"/>
            </a:ext>
          </a:extLst>
        </xdr:cNvPr>
        <xdr:cNvCxnSpPr/>
      </xdr:nvCxnSpPr>
      <xdr:spPr>
        <a:xfrm>
          <a:off x="1175164" y="5623777"/>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a:extLst>
            <a:ext uri="{FF2B5EF4-FFF2-40B4-BE49-F238E27FC236}">
              <a16:creationId xmlns:a16="http://schemas.microsoft.com/office/drawing/2014/main" id="{230391E1-E79B-44D6-AF6B-5AC4149F2B02}"/>
            </a:ext>
          </a:extLst>
        </xdr:cNvPr>
        <xdr:cNvSpPr txBox="1"/>
      </xdr:nvSpPr>
      <xdr:spPr>
        <a:xfrm>
          <a:off x="798984" y="552997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a:extLst>
            <a:ext uri="{FF2B5EF4-FFF2-40B4-BE49-F238E27FC236}">
              <a16:creationId xmlns:a16="http://schemas.microsoft.com/office/drawing/2014/main" id="{E0396A1E-5C2E-4CEE-AC02-4809B013FEA0}"/>
            </a:ext>
          </a:extLst>
        </xdr:cNvPr>
        <xdr:cNvCxnSpPr/>
      </xdr:nvCxnSpPr>
      <xdr:spPr>
        <a:xfrm>
          <a:off x="1175164" y="5311869"/>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a:extLst>
            <a:ext uri="{FF2B5EF4-FFF2-40B4-BE49-F238E27FC236}">
              <a16:creationId xmlns:a16="http://schemas.microsoft.com/office/drawing/2014/main" id="{8BA37CEF-C780-42F6-BA45-ADE5FA610D70}"/>
            </a:ext>
          </a:extLst>
        </xdr:cNvPr>
        <xdr:cNvSpPr txBox="1"/>
      </xdr:nvSpPr>
      <xdr:spPr>
        <a:xfrm>
          <a:off x="798984" y="521458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a:extLst>
            <a:ext uri="{FF2B5EF4-FFF2-40B4-BE49-F238E27FC236}">
              <a16:creationId xmlns:a16="http://schemas.microsoft.com/office/drawing/2014/main" id="{DF36BFFF-41AE-4DD8-91CF-2F1D7B7D5CBD}"/>
            </a:ext>
          </a:extLst>
        </xdr:cNvPr>
        <xdr:cNvCxnSpPr/>
      </xdr:nvCxnSpPr>
      <xdr:spPr>
        <a:xfrm>
          <a:off x="1175164" y="4996484"/>
          <a:ext cx="3899231"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a:extLst>
            <a:ext uri="{FF2B5EF4-FFF2-40B4-BE49-F238E27FC236}">
              <a16:creationId xmlns:a16="http://schemas.microsoft.com/office/drawing/2014/main" id="{F2FD4BAC-B79A-473E-AA51-6548D733ACAD}"/>
            </a:ext>
          </a:extLst>
        </xdr:cNvPr>
        <xdr:cNvSpPr txBox="1"/>
      </xdr:nvSpPr>
      <xdr:spPr>
        <a:xfrm>
          <a:off x="798984" y="489920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a:extLst>
            <a:ext uri="{FF2B5EF4-FFF2-40B4-BE49-F238E27FC236}">
              <a16:creationId xmlns:a16="http://schemas.microsoft.com/office/drawing/2014/main" id="{8707AA7B-A950-4420-A10B-FD4A3493743C}"/>
            </a:ext>
          </a:extLst>
        </xdr:cNvPr>
        <xdr:cNvSpPr/>
      </xdr:nvSpPr>
      <xdr:spPr>
        <a:xfrm>
          <a:off x="1175164" y="4996484"/>
          <a:ext cx="3899231"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35288</xdr:rowOff>
    </xdr:from>
    <xdr:to>
      <xdr:col>23</xdr:col>
      <xdr:colOff>85090</xdr:colOff>
      <xdr:row>34</xdr:row>
      <xdr:rowOff>119471</xdr:rowOff>
    </xdr:to>
    <xdr:cxnSp macro="">
      <xdr:nvCxnSpPr>
        <xdr:cNvPr id="67" name="直線コネクタ 66">
          <a:extLst>
            <a:ext uri="{FF2B5EF4-FFF2-40B4-BE49-F238E27FC236}">
              <a16:creationId xmlns:a16="http://schemas.microsoft.com/office/drawing/2014/main" id="{09869E2E-0259-46F1-A549-D3D4BE14215D}"/>
            </a:ext>
          </a:extLst>
        </xdr:cNvPr>
        <xdr:cNvCxnSpPr/>
      </xdr:nvCxnSpPr>
      <xdr:spPr>
        <a:xfrm flipV="1">
          <a:off x="4385476" y="5314954"/>
          <a:ext cx="1270" cy="1483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123298</xdr:rowOff>
    </xdr:from>
    <xdr:ext cx="405111" cy="259045"/>
    <xdr:sp macro="" textlink="">
      <xdr:nvSpPr>
        <xdr:cNvPr id="68" name="有形固定資産減価償却率最小値テキスト">
          <a:extLst>
            <a:ext uri="{FF2B5EF4-FFF2-40B4-BE49-F238E27FC236}">
              <a16:creationId xmlns:a16="http://schemas.microsoft.com/office/drawing/2014/main" id="{64F617A3-EC6F-426C-8876-B5C2BCDB6DAB}"/>
            </a:ext>
          </a:extLst>
        </xdr:cNvPr>
        <xdr:cNvSpPr txBox="1"/>
      </xdr:nvSpPr>
      <xdr:spPr>
        <a:xfrm>
          <a:off x="4438181" y="68023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119471</xdr:rowOff>
    </xdr:from>
    <xdr:to>
      <xdr:col>23</xdr:col>
      <xdr:colOff>174625</xdr:colOff>
      <xdr:row>34</xdr:row>
      <xdr:rowOff>119471</xdr:rowOff>
    </xdr:to>
    <xdr:cxnSp macro="">
      <xdr:nvCxnSpPr>
        <xdr:cNvPr id="69" name="直線コネクタ 68">
          <a:extLst>
            <a:ext uri="{FF2B5EF4-FFF2-40B4-BE49-F238E27FC236}">
              <a16:creationId xmlns:a16="http://schemas.microsoft.com/office/drawing/2014/main" id="{12F30297-6E68-4C6F-9445-B5D79A223877}"/>
            </a:ext>
          </a:extLst>
        </xdr:cNvPr>
        <xdr:cNvCxnSpPr/>
      </xdr:nvCxnSpPr>
      <xdr:spPr>
        <a:xfrm>
          <a:off x="4298150" y="6798567"/>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153415</xdr:rowOff>
    </xdr:from>
    <xdr:ext cx="405111" cy="259045"/>
    <xdr:sp macro="" textlink="">
      <xdr:nvSpPr>
        <xdr:cNvPr id="70" name="有形固定資産減価償却率最大値テキスト">
          <a:extLst>
            <a:ext uri="{FF2B5EF4-FFF2-40B4-BE49-F238E27FC236}">
              <a16:creationId xmlns:a16="http://schemas.microsoft.com/office/drawing/2014/main" id="{911C421D-D6FC-4280-ADF4-6FB3321172F8}"/>
            </a:ext>
          </a:extLst>
        </xdr:cNvPr>
        <xdr:cNvSpPr txBox="1"/>
      </xdr:nvSpPr>
      <xdr:spPr>
        <a:xfrm>
          <a:off x="4438181" y="5083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35288</xdr:rowOff>
    </xdr:from>
    <xdr:to>
      <xdr:col>23</xdr:col>
      <xdr:colOff>174625</xdr:colOff>
      <xdr:row>26</xdr:row>
      <xdr:rowOff>35288</xdr:rowOff>
    </xdr:to>
    <xdr:cxnSp macro="">
      <xdr:nvCxnSpPr>
        <xdr:cNvPr id="71" name="直線コネクタ 70">
          <a:extLst>
            <a:ext uri="{FF2B5EF4-FFF2-40B4-BE49-F238E27FC236}">
              <a16:creationId xmlns:a16="http://schemas.microsoft.com/office/drawing/2014/main" id="{DE4D2194-05CD-49A3-A417-25AF3D011317}"/>
            </a:ext>
          </a:extLst>
        </xdr:cNvPr>
        <xdr:cNvCxnSpPr/>
      </xdr:nvCxnSpPr>
      <xdr:spPr>
        <a:xfrm>
          <a:off x="4298150" y="5314954"/>
          <a:ext cx="178131"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139445</xdr:rowOff>
    </xdr:from>
    <xdr:ext cx="405111" cy="259045"/>
    <xdr:sp macro="" textlink="">
      <xdr:nvSpPr>
        <xdr:cNvPr id="72" name="有形固定資産減価償却率平均値テキスト">
          <a:extLst>
            <a:ext uri="{FF2B5EF4-FFF2-40B4-BE49-F238E27FC236}">
              <a16:creationId xmlns:a16="http://schemas.microsoft.com/office/drawing/2014/main" id="{FED744D2-EBD8-40EA-BD19-2A9431BC56DE}"/>
            </a:ext>
          </a:extLst>
        </xdr:cNvPr>
        <xdr:cNvSpPr txBox="1"/>
      </xdr:nvSpPr>
      <xdr:spPr>
        <a:xfrm>
          <a:off x="4438181" y="59438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161018</xdr:rowOff>
    </xdr:from>
    <xdr:to>
      <xdr:col>23</xdr:col>
      <xdr:colOff>136525</xdr:colOff>
      <xdr:row>30</xdr:row>
      <xdr:rowOff>91168</xdr:rowOff>
    </xdr:to>
    <xdr:sp macro="" textlink="">
      <xdr:nvSpPr>
        <xdr:cNvPr id="73" name="フローチャート: 判断 72">
          <a:extLst>
            <a:ext uri="{FF2B5EF4-FFF2-40B4-BE49-F238E27FC236}">
              <a16:creationId xmlns:a16="http://schemas.microsoft.com/office/drawing/2014/main" id="{10312843-6AE9-42F6-AD04-656CEFA4AE3D}"/>
            </a:ext>
          </a:extLst>
        </xdr:cNvPr>
        <xdr:cNvSpPr/>
      </xdr:nvSpPr>
      <xdr:spPr>
        <a:xfrm>
          <a:off x="4336581" y="596547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151765</xdr:rowOff>
    </xdr:from>
    <xdr:to>
      <xdr:col>19</xdr:col>
      <xdr:colOff>187325</xdr:colOff>
      <xdr:row>30</xdr:row>
      <xdr:rowOff>81915</xdr:rowOff>
    </xdr:to>
    <xdr:sp macro="" textlink="">
      <xdr:nvSpPr>
        <xdr:cNvPr id="74" name="フローチャート: 判断 73">
          <a:extLst>
            <a:ext uri="{FF2B5EF4-FFF2-40B4-BE49-F238E27FC236}">
              <a16:creationId xmlns:a16="http://schemas.microsoft.com/office/drawing/2014/main" id="{044A5F8B-12DC-4011-9187-1FF932ACA332}"/>
            </a:ext>
          </a:extLst>
        </xdr:cNvPr>
        <xdr:cNvSpPr/>
      </xdr:nvSpPr>
      <xdr:spPr>
        <a:xfrm>
          <a:off x="3687666" y="5956217"/>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108585</xdr:rowOff>
    </xdr:from>
    <xdr:to>
      <xdr:col>15</xdr:col>
      <xdr:colOff>187325</xdr:colOff>
      <xdr:row>30</xdr:row>
      <xdr:rowOff>38735</xdr:rowOff>
    </xdr:to>
    <xdr:sp macro="" textlink="">
      <xdr:nvSpPr>
        <xdr:cNvPr id="75" name="フローチャート: 判断 74">
          <a:extLst>
            <a:ext uri="{FF2B5EF4-FFF2-40B4-BE49-F238E27FC236}">
              <a16:creationId xmlns:a16="http://schemas.microsoft.com/office/drawing/2014/main" id="{B7B048F5-3843-4EC2-8802-193DB3437DDA}"/>
            </a:ext>
          </a:extLst>
        </xdr:cNvPr>
        <xdr:cNvSpPr/>
      </xdr:nvSpPr>
      <xdr:spPr>
        <a:xfrm>
          <a:off x="2987951" y="5913037"/>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76" name="フローチャート: 判断 75">
          <a:extLst>
            <a:ext uri="{FF2B5EF4-FFF2-40B4-BE49-F238E27FC236}">
              <a16:creationId xmlns:a16="http://schemas.microsoft.com/office/drawing/2014/main" id="{C89461C0-A200-4180-AD7C-F6761A9446B3}"/>
            </a:ext>
          </a:extLst>
        </xdr:cNvPr>
        <xdr:cNvSpPr/>
      </xdr:nvSpPr>
      <xdr:spPr>
        <a:xfrm>
          <a:off x="2288236" y="5934627"/>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96248</xdr:rowOff>
    </xdr:from>
    <xdr:to>
      <xdr:col>7</xdr:col>
      <xdr:colOff>187325</xdr:colOff>
      <xdr:row>30</xdr:row>
      <xdr:rowOff>26398</xdr:rowOff>
    </xdr:to>
    <xdr:sp macro="" textlink="">
      <xdr:nvSpPr>
        <xdr:cNvPr id="77" name="フローチャート: 判断 76">
          <a:extLst>
            <a:ext uri="{FF2B5EF4-FFF2-40B4-BE49-F238E27FC236}">
              <a16:creationId xmlns:a16="http://schemas.microsoft.com/office/drawing/2014/main" id="{3992BDAF-77E6-4683-A9A4-0533735E23D6}"/>
            </a:ext>
          </a:extLst>
        </xdr:cNvPr>
        <xdr:cNvSpPr/>
      </xdr:nvSpPr>
      <xdr:spPr>
        <a:xfrm>
          <a:off x="1588522" y="5900700"/>
          <a:ext cx="8569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EB7EE234-7432-45D8-BC1F-6330640E1703}"/>
            </a:ext>
          </a:extLst>
        </xdr:cNvPr>
        <xdr:cNvSpPr txBox="1"/>
      </xdr:nvSpPr>
      <xdr:spPr>
        <a:xfrm>
          <a:off x="4225152"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00BA79DF-A5AC-429E-B934-4B8165639E68}"/>
            </a:ext>
          </a:extLst>
        </xdr:cNvPr>
        <xdr:cNvSpPr txBox="1"/>
      </xdr:nvSpPr>
      <xdr:spPr>
        <a:xfrm>
          <a:off x="3576237"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4BDF8A5A-5D35-4E95-8930-F0E2885B69A2}"/>
            </a:ext>
          </a:extLst>
        </xdr:cNvPr>
        <xdr:cNvSpPr txBox="1"/>
      </xdr:nvSpPr>
      <xdr:spPr>
        <a:xfrm>
          <a:off x="2876522"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DA93F2B1-52B3-42AF-802D-97E4DB05E896}"/>
            </a:ext>
          </a:extLst>
        </xdr:cNvPr>
        <xdr:cNvSpPr txBox="1"/>
      </xdr:nvSpPr>
      <xdr:spPr>
        <a:xfrm>
          <a:off x="217680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FFB03E2-2679-4C26-B0D9-DD86B914FE3E}"/>
            </a:ext>
          </a:extLst>
        </xdr:cNvPr>
        <xdr:cNvSpPr txBox="1"/>
      </xdr:nvSpPr>
      <xdr:spPr>
        <a:xfrm>
          <a:off x="147709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148681</xdr:rowOff>
    </xdr:from>
    <xdr:to>
      <xdr:col>23</xdr:col>
      <xdr:colOff>136525</xdr:colOff>
      <xdr:row>30</xdr:row>
      <xdr:rowOff>78831</xdr:rowOff>
    </xdr:to>
    <xdr:sp macro="" textlink="">
      <xdr:nvSpPr>
        <xdr:cNvPr id="83" name="楕円 82">
          <a:extLst>
            <a:ext uri="{FF2B5EF4-FFF2-40B4-BE49-F238E27FC236}">
              <a16:creationId xmlns:a16="http://schemas.microsoft.com/office/drawing/2014/main" id="{E992C45B-52AD-4351-A68D-A3961FEA11E2}"/>
            </a:ext>
          </a:extLst>
        </xdr:cNvPr>
        <xdr:cNvSpPr/>
      </xdr:nvSpPr>
      <xdr:spPr>
        <a:xfrm>
          <a:off x="4336581" y="595313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108</xdr:rowOff>
    </xdr:from>
    <xdr:ext cx="405111" cy="259045"/>
    <xdr:sp macro="" textlink="">
      <xdr:nvSpPr>
        <xdr:cNvPr id="84" name="有形固定資産減価償却率該当値テキスト">
          <a:extLst>
            <a:ext uri="{FF2B5EF4-FFF2-40B4-BE49-F238E27FC236}">
              <a16:creationId xmlns:a16="http://schemas.microsoft.com/office/drawing/2014/main" id="{824B9AC1-4BCF-431F-A0B0-82B4C6416513}"/>
            </a:ext>
          </a:extLst>
        </xdr:cNvPr>
        <xdr:cNvSpPr txBox="1"/>
      </xdr:nvSpPr>
      <xdr:spPr>
        <a:xfrm>
          <a:off x="4438181" y="5804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124006</xdr:rowOff>
    </xdr:from>
    <xdr:to>
      <xdr:col>19</xdr:col>
      <xdr:colOff>187325</xdr:colOff>
      <xdr:row>30</xdr:row>
      <xdr:rowOff>54156</xdr:rowOff>
    </xdr:to>
    <xdr:sp macro="" textlink="">
      <xdr:nvSpPr>
        <xdr:cNvPr id="85" name="楕円 84">
          <a:extLst>
            <a:ext uri="{FF2B5EF4-FFF2-40B4-BE49-F238E27FC236}">
              <a16:creationId xmlns:a16="http://schemas.microsoft.com/office/drawing/2014/main" id="{64A57E47-F535-474D-AFB7-FD27CF2317FC}"/>
            </a:ext>
          </a:extLst>
        </xdr:cNvPr>
        <xdr:cNvSpPr/>
      </xdr:nvSpPr>
      <xdr:spPr>
        <a:xfrm>
          <a:off x="3687666" y="5928458"/>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3356</xdr:rowOff>
    </xdr:from>
    <xdr:to>
      <xdr:col>23</xdr:col>
      <xdr:colOff>85725</xdr:colOff>
      <xdr:row>30</xdr:row>
      <xdr:rowOff>28031</xdr:rowOff>
    </xdr:to>
    <xdr:cxnSp macro="">
      <xdr:nvCxnSpPr>
        <xdr:cNvPr id="86" name="直線コネクタ 85">
          <a:extLst>
            <a:ext uri="{FF2B5EF4-FFF2-40B4-BE49-F238E27FC236}">
              <a16:creationId xmlns:a16="http://schemas.microsoft.com/office/drawing/2014/main" id="{2DAD8209-A4BB-475D-9920-34D9D1ED19BE}"/>
            </a:ext>
          </a:extLst>
        </xdr:cNvPr>
        <xdr:cNvCxnSpPr/>
      </xdr:nvCxnSpPr>
      <xdr:spPr>
        <a:xfrm>
          <a:off x="3738466" y="5982737"/>
          <a:ext cx="648915"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142512</xdr:rowOff>
    </xdr:from>
    <xdr:to>
      <xdr:col>11</xdr:col>
      <xdr:colOff>187325</xdr:colOff>
      <xdr:row>30</xdr:row>
      <xdr:rowOff>72662</xdr:rowOff>
    </xdr:to>
    <xdr:sp macro="" textlink="">
      <xdr:nvSpPr>
        <xdr:cNvPr id="87" name="楕円 86">
          <a:extLst>
            <a:ext uri="{FF2B5EF4-FFF2-40B4-BE49-F238E27FC236}">
              <a16:creationId xmlns:a16="http://schemas.microsoft.com/office/drawing/2014/main" id="{F0E51DC5-B8A8-4328-84DC-27555BB0617F}"/>
            </a:ext>
          </a:extLst>
        </xdr:cNvPr>
        <xdr:cNvSpPr/>
      </xdr:nvSpPr>
      <xdr:spPr>
        <a:xfrm>
          <a:off x="2288236" y="5946964"/>
          <a:ext cx="8569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111769</xdr:colOff>
      <xdr:row>30</xdr:row>
      <xdr:rowOff>73042</xdr:rowOff>
    </xdr:from>
    <xdr:ext cx="405111" cy="259045"/>
    <xdr:sp macro="" textlink="">
      <xdr:nvSpPr>
        <xdr:cNvPr id="88" name="n_1aveValue有形固定資産減価償却率">
          <a:extLst>
            <a:ext uri="{FF2B5EF4-FFF2-40B4-BE49-F238E27FC236}">
              <a16:creationId xmlns:a16="http://schemas.microsoft.com/office/drawing/2014/main" id="{B6BBF780-2D9D-40FF-8CD9-616841B0CB22}"/>
            </a:ext>
          </a:extLst>
        </xdr:cNvPr>
        <xdr:cNvSpPr txBox="1"/>
      </xdr:nvSpPr>
      <xdr:spPr>
        <a:xfrm>
          <a:off x="3538781" y="6052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55262</xdr:rowOff>
    </xdr:from>
    <xdr:ext cx="405111" cy="259045"/>
    <xdr:sp macro="" textlink="">
      <xdr:nvSpPr>
        <xdr:cNvPr id="89" name="n_2aveValue有形固定資産減価償却率">
          <a:extLst>
            <a:ext uri="{FF2B5EF4-FFF2-40B4-BE49-F238E27FC236}">
              <a16:creationId xmlns:a16="http://schemas.microsoft.com/office/drawing/2014/main" id="{4AD9567C-FB8A-43B7-8FD6-31E36FA576D1}"/>
            </a:ext>
          </a:extLst>
        </xdr:cNvPr>
        <xdr:cNvSpPr txBox="1"/>
      </xdr:nvSpPr>
      <xdr:spPr>
        <a:xfrm>
          <a:off x="2851766" y="5684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90" name="n_3aveValue有形固定資産減価償却率">
          <a:extLst>
            <a:ext uri="{FF2B5EF4-FFF2-40B4-BE49-F238E27FC236}">
              <a16:creationId xmlns:a16="http://schemas.microsoft.com/office/drawing/2014/main" id="{1E1F7FED-72E8-4D8E-AB54-120135BEEB3B}"/>
            </a:ext>
          </a:extLst>
        </xdr:cNvPr>
        <xdr:cNvSpPr txBox="1"/>
      </xdr:nvSpPr>
      <xdr:spPr>
        <a:xfrm>
          <a:off x="2152052" y="5706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42925</xdr:rowOff>
    </xdr:from>
    <xdr:ext cx="405111" cy="259045"/>
    <xdr:sp macro="" textlink="">
      <xdr:nvSpPr>
        <xdr:cNvPr id="91" name="n_4aveValue有形固定資産減価償却率">
          <a:extLst>
            <a:ext uri="{FF2B5EF4-FFF2-40B4-BE49-F238E27FC236}">
              <a16:creationId xmlns:a16="http://schemas.microsoft.com/office/drawing/2014/main" id="{84FBC4CF-B35F-416B-8FE2-C70F3B5E24CA}"/>
            </a:ext>
          </a:extLst>
        </xdr:cNvPr>
        <xdr:cNvSpPr txBox="1"/>
      </xdr:nvSpPr>
      <xdr:spPr>
        <a:xfrm>
          <a:off x="1452337" y="5672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70683</xdr:rowOff>
    </xdr:from>
    <xdr:ext cx="405111" cy="259045"/>
    <xdr:sp macro="" textlink="">
      <xdr:nvSpPr>
        <xdr:cNvPr id="92" name="n_1mainValue有形固定資産減価償却率">
          <a:extLst>
            <a:ext uri="{FF2B5EF4-FFF2-40B4-BE49-F238E27FC236}">
              <a16:creationId xmlns:a16="http://schemas.microsoft.com/office/drawing/2014/main" id="{1EEE8944-9C0D-4F18-90BF-90147FCFCE90}"/>
            </a:ext>
          </a:extLst>
        </xdr:cNvPr>
        <xdr:cNvSpPr txBox="1"/>
      </xdr:nvSpPr>
      <xdr:spPr>
        <a:xfrm>
          <a:off x="3538781" y="57002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63789</xdr:rowOff>
    </xdr:from>
    <xdr:ext cx="405111" cy="259045"/>
    <xdr:sp macro="" textlink="">
      <xdr:nvSpPr>
        <xdr:cNvPr id="93" name="n_3mainValue有形固定資産減価償却率">
          <a:extLst>
            <a:ext uri="{FF2B5EF4-FFF2-40B4-BE49-F238E27FC236}">
              <a16:creationId xmlns:a16="http://schemas.microsoft.com/office/drawing/2014/main" id="{70411E4A-B37F-4EA1-A27C-D8E206EE7391}"/>
            </a:ext>
          </a:extLst>
        </xdr:cNvPr>
        <xdr:cNvSpPr txBox="1"/>
      </xdr:nvSpPr>
      <xdr:spPr>
        <a:xfrm>
          <a:off x="2152052" y="6043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8FFCF1E2-D22D-4718-8009-D99373822B8D}"/>
            </a:ext>
          </a:extLst>
        </xdr:cNvPr>
        <xdr:cNvSpPr/>
      </xdr:nvSpPr>
      <xdr:spPr>
        <a:xfrm>
          <a:off x="10398456" y="4299806"/>
          <a:ext cx="3883660" cy="3087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474ED600-C2FF-4E80-A9A2-C1086DF1128E}"/>
            </a:ext>
          </a:extLst>
        </xdr:cNvPr>
        <xdr:cNvSpPr/>
      </xdr:nvSpPr>
      <xdr:spPr>
        <a:xfrm>
          <a:off x="11375271" y="4661168"/>
          <a:ext cx="956658" cy="2826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19CF9DC3-9D6F-4E7B-8DD1-B7241D55FA2D}"/>
            </a:ext>
          </a:extLst>
        </xdr:cNvPr>
        <xdr:cNvSpPr/>
      </xdr:nvSpPr>
      <xdr:spPr>
        <a:xfrm>
          <a:off x="12695267" y="4644497"/>
          <a:ext cx="876765" cy="316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[ 447.1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B28AF635-9121-4C8B-A963-3EFFD698D044}"/>
            </a:ext>
          </a:extLst>
        </xdr:cNvPr>
        <xdr:cNvSpPr/>
      </xdr:nvSpPr>
      <xdr:spPr>
        <a:xfrm>
          <a:off x="14246888" y="4422416"/>
          <a:ext cx="1399429"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1297B19A-E0A9-4EC7-9DAD-66C678EBFA62}"/>
            </a:ext>
          </a:extLst>
        </xdr:cNvPr>
        <xdr:cNvSpPr/>
      </xdr:nvSpPr>
      <xdr:spPr>
        <a:xfrm>
          <a:off x="14246888" y="4608526"/>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2F1AE71A-61EA-4137-80D6-889C04B85094}"/>
            </a:ext>
          </a:extLst>
        </xdr:cNvPr>
        <xdr:cNvSpPr/>
      </xdr:nvSpPr>
      <xdr:spPr>
        <a:xfrm>
          <a:off x="15646317"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FFE20F38-B755-427C-A650-1666DB3B1441}"/>
            </a:ext>
          </a:extLst>
        </xdr:cNvPr>
        <xdr:cNvSpPr/>
      </xdr:nvSpPr>
      <xdr:spPr>
        <a:xfrm>
          <a:off x="15646317"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AADC8E14-EA02-4CAC-86FB-69FE1BF716D0}"/>
            </a:ext>
          </a:extLst>
        </xdr:cNvPr>
        <xdr:cNvSpPr/>
      </xdr:nvSpPr>
      <xdr:spPr>
        <a:xfrm>
          <a:off x="17157175" y="4422416"/>
          <a:ext cx="1399430" cy="2496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63C6CD3B-B329-431F-AC0F-5EAA390D5D30}"/>
            </a:ext>
          </a:extLst>
        </xdr:cNvPr>
        <xdr:cNvSpPr/>
      </xdr:nvSpPr>
      <xdr:spPr>
        <a:xfrm>
          <a:off x="17157175" y="4608526"/>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511B96C6-A67E-438C-B1DD-B9A012DE9E76}"/>
            </a:ext>
          </a:extLst>
        </xdr:cNvPr>
        <xdr:cNvSpPr/>
      </xdr:nvSpPr>
      <xdr:spPr>
        <a:xfrm>
          <a:off x="10398456" y="4996484"/>
          <a:ext cx="3883660" cy="220074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5860456E-4687-4E99-9321-404AFAB2919F}"/>
            </a:ext>
          </a:extLst>
        </xdr:cNvPr>
        <xdr:cNvSpPr/>
      </xdr:nvSpPr>
      <xdr:spPr>
        <a:xfrm>
          <a:off x="14533245" y="4996484"/>
          <a:ext cx="4373217" cy="220074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013D9839-1ED4-4243-A109-71C792258105}"/>
            </a:ext>
          </a:extLst>
        </xdr:cNvPr>
        <xdr:cNvSpPr/>
      </xdr:nvSpPr>
      <xdr:spPr>
        <a:xfrm>
          <a:off x="14533245" y="5059984"/>
          <a:ext cx="419828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981C225F-B120-447D-AC16-C6F51D51F655}"/>
            </a:ext>
          </a:extLst>
        </xdr:cNvPr>
        <xdr:cNvSpPr txBox="1"/>
      </xdr:nvSpPr>
      <xdr:spPr>
        <a:xfrm>
          <a:off x="14609445" y="5295541"/>
          <a:ext cx="4185589" cy="1812787"/>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類似団体平均を上回っているのは、小中学校の大規模改造事業、都市公園整備事業、公営住宅整備事業等により債務が増加したためであるが、今後とも償還の財源を適切に確保し、確実な償還を進める必要がある。</a:t>
          </a: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609AF5F0-21E1-4260-AD6E-129D736AC3D7}"/>
            </a:ext>
          </a:extLst>
        </xdr:cNvPr>
        <xdr:cNvSpPr txBox="1"/>
      </xdr:nvSpPr>
      <xdr:spPr>
        <a:xfrm>
          <a:off x="10360356" y="480250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855D92DC-E04A-4A26-8D02-200D9A84A9D7}"/>
            </a:ext>
          </a:extLst>
        </xdr:cNvPr>
        <xdr:cNvCxnSpPr/>
      </xdr:nvCxnSpPr>
      <xdr:spPr>
        <a:xfrm>
          <a:off x="10398456" y="7197228"/>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CF6B529B-61A3-484A-AEEF-A3CFA9B2939B}"/>
            </a:ext>
          </a:extLst>
        </xdr:cNvPr>
        <xdr:cNvSpPr txBox="1"/>
      </xdr:nvSpPr>
      <xdr:spPr>
        <a:xfrm>
          <a:off x="9898846" y="71034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0" name="直線コネクタ 109">
          <a:extLst>
            <a:ext uri="{FF2B5EF4-FFF2-40B4-BE49-F238E27FC236}">
              <a16:creationId xmlns:a16="http://schemas.microsoft.com/office/drawing/2014/main" id="{285D944E-51FF-4061-B88B-82974C117EE4}"/>
            </a:ext>
          </a:extLst>
        </xdr:cNvPr>
        <xdr:cNvCxnSpPr/>
      </xdr:nvCxnSpPr>
      <xdr:spPr>
        <a:xfrm>
          <a:off x="10398456" y="6830438"/>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1" name="テキスト ボックス 110">
          <a:extLst>
            <a:ext uri="{FF2B5EF4-FFF2-40B4-BE49-F238E27FC236}">
              <a16:creationId xmlns:a16="http://schemas.microsoft.com/office/drawing/2014/main" id="{56B6CBE3-7644-4F18-BE60-540275E8FC90}"/>
            </a:ext>
          </a:extLst>
        </xdr:cNvPr>
        <xdr:cNvSpPr txBox="1"/>
      </xdr:nvSpPr>
      <xdr:spPr>
        <a:xfrm>
          <a:off x="9898846" y="673663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2" name="直線コネクタ 111">
          <a:extLst>
            <a:ext uri="{FF2B5EF4-FFF2-40B4-BE49-F238E27FC236}">
              <a16:creationId xmlns:a16="http://schemas.microsoft.com/office/drawing/2014/main" id="{A8CFFACA-FEB2-4301-8BA9-C9E7D45644D9}"/>
            </a:ext>
          </a:extLst>
        </xdr:cNvPr>
        <xdr:cNvCxnSpPr/>
      </xdr:nvCxnSpPr>
      <xdr:spPr>
        <a:xfrm>
          <a:off x="10398456" y="6463646"/>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3" name="テキスト ボックス 112">
          <a:extLst>
            <a:ext uri="{FF2B5EF4-FFF2-40B4-BE49-F238E27FC236}">
              <a16:creationId xmlns:a16="http://schemas.microsoft.com/office/drawing/2014/main" id="{F76BEC69-2BFE-408C-BE43-CBD16A9CD414}"/>
            </a:ext>
          </a:extLst>
        </xdr:cNvPr>
        <xdr:cNvSpPr txBox="1"/>
      </xdr:nvSpPr>
      <xdr:spPr>
        <a:xfrm>
          <a:off x="9955410" y="636984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4" name="直線コネクタ 113">
          <a:extLst>
            <a:ext uri="{FF2B5EF4-FFF2-40B4-BE49-F238E27FC236}">
              <a16:creationId xmlns:a16="http://schemas.microsoft.com/office/drawing/2014/main" id="{4FEF3988-4A21-40A9-864A-B627AB1527AA}"/>
            </a:ext>
          </a:extLst>
        </xdr:cNvPr>
        <xdr:cNvCxnSpPr/>
      </xdr:nvCxnSpPr>
      <xdr:spPr>
        <a:xfrm>
          <a:off x="10398456" y="6096856"/>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5" name="テキスト ボックス 114">
          <a:extLst>
            <a:ext uri="{FF2B5EF4-FFF2-40B4-BE49-F238E27FC236}">
              <a16:creationId xmlns:a16="http://schemas.microsoft.com/office/drawing/2014/main" id="{A794F6B7-9753-4996-947E-86E0347BC98D}"/>
            </a:ext>
          </a:extLst>
        </xdr:cNvPr>
        <xdr:cNvSpPr txBox="1"/>
      </xdr:nvSpPr>
      <xdr:spPr>
        <a:xfrm>
          <a:off x="9955410" y="600305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6" name="直線コネクタ 115">
          <a:extLst>
            <a:ext uri="{FF2B5EF4-FFF2-40B4-BE49-F238E27FC236}">
              <a16:creationId xmlns:a16="http://schemas.microsoft.com/office/drawing/2014/main" id="{0547737A-83DA-4CA4-AAA2-3065337ECF07}"/>
            </a:ext>
          </a:extLst>
        </xdr:cNvPr>
        <xdr:cNvCxnSpPr/>
      </xdr:nvCxnSpPr>
      <xdr:spPr>
        <a:xfrm>
          <a:off x="10398456" y="5730065"/>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7" name="テキスト ボックス 116">
          <a:extLst>
            <a:ext uri="{FF2B5EF4-FFF2-40B4-BE49-F238E27FC236}">
              <a16:creationId xmlns:a16="http://schemas.microsoft.com/office/drawing/2014/main" id="{821CF22F-4B59-45C6-A6EF-DD7822BC9827}"/>
            </a:ext>
          </a:extLst>
        </xdr:cNvPr>
        <xdr:cNvSpPr txBox="1"/>
      </xdr:nvSpPr>
      <xdr:spPr>
        <a:xfrm>
          <a:off x="9955410" y="56362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8" name="直線コネクタ 117">
          <a:extLst>
            <a:ext uri="{FF2B5EF4-FFF2-40B4-BE49-F238E27FC236}">
              <a16:creationId xmlns:a16="http://schemas.microsoft.com/office/drawing/2014/main" id="{E72E0BBC-0212-49B5-8046-85927B7AA03A}"/>
            </a:ext>
          </a:extLst>
        </xdr:cNvPr>
        <xdr:cNvCxnSpPr/>
      </xdr:nvCxnSpPr>
      <xdr:spPr>
        <a:xfrm>
          <a:off x="10398456" y="5363274"/>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19" name="テキスト ボックス 118">
          <a:extLst>
            <a:ext uri="{FF2B5EF4-FFF2-40B4-BE49-F238E27FC236}">
              <a16:creationId xmlns:a16="http://schemas.microsoft.com/office/drawing/2014/main" id="{8EBE7711-A528-4E5E-BCC2-9BD36ABAD451}"/>
            </a:ext>
          </a:extLst>
        </xdr:cNvPr>
        <xdr:cNvSpPr txBox="1"/>
      </xdr:nvSpPr>
      <xdr:spPr>
        <a:xfrm>
          <a:off x="10058002" y="526599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0" name="直線コネクタ 119">
          <a:extLst>
            <a:ext uri="{FF2B5EF4-FFF2-40B4-BE49-F238E27FC236}">
              <a16:creationId xmlns:a16="http://schemas.microsoft.com/office/drawing/2014/main" id="{6E63C7B4-A6A7-4B03-A4CD-69482D755F38}"/>
            </a:ext>
          </a:extLst>
        </xdr:cNvPr>
        <xdr:cNvCxnSpPr/>
      </xdr:nvCxnSpPr>
      <xdr:spPr>
        <a:xfrm>
          <a:off x="10398456" y="4996484"/>
          <a:ext cx="3883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1" name="債務償還比率グラフ枠">
          <a:extLst>
            <a:ext uri="{FF2B5EF4-FFF2-40B4-BE49-F238E27FC236}">
              <a16:creationId xmlns:a16="http://schemas.microsoft.com/office/drawing/2014/main" id="{E9CA9B06-BEF8-4843-80A0-224277717940}"/>
            </a:ext>
          </a:extLst>
        </xdr:cNvPr>
        <xdr:cNvSpPr/>
      </xdr:nvSpPr>
      <xdr:spPr>
        <a:xfrm>
          <a:off x="10398456" y="4996484"/>
          <a:ext cx="3883660" cy="220074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8727</xdr:rowOff>
    </xdr:to>
    <xdr:cxnSp macro="">
      <xdr:nvCxnSpPr>
        <xdr:cNvPr id="122" name="直線コネクタ 121">
          <a:extLst>
            <a:ext uri="{FF2B5EF4-FFF2-40B4-BE49-F238E27FC236}">
              <a16:creationId xmlns:a16="http://schemas.microsoft.com/office/drawing/2014/main" id="{6E2FAB13-665B-45D0-9F6D-3A7766143FEA}"/>
            </a:ext>
          </a:extLst>
        </xdr:cNvPr>
        <xdr:cNvCxnSpPr/>
      </xdr:nvCxnSpPr>
      <xdr:spPr>
        <a:xfrm flipV="1">
          <a:off x="13593197" y="5363274"/>
          <a:ext cx="1269" cy="132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12554</xdr:rowOff>
    </xdr:from>
    <xdr:ext cx="560923" cy="259045"/>
    <xdr:sp macro="" textlink="">
      <xdr:nvSpPr>
        <xdr:cNvPr id="123" name="債務償還比率最小値テキスト">
          <a:extLst>
            <a:ext uri="{FF2B5EF4-FFF2-40B4-BE49-F238E27FC236}">
              <a16:creationId xmlns:a16="http://schemas.microsoft.com/office/drawing/2014/main" id="{35947B6E-F1B6-4346-8E07-D7C239F08F3C}"/>
            </a:ext>
          </a:extLst>
        </xdr:cNvPr>
        <xdr:cNvSpPr txBox="1"/>
      </xdr:nvSpPr>
      <xdr:spPr>
        <a:xfrm>
          <a:off x="13645902" y="66916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8727</xdr:rowOff>
    </xdr:from>
    <xdr:to>
      <xdr:col>76</xdr:col>
      <xdr:colOff>111125</xdr:colOff>
      <xdr:row>34</xdr:row>
      <xdr:rowOff>8727</xdr:rowOff>
    </xdr:to>
    <xdr:cxnSp macro="">
      <xdr:nvCxnSpPr>
        <xdr:cNvPr id="124" name="直線コネクタ 123">
          <a:extLst>
            <a:ext uri="{FF2B5EF4-FFF2-40B4-BE49-F238E27FC236}">
              <a16:creationId xmlns:a16="http://schemas.microsoft.com/office/drawing/2014/main" id="{D82D08FC-C191-4779-BFFF-1E268576DDF6}"/>
            </a:ext>
          </a:extLst>
        </xdr:cNvPr>
        <xdr:cNvCxnSpPr/>
      </xdr:nvCxnSpPr>
      <xdr:spPr>
        <a:xfrm>
          <a:off x="13521773" y="668782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5" name="債務償還比率最大値テキスト">
          <a:extLst>
            <a:ext uri="{FF2B5EF4-FFF2-40B4-BE49-F238E27FC236}">
              <a16:creationId xmlns:a16="http://schemas.microsoft.com/office/drawing/2014/main" id="{2E81CD56-F9A6-4543-B863-D24E396B11ED}"/>
            </a:ext>
          </a:extLst>
        </xdr:cNvPr>
        <xdr:cNvSpPr txBox="1"/>
      </xdr:nvSpPr>
      <xdr:spPr>
        <a:xfrm>
          <a:off x="13645902" y="51350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6" name="直線コネクタ 125">
          <a:extLst>
            <a:ext uri="{FF2B5EF4-FFF2-40B4-BE49-F238E27FC236}">
              <a16:creationId xmlns:a16="http://schemas.microsoft.com/office/drawing/2014/main" id="{60E5FAFD-2BB9-4882-A6B7-C0BA1F945B67}"/>
            </a:ext>
          </a:extLst>
        </xdr:cNvPr>
        <xdr:cNvCxnSpPr/>
      </xdr:nvCxnSpPr>
      <xdr:spPr>
        <a:xfrm>
          <a:off x="13521773" y="536327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892</xdr:rowOff>
    </xdr:from>
    <xdr:ext cx="469744" cy="259045"/>
    <xdr:sp macro="" textlink="">
      <xdr:nvSpPr>
        <xdr:cNvPr id="127" name="債務償還比率平均値テキスト">
          <a:extLst>
            <a:ext uri="{FF2B5EF4-FFF2-40B4-BE49-F238E27FC236}">
              <a16:creationId xmlns:a16="http://schemas.microsoft.com/office/drawing/2014/main" id="{6BFB2E39-D4EE-4200-9B41-4F8457DFB2CF}"/>
            </a:ext>
          </a:extLst>
        </xdr:cNvPr>
        <xdr:cNvSpPr txBox="1"/>
      </xdr:nvSpPr>
      <xdr:spPr>
        <a:xfrm>
          <a:off x="13645902" y="54554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149465</xdr:rowOff>
    </xdr:from>
    <xdr:to>
      <xdr:col>76</xdr:col>
      <xdr:colOff>73025</xdr:colOff>
      <xdr:row>28</xdr:row>
      <xdr:rowOff>79615</xdr:rowOff>
    </xdr:to>
    <xdr:sp macro="" textlink="">
      <xdr:nvSpPr>
        <xdr:cNvPr id="128" name="フローチャート: 判断 127">
          <a:extLst>
            <a:ext uri="{FF2B5EF4-FFF2-40B4-BE49-F238E27FC236}">
              <a16:creationId xmlns:a16="http://schemas.microsoft.com/office/drawing/2014/main" id="{3EC148AA-72B3-4B0F-ABDE-5D2B77B85905}"/>
            </a:ext>
          </a:extLst>
        </xdr:cNvPr>
        <xdr:cNvSpPr/>
      </xdr:nvSpPr>
      <xdr:spPr>
        <a:xfrm>
          <a:off x="13559873" y="5604060"/>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76779</xdr:rowOff>
    </xdr:from>
    <xdr:to>
      <xdr:col>72</xdr:col>
      <xdr:colOff>123825</xdr:colOff>
      <xdr:row>28</xdr:row>
      <xdr:rowOff>6929</xdr:rowOff>
    </xdr:to>
    <xdr:sp macro="" textlink="">
      <xdr:nvSpPr>
        <xdr:cNvPr id="129" name="フローチャート: 判断 128">
          <a:extLst>
            <a:ext uri="{FF2B5EF4-FFF2-40B4-BE49-F238E27FC236}">
              <a16:creationId xmlns:a16="http://schemas.microsoft.com/office/drawing/2014/main" id="{5C151321-5076-47D2-ACDB-0FF4C0F36327}"/>
            </a:ext>
          </a:extLst>
        </xdr:cNvPr>
        <xdr:cNvSpPr/>
      </xdr:nvSpPr>
      <xdr:spPr>
        <a:xfrm>
          <a:off x="12895387" y="5531374"/>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27001</xdr:rowOff>
    </xdr:from>
    <xdr:to>
      <xdr:col>68</xdr:col>
      <xdr:colOff>123825</xdr:colOff>
      <xdr:row>27</xdr:row>
      <xdr:rowOff>128601</xdr:rowOff>
    </xdr:to>
    <xdr:sp macro="" textlink="">
      <xdr:nvSpPr>
        <xdr:cNvPr id="130" name="フローチャート: 判断 129">
          <a:extLst>
            <a:ext uri="{FF2B5EF4-FFF2-40B4-BE49-F238E27FC236}">
              <a16:creationId xmlns:a16="http://schemas.microsoft.com/office/drawing/2014/main" id="{F4FBE587-EE1F-4194-8192-07A89316B643}"/>
            </a:ext>
          </a:extLst>
        </xdr:cNvPr>
        <xdr:cNvSpPr/>
      </xdr:nvSpPr>
      <xdr:spPr>
        <a:xfrm>
          <a:off x="12195672" y="548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124707</xdr:rowOff>
    </xdr:from>
    <xdr:to>
      <xdr:col>64</xdr:col>
      <xdr:colOff>123825</xdr:colOff>
      <xdr:row>29</xdr:row>
      <xdr:rowOff>54857</xdr:rowOff>
    </xdr:to>
    <xdr:sp macro="" textlink="">
      <xdr:nvSpPr>
        <xdr:cNvPr id="131" name="フローチャート: 判断 130">
          <a:extLst>
            <a:ext uri="{FF2B5EF4-FFF2-40B4-BE49-F238E27FC236}">
              <a16:creationId xmlns:a16="http://schemas.microsoft.com/office/drawing/2014/main" id="{D4050671-5A04-443E-8717-64FFC49368BA}"/>
            </a:ext>
          </a:extLst>
        </xdr:cNvPr>
        <xdr:cNvSpPr/>
      </xdr:nvSpPr>
      <xdr:spPr>
        <a:xfrm>
          <a:off x="11495957" y="575423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128665</xdr:rowOff>
    </xdr:from>
    <xdr:to>
      <xdr:col>60</xdr:col>
      <xdr:colOff>123825</xdr:colOff>
      <xdr:row>29</xdr:row>
      <xdr:rowOff>58815</xdr:rowOff>
    </xdr:to>
    <xdr:sp macro="" textlink="">
      <xdr:nvSpPr>
        <xdr:cNvPr id="132" name="フローチャート: 判断 131">
          <a:extLst>
            <a:ext uri="{FF2B5EF4-FFF2-40B4-BE49-F238E27FC236}">
              <a16:creationId xmlns:a16="http://schemas.microsoft.com/office/drawing/2014/main" id="{B86788A4-75A9-4DA1-A9EF-4F129767ADEF}"/>
            </a:ext>
          </a:extLst>
        </xdr:cNvPr>
        <xdr:cNvSpPr/>
      </xdr:nvSpPr>
      <xdr:spPr>
        <a:xfrm>
          <a:off x="10796242" y="5758188"/>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id="{A401B3F2-6670-4C7D-A8F1-A3D176F05078}"/>
            </a:ext>
          </a:extLst>
        </xdr:cNvPr>
        <xdr:cNvSpPr txBox="1"/>
      </xdr:nvSpPr>
      <xdr:spPr>
        <a:xfrm>
          <a:off x="1343287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id="{764B3490-2C68-4A92-941B-249C949E883D}"/>
            </a:ext>
          </a:extLst>
        </xdr:cNvPr>
        <xdr:cNvSpPr txBox="1"/>
      </xdr:nvSpPr>
      <xdr:spPr>
        <a:xfrm>
          <a:off x="1278395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D6CF9C71-ABAB-4F45-ADC7-A07982C36E5D}"/>
            </a:ext>
          </a:extLst>
        </xdr:cNvPr>
        <xdr:cNvSpPr txBox="1"/>
      </xdr:nvSpPr>
      <xdr:spPr>
        <a:xfrm>
          <a:off x="12084243"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459A6F2B-EB0C-4B2F-BF85-1893817C5F11}"/>
            </a:ext>
          </a:extLst>
        </xdr:cNvPr>
        <xdr:cNvSpPr txBox="1"/>
      </xdr:nvSpPr>
      <xdr:spPr>
        <a:xfrm>
          <a:off x="11384528"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4591F5DA-272C-4CA8-B816-5E554BA3FA23}"/>
            </a:ext>
          </a:extLst>
        </xdr:cNvPr>
        <xdr:cNvSpPr txBox="1"/>
      </xdr:nvSpPr>
      <xdr:spPr>
        <a:xfrm>
          <a:off x="10684814" y="7246606"/>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54730</xdr:rowOff>
    </xdr:from>
    <xdr:to>
      <xdr:col>76</xdr:col>
      <xdr:colOff>73025</xdr:colOff>
      <xdr:row>29</xdr:row>
      <xdr:rowOff>156330</xdr:rowOff>
    </xdr:to>
    <xdr:sp macro="" textlink="">
      <xdr:nvSpPr>
        <xdr:cNvPr id="138" name="楕円 137">
          <a:extLst>
            <a:ext uri="{FF2B5EF4-FFF2-40B4-BE49-F238E27FC236}">
              <a16:creationId xmlns:a16="http://schemas.microsoft.com/office/drawing/2014/main" id="{103FE107-99D6-4CAA-9BFD-391A4EE5FE6E}"/>
            </a:ext>
          </a:extLst>
        </xdr:cNvPr>
        <xdr:cNvSpPr/>
      </xdr:nvSpPr>
      <xdr:spPr>
        <a:xfrm>
          <a:off x="13559873" y="585918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33157</xdr:rowOff>
    </xdr:from>
    <xdr:ext cx="469744" cy="259045"/>
    <xdr:sp macro="" textlink="">
      <xdr:nvSpPr>
        <xdr:cNvPr id="139" name="債務償還比率該当値テキスト">
          <a:extLst>
            <a:ext uri="{FF2B5EF4-FFF2-40B4-BE49-F238E27FC236}">
              <a16:creationId xmlns:a16="http://schemas.microsoft.com/office/drawing/2014/main" id="{1A0BB609-6455-4087-A53E-4AC3DD5780EA}"/>
            </a:ext>
          </a:extLst>
        </xdr:cNvPr>
        <xdr:cNvSpPr txBox="1"/>
      </xdr:nvSpPr>
      <xdr:spPr>
        <a:xfrm>
          <a:off x="13645902" y="5837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11790</xdr:rowOff>
    </xdr:from>
    <xdr:to>
      <xdr:col>72</xdr:col>
      <xdr:colOff>123825</xdr:colOff>
      <xdr:row>29</xdr:row>
      <xdr:rowOff>113390</xdr:rowOff>
    </xdr:to>
    <xdr:sp macro="" textlink="">
      <xdr:nvSpPr>
        <xdr:cNvPr id="140" name="楕円 139">
          <a:extLst>
            <a:ext uri="{FF2B5EF4-FFF2-40B4-BE49-F238E27FC236}">
              <a16:creationId xmlns:a16="http://schemas.microsoft.com/office/drawing/2014/main" id="{626A3D0A-B332-4744-8B02-F0115027FC1B}"/>
            </a:ext>
          </a:extLst>
        </xdr:cNvPr>
        <xdr:cNvSpPr/>
      </xdr:nvSpPr>
      <xdr:spPr>
        <a:xfrm>
          <a:off x="12895387" y="581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62590</xdr:rowOff>
    </xdr:from>
    <xdr:to>
      <xdr:col>76</xdr:col>
      <xdr:colOff>22225</xdr:colOff>
      <xdr:row>29</xdr:row>
      <xdr:rowOff>105530</xdr:rowOff>
    </xdr:to>
    <xdr:cxnSp macro="">
      <xdr:nvCxnSpPr>
        <xdr:cNvPr id="141" name="直線コネクタ 140">
          <a:extLst>
            <a:ext uri="{FF2B5EF4-FFF2-40B4-BE49-F238E27FC236}">
              <a16:creationId xmlns:a16="http://schemas.microsoft.com/office/drawing/2014/main" id="{D1402FCD-1070-4DDE-B296-656370325096}"/>
            </a:ext>
          </a:extLst>
        </xdr:cNvPr>
        <xdr:cNvCxnSpPr/>
      </xdr:nvCxnSpPr>
      <xdr:spPr>
        <a:xfrm>
          <a:off x="12946187" y="5867042"/>
          <a:ext cx="648915" cy="4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141139</xdr:rowOff>
    </xdr:from>
    <xdr:to>
      <xdr:col>68</xdr:col>
      <xdr:colOff>123825</xdr:colOff>
      <xdr:row>29</xdr:row>
      <xdr:rowOff>71289</xdr:rowOff>
    </xdr:to>
    <xdr:sp macro="" textlink="">
      <xdr:nvSpPr>
        <xdr:cNvPr id="142" name="楕円 141">
          <a:extLst>
            <a:ext uri="{FF2B5EF4-FFF2-40B4-BE49-F238E27FC236}">
              <a16:creationId xmlns:a16="http://schemas.microsoft.com/office/drawing/2014/main" id="{D8AEB022-BF45-4DE1-83BE-6BE14D3F4055}"/>
            </a:ext>
          </a:extLst>
        </xdr:cNvPr>
        <xdr:cNvSpPr/>
      </xdr:nvSpPr>
      <xdr:spPr>
        <a:xfrm>
          <a:off x="12195672" y="5770662"/>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20489</xdr:rowOff>
    </xdr:from>
    <xdr:to>
      <xdr:col>72</xdr:col>
      <xdr:colOff>73025</xdr:colOff>
      <xdr:row>29</xdr:row>
      <xdr:rowOff>62590</xdr:rowOff>
    </xdr:to>
    <xdr:cxnSp macro="">
      <xdr:nvCxnSpPr>
        <xdr:cNvPr id="143" name="直線コネクタ 142">
          <a:extLst>
            <a:ext uri="{FF2B5EF4-FFF2-40B4-BE49-F238E27FC236}">
              <a16:creationId xmlns:a16="http://schemas.microsoft.com/office/drawing/2014/main" id="{A529B1A1-0353-4471-978B-FCCB7AB31F6B}"/>
            </a:ext>
          </a:extLst>
        </xdr:cNvPr>
        <xdr:cNvCxnSpPr/>
      </xdr:nvCxnSpPr>
      <xdr:spPr>
        <a:xfrm>
          <a:off x="12246472" y="5824941"/>
          <a:ext cx="699715" cy="42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8453</xdr:rowOff>
    </xdr:from>
    <xdr:to>
      <xdr:col>64</xdr:col>
      <xdr:colOff>123825</xdr:colOff>
      <xdr:row>31</xdr:row>
      <xdr:rowOff>110053</xdr:rowOff>
    </xdr:to>
    <xdr:sp macro="" textlink="">
      <xdr:nvSpPr>
        <xdr:cNvPr id="144" name="楕円 143">
          <a:extLst>
            <a:ext uri="{FF2B5EF4-FFF2-40B4-BE49-F238E27FC236}">
              <a16:creationId xmlns:a16="http://schemas.microsoft.com/office/drawing/2014/main" id="{F645583F-37BC-4B7E-8CF8-02767516C8CC}"/>
            </a:ext>
          </a:extLst>
        </xdr:cNvPr>
        <xdr:cNvSpPr/>
      </xdr:nvSpPr>
      <xdr:spPr>
        <a:xfrm>
          <a:off x="11495957" y="6162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20489</xdr:rowOff>
    </xdr:from>
    <xdr:to>
      <xdr:col>68</xdr:col>
      <xdr:colOff>73025</xdr:colOff>
      <xdr:row>31</xdr:row>
      <xdr:rowOff>59253</xdr:rowOff>
    </xdr:to>
    <xdr:cxnSp macro="">
      <xdr:nvCxnSpPr>
        <xdr:cNvPr id="145" name="直線コネクタ 144">
          <a:extLst>
            <a:ext uri="{FF2B5EF4-FFF2-40B4-BE49-F238E27FC236}">
              <a16:creationId xmlns:a16="http://schemas.microsoft.com/office/drawing/2014/main" id="{E15FDBA2-CC28-42C1-B44A-44C8447086F1}"/>
            </a:ext>
          </a:extLst>
        </xdr:cNvPr>
        <xdr:cNvCxnSpPr/>
      </xdr:nvCxnSpPr>
      <xdr:spPr>
        <a:xfrm flipV="1">
          <a:off x="11546757" y="5824941"/>
          <a:ext cx="699715" cy="388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117242</xdr:rowOff>
    </xdr:from>
    <xdr:to>
      <xdr:col>60</xdr:col>
      <xdr:colOff>123825</xdr:colOff>
      <xdr:row>32</xdr:row>
      <xdr:rowOff>47392</xdr:rowOff>
    </xdr:to>
    <xdr:sp macro="" textlink="">
      <xdr:nvSpPr>
        <xdr:cNvPr id="146" name="楕円 145">
          <a:extLst>
            <a:ext uri="{FF2B5EF4-FFF2-40B4-BE49-F238E27FC236}">
              <a16:creationId xmlns:a16="http://schemas.microsoft.com/office/drawing/2014/main" id="{687F9C1B-38E6-4C3D-9F7B-764F36F81A50}"/>
            </a:ext>
          </a:extLst>
        </xdr:cNvPr>
        <xdr:cNvSpPr/>
      </xdr:nvSpPr>
      <xdr:spPr>
        <a:xfrm>
          <a:off x="10796242" y="627155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59253</xdr:rowOff>
    </xdr:from>
    <xdr:to>
      <xdr:col>64</xdr:col>
      <xdr:colOff>73025</xdr:colOff>
      <xdr:row>31</xdr:row>
      <xdr:rowOff>168042</xdr:rowOff>
    </xdr:to>
    <xdr:cxnSp macro="">
      <xdr:nvCxnSpPr>
        <xdr:cNvPr id="147" name="直線コネクタ 146">
          <a:extLst>
            <a:ext uri="{FF2B5EF4-FFF2-40B4-BE49-F238E27FC236}">
              <a16:creationId xmlns:a16="http://schemas.microsoft.com/office/drawing/2014/main" id="{EF53E787-3317-432D-B239-FED8829BE129}"/>
            </a:ext>
          </a:extLst>
        </xdr:cNvPr>
        <xdr:cNvCxnSpPr/>
      </xdr:nvCxnSpPr>
      <xdr:spPr>
        <a:xfrm flipV="1">
          <a:off x="10847042" y="6213563"/>
          <a:ext cx="699715" cy="10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23456</xdr:rowOff>
    </xdr:from>
    <xdr:ext cx="469744" cy="259045"/>
    <xdr:sp macro="" textlink="">
      <xdr:nvSpPr>
        <xdr:cNvPr id="148" name="n_1aveValue債務償還比率">
          <a:extLst>
            <a:ext uri="{FF2B5EF4-FFF2-40B4-BE49-F238E27FC236}">
              <a16:creationId xmlns:a16="http://schemas.microsoft.com/office/drawing/2014/main" id="{B600F449-30CE-4F00-87F5-7D87AA812526}"/>
            </a:ext>
          </a:extLst>
        </xdr:cNvPr>
        <xdr:cNvSpPr txBox="1"/>
      </xdr:nvSpPr>
      <xdr:spPr>
        <a:xfrm>
          <a:off x="12714185" y="530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145128</xdr:rowOff>
    </xdr:from>
    <xdr:ext cx="469744" cy="259045"/>
    <xdr:sp macro="" textlink="">
      <xdr:nvSpPr>
        <xdr:cNvPr id="149" name="n_2aveValue債務償還比率">
          <a:extLst>
            <a:ext uri="{FF2B5EF4-FFF2-40B4-BE49-F238E27FC236}">
              <a16:creationId xmlns:a16="http://schemas.microsoft.com/office/drawing/2014/main" id="{A46CF252-00D2-403F-8B68-F76CE8BAAA10}"/>
            </a:ext>
          </a:extLst>
        </xdr:cNvPr>
        <xdr:cNvSpPr txBox="1"/>
      </xdr:nvSpPr>
      <xdr:spPr>
        <a:xfrm>
          <a:off x="12027170" y="524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71384</xdr:rowOff>
    </xdr:from>
    <xdr:ext cx="469744" cy="259045"/>
    <xdr:sp macro="" textlink="">
      <xdr:nvSpPr>
        <xdr:cNvPr id="150" name="n_3aveValue債務償還比率">
          <a:extLst>
            <a:ext uri="{FF2B5EF4-FFF2-40B4-BE49-F238E27FC236}">
              <a16:creationId xmlns:a16="http://schemas.microsoft.com/office/drawing/2014/main" id="{C18459EE-F0BA-40D8-A1E3-279F60C91EC1}"/>
            </a:ext>
          </a:extLst>
        </xdr:cNvPr>
        <xdr:cNvSpPr txBox="1"/>
      </xdr:nvSpPr>
      <xdr:spPr>
        <a:xfrm>
          <a:off x="11327455" y="5525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75342</xdr:rowOff>
    </xdr:from>
    <xdr:ext cx="469744" cy="259045"/>
    <xdr:sp macro="" textlink="">
      <xdr:nvSpPr>
        <xdr:cNvPr id="151" name="n_4aveValue債務償還比率">
          <a:extLst>
            <a:ext uri="{FF2B5EF4-FFF2-40B4-BE49-F238E27FC236}">
              <a16:creationId xmlns:a16="http://schemas.microsoft.com/office/drawing/2014/main" id="{4DCB5CCF-7D9D-447A-B4CA-BB98F7ABD3B3}"/>
            </a:ext>
          </a:extLst>
        </xdr:cNvPr>
        <xdr:cNvSpPr txBox="1"/>
      </xdr:nvSpPr>
      <xdr:spPr>
        <a:xfrm>
          <a:off x="10627741" y="5529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104517</xdr:rowOff>
    </xdr:from>
    <xdr:ext cx="469744" cy="259045"/>
    <xdr:sp macro="" textlink="">
      <xdr:nvSpPr>
        <xdr:cNvPr id="152" name="n_1mainValue債務償還比率">
          <a:extLst>
            <a:ext uri="{FF2B5EF4-FFF2-40B4-BE49-F238E27FC236}">
              <a16:creationId xmlns:a16="http://schemas.microsoft.com/office/drawing/2014/main" id="{7FE13051-90A6-442C-B35B-8607210A354A}"/>
            </a:ext>
          </a:extLst>
        </xdr:cNvPr>
        <xdr:cNvSpPr txBox="1"/>
      </xdr:nvSpPr>
      <xdr:spPr>
        <a:xfrm>
          <a:off x="12714185" y="590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62416</xdr:rowOff>
    </xdr:from>
    <xdr:ext cx="469744" cy="259045"/>
    <xdr:sp macro="" textlink="">
      <xdr:nvSpPr>
        <xdr:cNvPr id="153" name="n_2mainValue債務償還比率">
          <a:extLst>
            <a:ext uri="{FF2B5EF4-FFF2-40B4-BE49-F238E27FC236}">
              <a16:creationId xmlns:a16="http://schemas.microsoft.com/office/drawing/2014/main" id="{5A442E77-5FF5-40CA-B0AB-680FB37E5B2C}"/>
            </a:ext>
          </a:extLst>
        </xdr:cNvPr>
        <xdr:cNvSpPr txBox="1"/>
      </xdr:nvSpPr>
      <xdr:spPr>
        <a:xfrm>
          <a:off x="12027170" y="5866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101180</xdr:rowOff>
    </xdr:from>
    <xdr:ext cx="469744" cy="259045"/>
    <xdr:sp macro="" textlink="">
      <xdr:nvSpPr>
        <xdr:cNvPr id="154" name="n_3mainValue債務償還比率">
          <a:extLst>
            <a:ext uri="{FF2B5EF4-FFF2-40B4-BE49-F238E27FC236}">
              <a16:creationId xmlns:a16="http://schemas.microsoft.com/office/drawing/2014/main" id="{E5B938F5-1D08-4A87-925D-1C0E30524C0B}"/>
            </a:ext>
          </a:extLst>
        </xdr:cNvPr>
        <xdr:cNvSpPr txBox="1"/>
      </xdr:nvSpPr>
      <xdr:spPr>
        <a:xfrm>
          <a:off x="11327455" y="6255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38519</xdr:rowOff>
    </xdr:from>
    <xdr:ext cx="469744" cy="259045"/>
    <xdr:sp macro="" textlink="">
      <xdr:nvSpPr>
        <xdr:cNvPr id="155" name="n_4mainValue債務償還比率">
          <a:extLst>
            <a:ext uri="{FF2B5EF4-FFF2-40B4-BE49-F238E27FC236}">
              <a16:creationId xmlns:a16="http://schemas.microsoft.com/office/drawing/2014/main" id="{74B32942-E7B3-461E-9159-8AE67AE2DECD}"/>
            </a:ext>
          </a:extLst>
        </xdr:cNvPr>
        <xdr:cNvSpPr txBox="1"/>
      </xdr:nvSpPr>
      <xdr:spPr>
        <a:xfrm>
          <a:off x="10627741" y="636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6" name="正方形/長方形 155">
          <a:extLst>
            <a:ext uri="{FF2B5EF4-FFF2-40B4-BE49-F238E27FC236}">
              <a16:creationId xmlns:a16="http://schemas.microsoft.com/office/drawing/2014/main" id="{0D6DA53F-A511-47A6-ADCA-0163B744EAC5}"/>
            </a:ext>
          </a:extLst>
        </xdr:cNvPr>
        <xdr:cNvSpPr/>
      </xdr:nvSpPr>
      <xdr:spPr>
        <a:xfrm>
          <a:off x="1175164" y="8087802"/>
          <a:ext cx="5422790" cy="341906"/>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7" name="正方形/長方形 156">
          <a:extLst>
            <a:ext uri="{FF2B5EF4-FFF2-40B4-BE49-F238E27FC236}">
              <a16:creationId xmlns:a16="http://schemas.microsoft.com/office/drawing/2014/main" id="{6BFE1BEB-4ED4-4B1D-B73B-E2FBFB2F5AD6}"/>
            </a:ext>
          </a:extLst>
        </xdr:cNvPr>
        <xdr:cNvSpPr/>
      </xdr:nvSpPr>
      <xdr:spPr>
        <a:xfrm>
          <a:off x="1175164" y="11942611"/>
          <a:ext cx="5422790" cy="349857"/>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8" name="テキスト ボックス 157">
          <a:extLst>
            <a:ext uri="{FF2B5EF4-FFF2-40B4-BE49-F238E27FC236}">
              <a16:creationId xmlns:a16="http://schemas.microsoft.com/office/drawing/2014/main" id="{70A2E9EE-7ED3-473F-A3ED-5B1ED2707C2D}"/>
            </a:ext>
          </a:extLst>
        </xdr:cNvPr>
        <xdr:cNvSpPr txBox="1"/>
      </xdr:nvSpPr>
      <xdr:spPr>
        <a:xfrm>
          <a:off x="850707" y="834080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9" name="テキスト ボックス 158">
          <a:extLst>
            <a:ext uri="{FF2B5EF4-FFF2-40B4-BE49-F238E27FC236}">
              <a16:creationId xmlns:a16="http://schemas.microsoft.com/office/drawing/2014/main" id="{B82555FC-0F70-40B0-A411-0F86DB4D134F}"/>
            </a:ext>
          </a:extLst>
        </xdr:cNvPr>
        <xdr:cNvSpPr txBox="1"/>
      </xdr:nvSpPr>
      <xdr:spPr>
        <a:xfrm>
          <a:off x="6423025" y="1105203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0" name="テキスト ボックス 159">
          <a:extLst>
            <a:ext uri="{FF2B5EF4-FFF2-40B4-BE49-F238E27FC236}">
              <a16:creationId xmlns:a16="http://schemas.microsoft.com/office/drawing/2014/main" id="{DBE32C09-D59B-4EA5-8680-05B6110FA1B9}"/>
            </a:ext>
          </a:extLst>
        </xdr:cNvPr>
        <xdr:cNvSpPr txBox="1"/>
      </xdr:nvSpPr>
      <xdr:spPr>
        <a:xfrm>
          <a:off x="850707" y="12178168"/>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1" name="テキスト ボックス 160">
          <a:extLst>
            <a:ext uri="{FF2B5EF4-FFF2-40B4-BE49-F238E27FC236}">
              <a16:creationId xmlns:a16="http://schemas.microsoft.com/office/drawing/2014/main" id="{A9C87AF0-0B72-4749-ACF4-C26B491655CC}"/>
            </a:ext>
          </a:extLst>
        </xdr:cNvPr>
        <xdr:cNvSpPr txBox="1"/>
      </xdr:nvSpPr>
      <xdr:spPr>
        <a:xfrm>
          <a:off x="6423025" y="14989727"/>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D59774F-3762-4D6C-BAE5-393CBF4FAAD9}"/>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7C16404-D468-4C83-A797-14D595E54EBF}"/>
            </a:ext>
          </a:extLst>
        </xdr:cNvPr>
        <xdr:cNvSpPr/>
      </xdr:nvSpPr>
      <xdr:spPr>
        <a:xfrm>
          <a:off x="17492870" y="186027"/>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92568118-53CA-42CD-8FA1-27087CB7A12D}"/>
            </a:ext>
          </a:extLst>
        </xdr:cNvPr>
        <xdr:cNvSpPr/>
      </xdr:nvSpPr>
      <xdr:spPr>
        <a:xfrm>
          <a:off x="17511920" y="211427"/>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812695B-4610-4189-98E7-6523555D3755}"/>
            </a:ext>
          </a:extLst>
        </xdr:cNvPr>
        <xdr:cNvSpPr/>
      </xdr:nvSpPr>
      <xdr:spPr>
        <a:xfrm>
          <a:off x="17537320" y="236827"/>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9AF2D98-9CAF-49D0-859F-70877AE9BC6C}"/>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3FD68F3-428F-4B34-BF94-3778AEB36465}"/>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D3B0ACD-9D41-402E-A77E-1DCB86B5B775}"/>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D04C9B6-6718-4E32-AB49-B3B4641C5877}"/>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4692CD4-A230-4CC1-9E01-DE678EDB5BB9}"/>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6A1075B-0EC2-4464-8E54-F3195CBFFCF9}"/>
            </a:ext>
          </a:extLst>
        </xdr:cNvPr>
        <xdr:cNvSpPr/>
      </xdr:nvSpPr>
      <xdr:spPr>
        <a:xfrm>
          <a:off x="2051216" y="930192"/>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
3,244
3.47
2,262,361
2,048,449
207,740
1,394,774
1,836,542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463D968-E2CB-4E5A-B5C3-7ECAC36A362C}"/>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6367326-DF40-45E0-889D-99480C298909}"/>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4F1FDA-3AA1-44D6-BA30-3846F67637D7}"/>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1FFE7A1-D3AC-417B-B614-A8195609AD59}"/>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610544-2C4E-4E4B-AD44-2AD2377A1541}"/>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60E33AB9-2CA8-42C1-A66A-160F97EF292F}"/>
            </a:ext>
          </a:extLst>
        </xdr:cNvPr>
        <xdr:cNvSpPr/>
      </xdr:nvSpPr>
      <xdr:spPr>
        <a:xfrm>
          <a:off x="6599362" y="1741336"/>
          <a:ext cx="3371574"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D895C60-8295-48A1-BEE1-7053F1B35EF2}"/>
            </a:ext>
          </a:extLst>
        </xdr:cNvPr>
        <xdr:cNvSpPr/>
      </xdr:nvSpPr>
      <xdr:spPr>
        <a:xfrm>
          <a:off x="10171264" y="898442"/>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CD6ECC4-7BA0-4241-AE9E-4BBA2568500D}"/>
            </a:ext>
          </a:extLst>
        </xdr:cNvPr>
        <xdr:cNvSpPr/>
      </xdr:nvSpPr>
      <xdr:spPr>
        <a:xfrm>
          <a:off x="10416043" y="961942"/>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79A8499-6077-444B-A4D9-FEF6BA7337E3}"/>
            </a:ext>
          </a:extLst>
        </xdr:cNvPr>
        <xdr:cNvSpPr/>
      </xdr:nvSpPr>
      <xdr:spPr>
        <a:xfrm>
          <a:off x="10416043" y="1235600"/>
          <a:ext cx="1224501"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6A88CC0-49F6-489A-802E-E023AEA59BEB}"/>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757072FB-281B-4769-9959-457EB63B421B}"/>
            </a:ext>
          </a:extLst>
        </xdr:cNvPr>
        <xdr:cNvCxnSpPr/>
      </xdr:nvCxnSpPr>
      <xdr:spPr>
        <a:xfrm flipH="1">
          <a:off x="10253814" y="10543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00EFCE9-C0AC-4ED1-AF4F-C5724E2BE8B9}"/>
            </a:ext>
          </a:extLst>
        </xdr:cNvPr>
        <xdr:cNvSpPr/>
      </xdr:nvSpPr>
      <xdr:spPr>
        <a:xfrm>
          <a:off x="10307789" y="10000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7EFCEA-9DB0-4928-A7A7-D2D449C88831}"/>
            </a:ext>
          </a:extLst>
        </xdr:cNvPr>
        <xdr:cNvSpPr/>
      </xdr:nvSpPr>
      <xdr:spPr>
        <a:xfrm>
          <a:off x="10307789" y="127370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7F85CB6-BAA8-4D75-82BF-A0676FB5512B}"/>
            </a:ext>
          </a:extLst>
        </xdr:cNvPr>
        <xdr:cNvCxnSpPr/>
      </xdr:nvCxnSpPr>
      <xdr:spPr>
        <a:xfrm>
          <a:off x="10336668"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349B57F-F671-4BEC-A2CE-0A4556BB3B12}"/>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126499D-5A4F-4832-9D3C-E4267869762E}"/>
            </a:ext>
          </a:extLst>
        </xdr:cNvPr>
        <xdr:cNvCxnSpPr/>
      </xdr:nvCxnSpPr>
      <xdr:spPr>
        <a:xfrm flipV="1">
          <a:off x="10336668"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D4219DA-5177-47C2-BC01-5DBF0D59C2AF}"/>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1219020-3187-451A-8833-5118D956C7BE}"/>
            </a:ext>
          </a:extLst>
        </xdr:cNvPr>
        <xdr:cNvSpPr txBox="1"/>
      </xdr:nvSpPr>
      <xdr:spPr>
        <a:xfrm>
          <a:off x="651786" y="28417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5E40A93-DF0D-4682-A815-9BAAC1F560CD}"/>
            </a:ext>
          </a:extLst>
        </xdr:cNvPr>
        <xdr:cNvSpPr txBox="1"/>
      </xdr:nvSpPr>
      <xdr:spPr>
        <a:xfrm>
          <a:off x="651786" y="31661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D2708BD-EC5E-477C-B6C5-906BC389C424}"/>
            </a:ext>
          </a:extLst>
        </xdr:cNvPr>
        <xdr:cNvSpPr txBox="1"/>
      </xdr:nvSpPr>
      <xdr:spPr>
        <a:xfrm>
          <a:off x="651786" y="34906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C0FB1E-E622-4AFE-AAD0-04CE4A9BCC12}"/>
            </a:ext>
          </a:extLst>
        </xdr:cNvPr>
        <xdr:cNvSpPr txBox="1"/>
      </xdr:nvSpPr>
      <xdr:spPr>
        <a:xfrm>
          <a:off x="651786" y="381160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C77488-87D6-45A2-AE25-D7589E9B38B9}"/>
            </a:ext>
          </a:extLst>
        </xdr:cNvPr>
        <xdr:cNvSpPr/>
      </xdr:nvSpPr>
      <xdr:spPr>
        <a:xfrm>
          <a:off x="69971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6BAB0AF-07DF-4519-83F0-EDA9AABF6485}"/>
            </a:ext>
          </a:extLst>
        </xdr:cNvPr>
        <xdr:cNvSpPr/>
      </xdr:nvSpPr>
      <xdr:spPr>
        <a:xfrm>
          <a:off x="82671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430AC4F-FE2E-4AF1-B442-5D49CF804668}"/>
            </a:ext>
          </a:extLst>
        </xdr:cNvPr>
        <xdr:cNvSpPr/>
      </xdr:nvSpPr>
      <xdr:spPr>
        <a:xfrm>
          <a:off x="82671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787FB21-F2F4-4181-B8E2-53F6B2531B7A}"/>
            </a:ext>
          </a:extLst>
        </xdr:cNvPr>
        <xdr:cNvSpPr/>
      </xdr:nvSpPr>
      <xdr:spPr>
        <a:xfrm>
          <a:off x="174928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548932C5-6FF4-423B-879F-CEE62C79379B}"/>
            </a:ext>
          </a:extLst>
        </xdr:cNvPr>
        <xdr:cNvSpPr/>
      </xdr:nvSpPr>
      <xdr:spPr>
        <a:xfrm>
          <a:off x="174928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52EA09-0A7F-4A12-9CDB-E3D7D8BAB28C}"/>
            </a:ext>
          </a:extLst>
        </xdr:cNvPr>
        <xdr:cNvSpPr/>
      </xdr:nvSpPr>
      <xdr:spPr>
        <a:xfrm>
          <a:off x="279885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5435A0F-BDC2-41A1-88AF-F8E89A488C14}"/>
            </a:ext>
          </a:extLst>
        </xdr:cNvPr>
        <xdr:cNvSpPr/>
      </xdr:nvSpPr>
      <xdr:spPr>
        <a:xfrm>
          <a:off x="279885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B168001-C4BC-4442-9259-427F2F11682C}"/>
            </a:ext>
          </a:extLst>
        </xdr:cNvPr>
        <xdr:cNvSpPr/>
      </xdr:nvSpPr>
      <xdr:spPr>
        <a:xfrm>
          <a:off x="69971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E9201ADA-47B8-46B5-B4DC-C1D2F6CB7BFF}"/>
            </a:ext>
          </a:extLst>
        </xdr:cNvPr>
        <xdr:cNvSpPr txBox="1"/>
      </xdr:nvSpPr>
      <xdr:spPr>
        <a:xfrm>
          <a:off x="677186"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30567A3C-3B32-44D7-8D28-718943B0BC08}"/>
            </a:ext>
          </a:extLst>
        </xdr:cNvPr>
        <xdr:cNvCxnSpPr/>
      </xdr:nvCxnSpPr>
      <xdr:spPr>
        <a:xfrm>
          <a:off x="69971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D0CA1B7-638F-4FB6-A960-5B1F44D9327B}"/>
            </a:ext>
          </a:extLst>
        </xdr:cNvPr>
        <xdr:cNvSpPr txBox="1"/>
      </xdr:nvSpPr>
      <xdr:spPr>
        <a:xfrm>
          <a:off x="27925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83C440E0-3699-4D59-AC05-886C220F3942}"/>
            </a:ext>
          </a:extLst>
        </xdr:cNvPr>
        <xdr:cNvCxnSpPr/>
      </xdr:nvCxnSpPr>
      <xdr:spPr>
        <a:xfrm>
          <a:off x="69971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2860D3B-AC14-43FA-A2DC-0AF8EDCE55AE}"/>
            </a:ext>
          </a:extLst>
        </xdr:cNvPr>
        <xdr:cNvSpPr txBox="1"/>
      </xdr:nvSpPr>
      <xdr:spPr>
        <a:xfrm>
          <a:off x="27925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367E6FBE-3FB5-4F3E-AEB2-921C8A2DFC8E}"/>
            </a:ext>
          </a:extLst>
        </xdr:cNvPr>
        <xdr:cNvCxnSpPr/>
      </xdr:nvCxnSpPr>
      <xdr:spPr>
        <a:xfrm>
          <a:off x="69971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FAD79CF4-C6CE-4F48-96B1-3CC7FC306291}"/>
            </a:ext>
          </a:extLst>
        </xdr:cNvPr>
        <xdr:cNvSpPr txBox="1"/>
      </xdr:nvSpPr>
      <xdr:spPr>
        <a:xfrm>
          <a:off x="343370"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9EF833DA-7C54-453B-BE49-C55DD2E9A763}"/>
            </a:ext>
          </a:extLst>
        </xdr:cNvPr>
        <xdr:cNvCxnSpPr/>
      </xdr:nvCxnSpPr>
      <xdr:spPr>
        <a:xfrm>
          <a:off x="69971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B9144DB6-3759-4ABE-9A8F-9E80E44F39C5}"/>
            </a:ext>
          </a:extLst>
        </xdr:cNvPr>
        <xdr:cNvSpPr txBox="1"/>
      </xdr:nvSpPr>
      <xdr:spPr>
        <a:xfrm>
          <a:off x="343370"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CAC8844-5ED0-4DC5-8D0E-D3178BB87B87}"/>
            </a:ext>
          </a:extLst>
        </xdr:cNvPr>
        <xdr:cNvCxnSpPr/>
      </xdr:nvCxnSpPr>
      <xdr:spPr>
        <a:xfrm>
          <a:off x="69971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122AEC0A-CD9C-4E5D-98DA-4A1F97E38D19}"/>
            </a:ext>
          </a:extLst>
        </xdr:cNvPr>
        <xdr:cNvSpPr txBox="1"/>
      </xdr:nvSpPr>
      <xdr:spPr>
        <a:xfrm>
          <a:off x="343370"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B789B598-D99E-4674-9263-EBCB6A798066}"/>
            </a:ext>
          </a:extLst>
        </xdr:cNvPr>
        <xdr:cNvCxnSpPr/>
      </xdr:nvCxnSpPr>
      <xdr:spPr>
        <a:xfrm>
          <a:off x="69971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9F2C1B89-77A9-49F5-AE7B-997949AD37CD}"/>
            </a:ext>
          </a:extLst>
        </xdr:cNvPr>
        <xdr:cNvSpPr txBox="1"/>
      </xdr:nvSpPr>
      <xdr:spPr>
        <a:xfrm>
          <a:off x="343370" y="56761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D2D5F47-5426-4F29-91C9-C21861870CF7}"/>
            </a:ext>
          </a:extLst>
        </xdr:cNvPr>
        <xdr:cNvCxnSpPr/>
      </xdr:nvCxnSpPr>
      <xdr:spPr>
        <a:xfrm>
          <a:off x="69971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CBFFD932-D302-4F34-A355-908BE8D544EF}"/>
            </a:ext>
          </a:extLst>
        </xdr:cNvPr>
        <xdr:cNvSpPr txBox="1"/>
      </xdr:nvSpPr>
      <xdr:spPr>
        <a:xfrm>
          <a:off x="391918" y="52881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9535B4A0-E828-43A3-B194-1FF3E1F04B30}"/>
            </a:ext>
          </a:extLst>
        </xdr:cNvPr>
        <xdr:cNvSpPr/>
      </xdr:nvSpPr>
      <xdr:spPr>
        <a:xfrm>
          <a:off x="69971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xdr:rowOff>
    </xdr:from>
    <xdr:to>
      <xdr:col>24</xdr:col>
      <xdr:colOff>62865</xdr:colOff>
      <xdr:row>42</xdr:row>
      <xdr:rowOff>9525</xdr:rowOff>
    </xdr:to>
    <xdr:cxnSp macro="">
      <xdr:nvCxnSpPr>
        <xdr:cNvPr id="57" name="直線コネクタ 56">
          <a:extLst>
            <a:ext uri="{FF2B5EF4-FFF2-40B4-BE49-F238E27FC236}">
              <a16:creationId xmlns:a16="http://schemas.microsoft.com/office/drawing/2014/main" id="{1B9CA347-7CD0-4E1F-9A1C-9A26D83C26F5}"/>
            </a:ext>
          </a:extLst>
        </xdr:cNvPr>
        <xdr:cNvCxnSpPr/>
      </xdr:nvCxnSpPr>
      <xdr:spPr>
        <a:xfrm flipV="1">
          <a:off x="4261154" y="5772316"/>
          <a:ext cx="0" cy="1576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13352</xdr:rowOff>
    </xdr:from>
    <xdr:ext cx="405111" cy="259045"/>
    <xdr:sp macro="" textlink="">
      <xdr:nvSpPr>
        <xdr:cNvPr id="58" name="【道路】&#10;有形固定資産減価償却率最小値テキスト">
          <a:extLst>
            <a:ext uri="{FF2B5EF4-FFF2-40B4-BE49-F238E27FC236}">
              <a16:creationId xmlns:a16="http://schemas.microsoft.com/office/drawing/2014/main" id="{3F9F84A6-A311-44BF-B78F-F4F8E09D48D0}"/>
            </a:ext>
          </a:extLst>
        </xdr:cNvPr>
        <xdr:cNvSpPr txBox="1"/>
      </xdr:nvSpPr>
      <xdr:spPr>
        <a:xfrm>
          <a:off x="4299889" y="735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9525</xdr:rowOff>
    </xdr:from>
    <xdr:to>
      <xdr:col>24</xdr:col>
      <xdr:colOff>152400</xdr:colOff>
      <xdr:row>42</xdr:row>
      <xdr:rowOff>9525</xdr:rowOff>
    </xdr:to>
    <xdr:cxnSp macro="">
      <xdr:nvCxnSpPr>
        <xdr:cNvPr id="59" name="直線コネクタ 58">
          <a:extLst>
            <a:ext uri="{FF2B5EF4-FFF2-40B4-BE49-F238E27FC236}">
              <a16:creationId xmlns:a16="http://schemas.microsoft.com/office/drawing/2014/main" id="{0325D952-2DCE-4991-AD98-134D8AB53208}"/>
            </a:ext>
          </a:extLst>
        </xdr:cNvPr>
        <xdr:cNvCxnSpPr/>
      </xdr:nvCxnSpPr>
      <xdr:spPr>
        <a:xfrm>
          <a:off x="4188460" y="7348579"/>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125747</xdr:rowOff>
    </xdr:from>
    <xdr:ext cx="405111" cy="259045"/>
    <xdr:sp macro="" textlink="">
      <xdr:nvSpPr>
        <xdr:cNvPr id="60" name="【道路】&#10;有形固定資産減価償却率最大値テキスト">
          <a:extLst>
            <a:ext uri="{FF2B5EF4-FFF2-40B4-BE49-F238E27FC236}">
              <a16:creationId xmlns:a16="http://schemas.microsoft.com/office/drawing/2014/main" id="{EC227A97-0978-4555-A7AD-CE47B77446C2}"/>
            </a:ext>
          </a:extLst>
        </xdr:cNvPr>
        <xdr:cNvSpPr txBox="1"/>
      </xdr:nvSpPr>
      <xdr:spPr>
        <a:xfrm>
          <a:off x="4299889" y="554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7620</xdr:rowOff>
    </xdr:from>
    <xdr:to>
      <xdr:col>24</xdr:col>
      <xdr:colOff>152400</xdr:colOff>
      <xdr:row>33</xdr:row>
      <xdr:rowOff>7620</xdr:rowOff>
    </xdr:to>
    <xdr:cxnSp macro="">
      <xdr:nvCxnSpPr>
        <xdr:cNvPr id="61" name="直線コネクタ 60">
          <a:extLst>
            <a:ext uri="{FF2B5EF4-FFF2-40B4-BE49-F238E27FC236}">
              <a16:creationId xmlns:a16="http://schemas.microsoft.com/office/drawing/2014/main" id="{5A02D9A7-B99A-4D9F-A852-596E7B5B70D6}"/>
            </a:ext>
          </a:extLst>
        </xdr:cNvPr>
        <xdr:cNvCxnSpPr/>
      </xdr:nvCxnSpPr>
      <xdr:spPr>
        <a:xfrm>
          <a:off x="4188460" y="577231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19067</xdr:rowOff>
    </xdr:from>
    <xdr:ext cx="405111" cy="259045"/>
    <xdr:sp macro="" textlink="">
      <xdr:nvSpPr>
        <xdr:cNvPr id="62" name="【道路】&#10;有形固定資産減価償却率平均値テキスト">
          <a:extLst>
            <a:ext uri="{FF2B5EF4-FFF2-40B4-BE49-F238E27FC236}">
              <a16:creationId xmlns:a16="http://schemas.microsoft.com/office/drawing/2014/main" id="{CC475956-9D0C-43B5-95C7-1C4ABA61008D}"/>
            </a:ext>
          </a:extLst>
        </xdr:cNvPr>
        <xdr:cNvSpPr txBox="1"/>
      </xdr:nvSpPr>
      <xdr:spPr>
        <a:xfrm>
          <a:off x="4299889" y="66584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40640</xdr:rowOff>
    </xdr:from>
    <xdr:to>
      <xdr:col>24</xdr:col>
      <xdr:colOff>114300</xdr:colOff>
      <xdr:row>38</xdr:row>
      <xdr:rowOff>142240</xdr:rowOff>
    </xdr:to>
    <xdr:sp macro="" textlink="">
      <xdr:nvSpPr>
        <xdr:cNvPr id="63" name="フローチャート: 判断 62">
          <a:extLst>
            <a:ext uri="{FF2B5EF4-FFF2-40B4-BE49-F238E27FC236}">
              <a16:creationId xmlns:a16="http://schemas.microsoft.com/office/drawing/2014/main" id="{4982E289-18CB-4C5C-9591-AD0AEC113BBA}"/>
            </a:ext>
          </a:extLst>
        </xdr:cNvPr>
        <xdr:cNvSpPr/>
      </xdr:nvSpPr>
      <xdr:spPr>
        <a:xfrm>
          <a:off x="4210989" y="6679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a:extLst>
            <a:ext uri="{FF2B5EF4-FFF2-40B4-BE49-F238E27FC236}">
              <a16:creationId xmlns:a16="http://schemas.microsoft.com/office/drawing/2014/main" id="{A1643337-DBB4-4CF1-86BC-EB1B4EBE939F}"/>
            </a:ext>
          </a:extLst>
        </xdr:cNvPr>
        <xdr:cNvSpPr/>
      </xdr:nvSpPr>
      <xdr:spPr>
        <a:xfrm>
          <a:off x="3450645" y="6676169"/>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13970</xdr:rowOff>
    </xdr:from>
    <xdr:to>
      <xdr:col>15</xdr:col>
      <xdr:colOff>101600</xdr:colOff>
      <xdr:row>38</xdr:row>
      <xdr:rowOff>115570</xdr:rowOff>
    </xdr:to>
    <xdr:sp macro="" textlink="">
      <xdr:nvSpPr>
        <xdr:cNvPr id="65" name="フローチャート: 判断 64">
          <a:extLst>
            <a:ext uri="{FF2B5EF4-FFF2-40B4-BE49-F238E27FC236}">
              <a16:creationId xmlns:a16="http://schemas.microsoft.com/office/drawing/2014/main" id="{850C7492-9C08-4CFC-BCF3-A1D2278488C9}"/>
            </a:ext>
          </a:extLst>
        </xdr:cNvPr>
        <xdr:cNvSpPr/>
      </xdr:nvSpPr>
      <xdr:spPr>
        <a:xfrm>
          <a:off x="2623930" y="665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27305</xdr:rowOff>
    </xdr:from>
    <xdr:to>
      <xdr:col>10</xdr:col>
      <xdr:colOff>165100</xdr:colOff>
      <xdr:row>38</xdr:row>
      <xdr:rowOff>128905</xdr:rowOff>
    </xdr:to>
    <xdr:sp macro="" textlink="">
      <xdr:nvSpPr>
        <xdr:cNvPr id="66" name="フローチャート: 判断 65">
          <a:extLst>
            <a:ext uri="{FF2B5EF4-FFF2-40B4-BE49-F238E27FC236}">
              <a16:creationId xmlns:a16="http://schemas.microsoft.com/office/drawing/2014/main" id="{F498799B-6459-48E6-953E-00D71C0044DD}"/>
            </a:ext>
          </a:extLst>
        </xdr:cNvPr>
        <xdr:cNvSpPr/>
      </xdr:nvSpPr>
      <xdr:spPr>
        <a:xfrm>
          <a:off x="1812787" y="66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73254F1E-D8A1-4017-BC1C-66583E72A547}"/>
            </a:ext>
          </a:extLst>
        </xdr:cNvPr>
        <xdr:cNvSpPr/>
      </xdr:nvSpPr>
      <xdr:spPr>
        <a:xfrm>
          <a:off x="1001643" y="6598395"/>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512AE900-A4D1-42F6-9803-7C4CF4FBA10D}"/>
            </a:ext>
          </a:extLst>
        </xdr:cNvPr>
        <xdr:cNvSpPr txBox="1"/>
      </xdr:nvSpPr>
      <xdr:spPr>
        <a:xfrm>
          <a:off x="408686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111D5B6-8F3B-4292-AC02-A9002457B6E8}"/>
            </a:ext>
          </a:extLst>
        </xdr:cNvPr>
        <xdr:cNvSpPr txBox="1"/>
      </xdr:nvSpPr>
      <xdr:spPr>
        <a:xfrm>
          <a:off x="332651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F8659DE-C302-4E10-A6E8-9D63562B1F2E}"/>
            </a:ext>
          </a:extLst>
        </xdr:cNvPr>
        <xdr:cNvSpPr txBox="1"/>
      </xdr:nvSpPr>
      <xdr:spPr>
        <a:xfrm>
          <a:off x="249980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47751FF4-A4B5-49E9-BE68-A832A0FFC4C3}"/>
            </a:ext>
          </a:extLst>
        </xdr:cNvPr>
        <xdr:cNvSpPr txBox="1"/>
      </xdr:nvSpPr>
      <xdr:spPr>
        <a:xfrm>
          <a:off x="168865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1057A57-D079-4B7F-8D62-AE3B05BB77FC}"/>
            </a:ext>
          </a:extLst>
        </xdr:cNvPr>
        <xdr:cNvSpPr txBox="1"/>
      </xdr:nvSpPr>
      <xdr:spPr>
        <a:xfrm>
          <a:off x="87751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23495</xdr:rowOff>
    </xdr:from>
    <xdr:to>
      <xdr:col>24</xdr:col>
      <xdr:colOff>114300</xdr:colOff>
      <xdr:row>38</xdr:row>
      <xdr:rowOff>125095</xdr:rowOff>
    </xdr:to>
    <xdr:sp macro="" textlink="">
      <xdr:nvSpPr>
        <xdr:cNvPr id="73" name="楕円 72">
          <a:extLst>
            <a:ext uri="{FF2B5EF4-FFF2-40B4-BE49-F238E27FC236}">
              <a16:creationId xmlns:a16="http://schemas.microsoft.com/office/drawing/2014/main" id="{DDB5A8EE-132E-41A9-9102-B36F110CA8E9}"/>
            </a:ext>
          </a:extLst>
        </xdr:cNvPr>
        <xdr:cNvSpPr/>
      </xdr:nvSpPr>
      <xdr:spPr>
        <a:xfrm>
          <a:off x="4210989" y="666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46372</xdr:rowOff>
    </xdr:from>
    <xdr:ext cx="405111" cy="259045"/>
    <xdr:sp macro="" textlink="">
      <xdr:nvSpPr>
        <xdr:cNvPr id="74" name="【道路】&#10;有形固定資産減価償却率該当値テキスト">
          <a:extLst>
            <a:ext uri="{FF2B5EF4-FFF2-40B4-BE49-F238E27FC236}">
              <a16:creationId xmlns:a16="http://schemas.microsoft.com/office/drawing/2014/main" id="{073FF4DA-7D54-409E-9934-43343455A928}"/>
            </a:ext>
          </a:extLst>
        </xdr:cNvPr>
        <xdr:cNvSpPr txBox="1"/>
      </xdr:nvSpPr>
      <xdr:spPr>
        <a:xfrm>
          <a:off x="4299889" y="6510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55880</xdr:rowOff>
    </xdr:from>
    <xdr:to>
      <xdr:col>20</xdr:col>
      <xdr:colOff>38100</xdr:colOff>
      <xdr:row>38</xdr:row>
      <xdr:rowOff>157480</xdr:rowOff>
    </xdr:to>
    <xdr:sp macro="" textlink="">
      <xdr:nvSpPr>
        <xdr:cNvPr id="75" name="楕円 74">
          <a:extLst>
            <a:ext uri="{FF2B5EF4-FFF2-40B4-BE49-F238E27FC236}">
              <a16:creationId xmlns:a16="http://schemas.microsoft.com/office/drawing/2014/main" id="{8E3DCEFF-9353-43FB-BB8E-DE8C062E0089}"/>
            </a:ext>
          </a:extLst>
        </xdr:cNvPr>
        <xdr:cNvSpPr/>
      </xdr:nvSpPr>
      <xdr:spPr>
        <a:xfrm>
          <a:off x="3450645" y="6695219"/>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106680</xdr:rowOff>
    </xdr:to>
    <xdr:cxnSp macro="">
      <xdr:nvCxnSpPr>
        <xdr:cNvPr id="76" name="直線コネクタ 75">
          <a:extLst>
            <a:ext uri="{FF2B5EF4-FFF2-40B4-BE49-F238E27FC236}">
              <a16:creationId xmlns:a16="http://schemas.microsoft.com/office/drawing/2014/main" id="{9AF5DD10-2ABB-416A-B980-1C1D46FA82D2}"/>
            </a:ext>
          </a:extLst>
        </xdr:cNvPr>
        <xdr:cNvCxnSpPr/>
      </xdr:nvCxnSpPr>
      <xdr:spPr>
        <a:xfrm flipV="1">
          <a:off x="3501445" y="6713634"/>
          <a:ext cx="760344"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141605</xdr:rowOff>
    </xdr:from>
    <xdr:to>
      <xdr:col>10</xdr:col>
      <xdr:colOff>165100</xdr:colOff>
      <xdr:row>38</xdr:row>
      <xdr:rowOff>71755</xdr:rowOff>
    </xdr:to>
    <xdr:sp macro="" textlink="">
      <xdr:nvSpPr>
        <xdr:cNvPr id="77" name="楕円 76">
          <a:extLst>
            <a:ext uri="{FF2B5EF4-FFF2-40B4-BE49-F238E27FC236}">
              <a16:creationId xmlns:a16="http://schemas.microsoft.com/office/drawing/2014/main" id="{43630E61-3767-4E4F-ACC2-D0190B79221C}"/>
            </a:ext>
          </a:extLst>
        </xdr:cNvPr>
        <xdr:cNvSpPr/>
      </xdr:nvSpPr>
      <xdr:spPr>
        <a:xfrm>
          <a:off x="1812787" y="660601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36</xdr:row>
      <xdr:rowOff>154957</xdr:rowOff>
    </xdr:from>
    <xdr:ext cx="405111" cy="259045"/>
    <xdr:sp macro="" textlink="">
      <xdr:nvSpPr>
        <xdr:cNvPr id="78" name="n_1aveValue【道路】&#10;有形固定資産減価償却率">
          <a:extLst>
            <a:ext uri="{FF2B5EF4-FFF2-40B4-BE49-F238E27FC236}">
              <a16:creationId xmlns:a16="http://schemas.microsoft.com/office/drawing/2014/main" id="{587A5019-8BDF-4A6E-A432-419AF232D887}"/>
            </a:ext>
          </a:extLst>
        </xdr:cNvPr>
        <xdr:cNvSpPr txBox="1"/>
      </xdr:nvSpPr>
      <xdr:spPr>
        <a:xfrm>
          <a:off x="3301761" y="6444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132097</xdr:rowOff>
    </xdr:from>
    <xdr:ext cx="405111" cy="259045"/>
    <xdr:sp macro="" textlink="">
      <xdr:nvSpPr>
        <xdr:cNvPr id="79" name="n_2aveValue【道路】&#10;有形固定資産減価償却率">
          <a:extLst>
            <a:ext uri="{FF2B5EF4-FFF2-40B4-BE49-F238E27FC236}">
              <a16:creationId xmlns:a16="http://schemas.microsoft.com/office/drawing/2014/main" id="{FF62A8D3-B382-47BE-BC52-E8F68AE669B8}"/>
            </a:ext>
          </a:extLst>
        </xdr:cNvPr>
        <xdr:cNvSpPr txBox="1"/>
      </xdr:nvSpPr>
      <xdr:spPr>
        <a:xfrm>
          <a:off x="2487746" y="642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120032</xdr:rowOff>
    </xdr:from>
    <xdr:ext cx="405111" cy="259045"/>
    <xdr:sp macro="" textlink="">
      <xdr:nvSpPr>
        <xdr:cNvPr id="80" name="n_3aveValue【道路】&#10;有形固定資産減価償却率">
          <a:extLst>
            <a:ext uri="{FF2B5EF4-FFF2-40B4-BE49-F238E27FC236}">
              <a16:creationId xmlns:a16="http://schemas.microsoft.com/office/drawing/2014/main" id="{D98C297E-B642-4498-8FE9-032350C749DE}"/>
            </a:ext>
          </a:extLst>
        </xdr:cNvPr>
        <xdr:cNvSpPr txBox="1"/>
      </xdr:nvSpPr>
      <xdr:spPr>
        <a:xfrm>
          <a:off x="1676602" y="6759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80662</xdr:rowOff>
    </xdr:from>
    <xdr:ext cx="405111" cy="259045"/>
    <xdr:sp macro="" textlink="">
      <xdr:nvSpPr>
        <xdr:cNvPr id="81" name="n_4aveValue【道路】&#10;有形固定資産減価償却率">
          <a:extLst>
            <a:ext uri="{FF2B5EF4-FFF2-40B4-BE49-F238E27FC236}">
              <a16:creationId xmlns:a16="http://schemas.microsoft.com/office/drawing/2014/main" id="{0CF4E566-1D5E-4EF0-9B43-69FBA5B35708}"/>
            </a:ext>
          </a:extLst>
        </xdr:cNvPr>
        <xdr:cNvSpPr txBox="1"/>
      </xdr:nvSpPr>
      <xdr:spPr>
        <a:xfrm>
          <a:off x="865459" y="6370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148607</xdr:rowOff>
    </xdr:from>
    <xdr:ext cx="405111" cy="259045"/>
    <xdr:sp macro="" textlink="">
      <xdr:nvSpPr>
        <xdr:cNvPr id="82" name="n_1mainValue【道路】&#10;有形固定資産減価償却率">
          <a:extLst>
            <a:ext uri="{FF2B5EF4-FFF2-40B4-BE49-F238E27FC236}">
              <a16:creationId xmlns:a16="http://schemas.microsoft.com/office/drawing/2014/main" id="{418DDE15-28F4-419F-BAEB-1F1EBD915E4B}"/>
            </a:ext>
          </a:extLst>
        </xdr:cNvPr>
        <xdr:cNvSpPr txBox="1"/>
      </xdr:nvSpPr>
      <xdr:spPr>
        <a:xfrm>
          <a:off x="3301761" y="67879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88282</xdr:rowOff>
    </xdr:from>
    <xdr:ext cx="405111" cy="259045"/>
    <xdr:sp macro="" textlink="">
      <xdr:nvSpPr>
        <xdr:cNvPr id="83" name="n_3mainValue【道路】&#10;有形固定資産減価償却率">
          <a:extLst>
            <a:ext uri="{FF2B5EF4-FFF2-40B4-BE49-F238E27FC236}">
              <a16:creationId xmlns:a16="http://schemas.microsoft.com/office/drawing/2014/main" id="{929FD696-9EA5-45F1-8FEC-050589D49014}"/>
            </a:ext>
          </a:extLst>
        </xdr:cNvPr>
        <xdr:cNvSpPr txBox="1"/>
      </xdr:nvSpPr>
      <xdr:spPr>
        <a:xfrm>
          <a:off x="1676602" y="6377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a:extLst>
            <a:ext uri="{FF2B5EF4-FFF2-40B4-BE49-F238E27FC236}">
              <a16:creationId xmlns:a16="http://schemas.microsoft.com/office/drawing/2014/main" id="{41F5FDD5-6E5C-48CC-A460-5CFE35619640}"/>
            </a:ext>
          </a:extLst>
        </xdr:cNvPr>
        <xdr:cNvSpPr/>
      </xdr:nvSpPr>
      <xdr:spPr>
        <a:xfrm>
          <a:off x="6074576" y="4266537"/>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a:extLst>
            <a:ext uri="{FF2B5EF4-FFF2-40B4-BE49-F238E27FC236}">
              <a16:creationId xmlns:a16="http://schemas.microsoft.com/office/drawing/2014/main" id="{35CDDD4F-7EB6-45D0-BF2C-F23503E2FCC3}"/>
            </a:ext>
          </a:extLst>
        </xdr:cNvPr>
        <xdr:cNvSpPr/>
      </xdr:nvSpPr>
      <xdr:spPr>
        <a:xfrm>
          <a:off x="6186004"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a:extLst>
            <a:ext uri="{FF2B5EF4-FFF2-40B4-BE49-F238E27FC236}">
              <a16:creationId xmlns:a16="http://schemas.microsoft.com/office/drawing/2014/main" id="{8ACEDABF-DB9A-423E-B78C-0AF0E2BAA97C}"/>
            </a:ext>
          </a:extLst>
        </xdr:cNvPr>
        <xdr:cNvSpPr/>
      </xdr:nvSpPr>
      <xdr:spPr>
        <a:xfrm>
          <a:off x="6186004"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a:extLst>
            <a:ext uri="{FF2B5EF4-FFF2-40B4-BE49-F238E27FC236}">
              <a16:creationId xmlns:a16="http://schemas.microsoft.com/office/drawing/2014/main" id="{D80423F2-01DD-40AD-8975-C06C4A74D904}"/>
            </a:ext>
          </a:extLst>
        </xdr:cNvPr>
        <xdr:cNvSpPr/>
      </xdr:nvSpPr>
      <xdr:spPr>
        <a:xfrm>
          <a:off x="7124148"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a:extLst>
            <a:ext uri="{FF2B5EF4-FFF2-40B4-BE49-F238E27FC236}">
              <a16:creationId xmlns:a16="http://schemas.microsoft.com/office/drawing/2014/main" id="{297ED89F-45AE-4DBD-BB5A-E865EDF0CB18}"/>
            </a:ext>
          </a:extLst>
        </xdr:cNvPr>
        <xdr:cNvSpPr/>
      </xdr:nvSpPr>
      <xdr:spPr>
        <a:xfrm>
          <a:off x="7124148"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a:extLst>
            <a:ext uri="{FF2B5EF4-FFF2-40B4-BE49-F238E27FC236}">
              <a16:creationId xmlns:a16="http://schemas.microsoft.com/office/drawing/2014/main" id="{0A1E6859-3791-40BA-90D5-F2C7C6FE530E}"/>
            </a:ext>
          </a:extLst>
        </xdr:cNvPr>
        <xdr:cNvSpPr/>
      </xdr:nvSpPr>
      <xdr:spPr>
        <a:xfrm>
          <a:off x="8173720"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a:extLst>
            <a:ext uri="{FF2B5EF4-FFF2-40B4-BE49-F238E27FC236}">
              <a16:creationId xmlns:a16="http://schemas.microsoft.com/office/drawing/2014/main" id="{F6C6DB64-A2A5-4903-B03B-788775414AA9}"/>
            </a:ext>
          </a:extLst>
        </xdr:cNvPr>
        <xdr:cNvSpPr/>
      </xdr:nvSpPr>
      <xdr:spPr>
        <a:xfrm>
          <a:off x="8173720"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a:extLst>
            <a:ext uri="{FF2B5EF4-FFF2-40B4-BE49-F238E27FC236}">
              <a16:creationId xmlns:a16="http://schemas.microsoft.com/office/drawing/2014/main" id="{4894EA63-9445-4956-9549-9E2201C41964}"/>
            </a:ext>
          </a:extLst>
        </xdr:cNvPr>
        <xdr:cNvSpPr/>
      </xdr:nvSpPr>
      <xdr:spPr>
        <a:xfrm>
          <a:off x="6074576" y="5433888"/>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2" name="テキスト ボックス 91">
          <a:extLst>
            <a:ext uri="{FF2B5EF4-FFF2-40B4-BE49-F238E27FC236}">
              <a16:creationId xmlns:a16="http://schemas.microsoft.com/office/drawing/2014/main" id="{0C4E231D-CECF-4BE4-9203-DBE781D05214}"/>
            </a:ext>
          </a:extLst>
        </xdr:cNvPr>
        <xdr:cNvSpPr txBox="1"/>
      </xdr:nvSpPr>
      <xdr:spPr>
        <a:xfrm>
          <a:off x="6036476" y="523991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a:extLst>
            <a:ext uri="{FF2B5EF4-FFF2-40B4-BE49-F238E27FC236}">
              <a16:creationId xmlns:a16="http://schemas.microsoft.com/office/drawing/2014/main" id="{56145AB1-F631-43EE-906F-1B2A7CABC882}"/>
            </a:ext>
          </a:extLst>
        </xdr:cNvPr>
        <xdr:cNvCxnSpPr/>
      </xdr:nvCxnSpPr>
      <xdr:spPr>
        <a:xfrm>
          <a:off x="6074576" y="77651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4" name="直線コネクタ 93">
          <a:extLst>
            <a:ext uri="{FF2B5EF4-FFF2-40B4-BE49-F238E27FC236}">
              <a16:creationId xmlns:a16="http://schemas.microsoft.com/office/drawing/2014/main" id="{771FDF38-0D05-4308-95D4-3BAADB1706F1}"/>
            </a:ext>
          </a:extLst>
        </xdr:cNvPr>
        <xdr:cNvCxnSpPr/>
      </xdr:nvCxnSpPr>
      <xdr:spPr>
        <a:xfrm>
          <a:off x="6074576" y="729747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5" name="テキスト ボックス 94">
          <a:extLst>
            <a:ext uri="{FF2B5EF4-FFF2-40B4-BE49-F238E27FC236}">
              <a16:creationId xmlns:a16="http://schemas.microsoft.com/office/drawing/2014/main" id="{DD3E2455-0789-460A-9386-A9780E273617}"/>
            </a:ext>
          </a:extLst>
        </xdr:cNvPr>
        <xdr:cNvSpPr txBox="1"/>
      </xdr:nvSpPr>
      <xdr:spPr>
        <a:xfrm>
          <a:off x="5638539" y="7151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6" name="直線コネクタ 95">
          <a:extLst>
            <a:ext uri="{FF2B5EF4-FFF2-40B4-BE49-F238E27FC236}">
              <a16:creationId xmlns:a16="http://schemas.microsoft.com/office/drawing/2014/main" id="{7FE39DCD-E223-4DDF-A06E-FF712FEC0955}"/>
            </a:ext>
          </a:extLst>
        </xdr:cNvPr>
        <xdr:cNvCxnSpPr/>
      </xdr:nvCxnSpPr>
      <xdr:spPr>
        <a:xfrm>
          <a:off x="6074576" y="683331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97" name="テキスト ボックス 96">
          <a:extLst>
            <a:ext uri="{FF2B5EF4-FFF2-40B4-BE49-F238E27FC236}">
              <a16:creationId xmlns:a16="http://schemas.microsoft.com/office/drawing/2014/main" id="{AD264FF5-67D4-413D-B01D-A3B3629CE568}"/>
            </a:ext>
          </a:extLst>
        </xdr:cNvPr>
        <xdr:cNvSpPr txBox="1"/>
      </xdr:nvSpPr>
      <xdr:spPr>
        <a:xfrm>
          <a:off x="5525871" y="668761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8" name="直線コネクタ 97">
          <a:extLst>
            <a:ext uri="{FF2B5EF4-FFF2-40B4-BE49-F238E27FC236}">
              <a16:creationId xmlns:a16="http://schemas.microsoft.com/office/drawing/2014/main" id="{6A7FB735-F84E-4163-992F-AF0834E85DB0}"/>
            </a:ext>
          </a:extLst>
        </xdr:cNvPr>
        <xdr:cNvCxnSpPr/>
      </xdr:nvCxnSpPr>
      <xdr:spPr>
        <a:xfrm>
          <a:off x="6074576" y="636568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9" name="テキスト ボックス 98">
          <a:extLst>
            <a:ext uri="{FF2B5EF4-FFF2-40B4-BE49-F238E27FC236}">
              <a16:creationId xmlns:a16="http://schemas.microsoft.com/office/drawing/2014/main" id="{235D7F7B-121F-4D21-A119-D771735D7B69}"/>
            </a:ext>
          </a:extLst>
        </xdr:cNvPr>
        <xdr:cNvSpPr txBox="1"/>
      </xdr:nvSpPr>
      <xdr:spPr>
        <a:xfrm>
          <a:off x="5525871" y="621998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0" name="直線コネクタ 99">
          <a:extLst>
            <a:ext uri="{FF2B5EF4-FFF2-40B4-BE49-F238E27FC236}">
              <a16:creationId xmlns:a16="http://schemas.microsoft.com/office/drawing/2014/main" id="{153BC0F5-2A7D-45D4-871B-CE692923364C}"/>
            </a:ext>
          </a:extLst>
        </xdr:cNvPr>
        <xdr:cNvCxnSpPr/>
      </xdr:nvCxnSpPr>
      <xdr:spPr>
        <a:xfrm>
          <a:off x="6074576" y="589804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1" name="テキスト ボックス 100">
          <a:extLst>
            <a:ext uri="{FF2B5EF4-FFF2-40B4-BE49-F238E27FC236}">
              <a16:creationId xmlns:a16="http://schemas.microsoft.com/office/drawing/2014/main" id="{9455A42A-F8D6-4063-8B74-EA0F6B39916B}"/>
            </a:ext>
          </a:extLst>
        </xdr:cNvPr>
        <xdr:cNvSpPr txBox="1"/>
      </xdr:nvSpPr>
      <xdr:spPr>
        <a:xfrm>
          <a:off x="5525871" y="575234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2" name="直線コネクタ 101">
          <a:extLst>
            <a:ext uri="{FF2B5EF4-FFF2-40B4-BE49-F238E27FC236}">
              <a16:creationId xmlns:a16="http://schemas.microsoft.com/office/drawing/2014/main" id="{ECA23651-0C6F-43E1-91E0-4168B6D6B590}"/>
            </a:ext>
          </a:extLst>
        </xdr:cNvPr>
        <xdr:cNvCxnSpPr/>
      </xdr:nvCxnSpPr>
      <xdr:spPr>
        <a:xfrm>
          <a:off x="6074576" y="543388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3" name="テキスト ボックス 102">
          <a:extLst>
            <a:ext uri="{FF2B5EF4-FFF2-40B4-BE49-F238E27FC236}">
              <a16:creationId xmlns:a16="http://schemas.microsoft.com/office/drawing/2014/main" id="{729CCB05-7025-4F27-927A-6F8608DFC513}"/>
            </a:ext>
          </a:extLst>
        </xdr:cNvPr>
        <xdr:cNvSpPr txBox="1"/>
      </xdr:nvSpPr>
      <xdr:spPr>
        <a:xfrm>
          <a:off x="5525871" y="5288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4" name="【道路】&#10;一人当たり延長グラフ枠">
          <a:extLst>
            <a:ext uri="{FF2B5EF4-FFF2-40B4-BE49-F238E27FC236}">
              <a16:creationId xmlns:a16="http://schemas.microsoft.com/office/drawing/2014/main" id="{70DA987A-3AA4-4532-9581-EE2B9A6364B1}"/>
            </a:ext>
          </a:extLst>
        </xdr:cNvPr>
        <xdr:cNvSpPr/>
      </xdr:nvSpPr>
      <xdr:spPr>
        <a:xfrm>
          <a:off x="6074576" y="5433888"/>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166086</xdr:rowOff>
    </xdr:from>
    <xdr:to>
      <xdr:col>54</xdr:col>
      <xdr:colOff>189865</xdr:colOff>
      <xdr:row>41</xdr:row>
      <xdr:rowOff>131556</xdr:rowOff>
    </xdr:to>
    <xdr:cxnSp macro="">
      <xdr:nvCxnSpPr>
        <xdr:cNvPr id="105" name="直線コネクタ 104">
          <a:extLst>
            <a:ext uri="{FF2B5EF4-FFF2-40B4-BE49-F238E27FC236}">
              <a16:creationId xmlns:a16="http://schemas.microsoft.com/office/drawing/2014/main" id="{C7C353F7-146B-47D7-8385-CA74790B8CBD}"/>
            </a:ext>
          </a:extLst>
        </xdr:cNvPr>
        <xdr:cNvCxnSpPr/>
      </xdr:nvCxnSpPr>
      <xdr:spPr>
        <a:xfrm flipV="1">
          <a:off x="9620113" y="5930782"/>
          <a:ext cx="0" cy="13648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135383</xdr:rowOff>
    </xdr:from>
    <xdr:ext cx="469744" cy="259045"/>
    <xdr:sp macro="" textlink="">
      <xdr:nvSpPr>
        <xdr:cNvPr id="106" name="【道路】&#10;一人当たり延長最小値テキスト">
          <a:extLst>
            <a:ext uri="{FF2B5EF4-FFF2-40B4-BE49-F238E27FC236}">
              <a16:creationId xmlns:a16="http://schemas.microsoft.com/office/drawing/2014/main" id="{A52247FF-EA4A-4E0F-A092-D841B7BEE687}"/>
            </a:ext>
          </a:extLst>
        </xdr:cNvPr>
        <xdr:cNvSpPr txBox="1"/>
      </xdr:nvSpPr>
      <xdr:spPr>
        <a:xfrm>
          <a:off x="9659178" y="7299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131556</xdr:rowOff>
    </xdr:from>
    <xdr:to>
      <xdr:col>55</xdr:col>
      <xdr:colOff>88900</xdr:colOff>
      <xdr:row>41</xdr:row>
      <xdr:rowOff>131556</xdr:rowOff>
    </xdr:to>
    <xdr:cxnSp macro="">
      <xdr:nvCxnSpPr>
        <xdr:cNvPr id="107" name="直線コネクタ 106">
          <a:extLst>
            <a:ext uri="{FF2B5EF4-FFF2-40B4-BE49-F238E27FC236}">
              <a16:creationId xmlns:a16="http://schemas.microsoft.com/office/drawing/2014/main" id="{D8D6E8C3-2029-4043-96E9-514EDC809BE2}"/>
            </a:ext>
          </a:extLst>
        </xdr:cNvPr>
        <xdr:cNvCxnSpPr/>
      </xdr:nvCxnSpPr>
      <xdr:spPr>
        <a:xfrm>
          <a:off x="9547750" y="7295681"/>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112763</xdr:rowOff>
    </xdr:from>
    <xdr:ext cx="599010" cy="259045"/>
    <xdr:sp macro="" textlink="">
      <xdr:nvSpPr>
        <xdr:cNvPr id="108" name="【道路】&#10;一人当たり延長最大値テキスト">
          <a:extLst>
            <a:ext uri="{FF2B5EF4-FFF2-40B4-BE49-F238E27FC236}">
              <a16:creationId xmlns:a16="http://schemas.microsoft.com/office/drawing/2014/main" id="{79D3B7AC-A174-41A0-B00F-696ABB528A26}"/>
            </a:ext>
          </a:extLst>
        </xdr:cNvPr>
        <xdr:cNvSpPr txBox="1"/>
      </xdr:nvSpPr>
      <xdr:spPr>
        <a:xfrm>
          <a:off x="9659178" y="570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166086</xdr:rowOff>
    </xdr:from>
    <xdr:to>
      <xdr:col>55</xdr:col>
      <xdr:colOff>88900</xdr:colOff>
      <xdr:row>33</xdr:row>
      <xdr:rowOff>166086</xdr:rowOff>
    </xdr:to>
    <xdr:cxnSp macro="">
      <xdr:nvCxnSpPr>
        <xdr:cNvPr id="109" name="直線コネクタ 108">
          <a:extLst>
            <a:ext uri="{FF2B5EF4-FFF2-40B4-BE49-F238E27FC236}">
              <a16:creationId xmlns:a16="http://schemas.microsoft.com/office/drawing/2014/main" id="{95942E60-6F59-4058-9B5A-6A71C0566152}"/>
            </a:ext>
          </a:extLst>
        </xdr:cNvPr>
        <xdr:cNvCxnSpPr/>
      </xdr:nvCxnSpPr>
      <xdr:spPr>
        <a:xfrm>
          <a:off x="9547750" y="5930782"/>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118298</xdr:rowOff>
    </xdr:from>
    <xdr:ext cx="534377" cy="259045"/>
    <xdr:sp macro="" textlink="">
      <xdr:nvSpPr>
        <xdr:cNvPr id="110" name="【道路】&#10;一人当たり延長平均値テキスト">
          <a:extLst>
            <a:ext uri="{FF2B5EF4-FFF2-40B4-BE49-F238E27FC236}">
              <a16:creationId xmlns:a16="http://schemas.microsoft.com/office/drawing/2014/main" id="{0C7A8B9B-D8D0-4C8A-A701-23B02A2C5035}"/>
            </a:ext>
          </a:extLst>
        </xdr:cNvPr>
        <xdr:cNvSpPr txBox="1"/>
      </xdr:nvSpPr>
      <xdr:spPr>
        <a:xfrm>
          <a:off x="9659178" y="69325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95421</xdr:rowOff>
    </xdr:from>
    <xdr:to>
      <xdr:col>55</xdr:col>
      <xdr:colOff>50800</xdr:colOff>
      <xdr:row>41</xdr:row>
      <xdr:rowOff>25571</xdr:rowOff>
    </xdr:to>
    <xdr:sp macro="" textlink="">
      <xdr:nvSpPr>
        <xdr:cNvPr id="111" name="フローチャート: 判断 110">
          <a:extLst>
            <a:ext uri="{FF2B5EF4-FFF2-40B4-BE49-F238E27FC236}">
              <a16:creationId xmlns:a16="http://schemas.microsoft.com/office/drawing/2014/main" id="{958BFFD1-2683-404A-88F6-D1BB4B35F578}"/>
            </a:ext>
          </a:extLst>
        </xdr:cNvPr>
        <xdr:cNvSpPr/>
      </xdr:nvSpPr>
      <xdr:spPr>
        <a:xfrm>
          <a:off x="9585850" y="7084618"/>
          <a:ext cx="86028"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108476</xdr:rowOff>
    </xdr:from>
    <xdr:to>
      <xdr:col>50</xdr:col>
      <xdr:colOff>165100</xdr:colOff>
      <xdr:row>41</xdr:row>
      <xdr:rowOff>38626</xdr:rowOff>
    </xdr:to>
    <xdr:sp macro="" textlink="">
      <xdr:nvSpPr>
        <xdr:cNvPr id="112" name="フローチャート: 判断 111">
          <a:extLst>
            <a:ext uri="{FF2B5EF4-FFF2-40B4-BE49-F238E27FC236}">
              <a16:creationId xmlns:a16="http://schemas.microsoft.com/office/drawing/2014/main" id="{923F33DD-FA6B-474C-BB0A-432DE763D791}"/>
            </a:ext>
          </a:extLst>
        </xdr:cNvPr>
        <xdr:cNvSpPr/>
      </xdr:nvSpPr>
      <xdr:spPr>
        <a:xfrm>
          <a:off x="8809935" y="7097673"/>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113825</xdr:rowOff>
    </xdr:from>
    <xdr:to>
      <xdr:col>46</xdr:col>
      <xdr:colOff>38100</xdr:colOff>
      <xdr:row>41</xdr:row>
      <xdr:rowOff>43975</xdr:rowOff>
    </xdr:to>
    <xdr:sp macro="" textlink="">
      <xdr:nvSpPr>
        <xdr:cNvPr id="113" name="フローチャート: 判断 112">
          <a:extLst>
            <a:ext uri="{FF2B5EF4-FFF2-40B4-BE49-F238E27FC236}">
              <a16:creationId xmlns:a16="http://schemas.microsoft.com/office/drawing/2014/main" id="{C48C15C7-3620-4431-BF90-8EA79192678A}"/>
            </a:ext>
          </a:extLst>
        </xdr:cNvPr>
        <xdr:cNvSpPr/>
      </xdr:nvSpPr>
      <xdr:spPr>
        <a:xfrm>
          <a:off x="7998791" y="710302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136767</xdr:rowOff>
    </xdr:from>
    <xdr:to>
      <xdr:col>41</xdr:col>
      <xdr:colOff>101600</xdr:colOff>
      <xdr:row>41</xdr:row>
      <xdr:rowOff>66917</xdr:rowOff>
    </xdr:to>
    <xdr:sp macro="" textlink="">
      <xdr:nvSpPr>
        <xdr:cNvPr id="114" name="フローチャート: 判断 113">
          <a:extLst>
            <a:ext uri="{FF2B5EF4-FFF2-40B4-BE49-F238E27FC236}">
              <a16:creationId xmlns:a16="http://schemas.microsoft.com/office/drawing/2014/main" id="{0C09A683-526B-492D-8EEB-61AD9E3537B9}"/>
            </a:ext>
          </a:extLst>
        </xdr:cNvPr>
        <xdr:cNvSpPr/>
      </xdr:nvSpPr>
      <xdr:spPr>
        <a:xfrm>
          <a:off x="7172077" y="7125964"/>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126238</xdr:rowOff>
    </xdr:from>
    <xdr:to>
      <xdr:col>36</xdr:col>
      <xdr:colOff>165100</xdr:colOff>
      <xdr:row>41</xdr:row>
      <xdr:rowOff>56388</xdr:rowOff>
    </xdr:to>
    <xdr:sp macro="" textlink="">
      <xdr:nvSpPr>
        <xdr:cNvPr id="115" name="フローチャート: 判断 114">
          <a:extLst>
            <a:ext uri="{FF2B5EF4-FFF2-40B4-BE49-F238E27FC236}">
              <a16:creationId xmlns:a16="http://schemas.microsoft.com/office/drawing/2014/main" id="{A09F2509-E79B-4322-9CC6-8FA6CE13D76B}"/>
            </a:ext>
          </a:extLst>
        </xdr:cNvPr>
        <xdr:cNvSpPr/>
      </xdr:nvSpPr>
      <xdr:spPr>
        <a:xfrm>
          <a:off x="6360933" y="711543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735D5D48-4766-467A-91C7-0C63EDA2B79B}"/>
            </a:ext>
          </a:extLst>
        </xdr:cNvPr>
        <xdr:cNvSpPr txBox="1"/>
      </xdr:nvSpPr>
      <xdr:spPr>
        <a:xfrm>
          <a:off x="944615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9D2E1EA8-324A-4FD2-97FA-0729082B9AD1}"/>
            </a:ext>
          </a:extLst>
        </xdr:cNvPr>
        <xdr:cNvSpPr txBox="1"/>
      </xdr:nvSpPr>
      <xdr:spPr>
        <a:xfrm>
          <a:off x="868580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1A7A8E1C-5C4E-4B24-B71F-21F11AECB6A8}"/>
            </a:ext>
          </a:extLst>
        </xdr:cNvPr>
        <xdr:cNvSpPr txBox="1"/>
      </xdr:nvSpPr>
      <xdr:spPr>
        <a:xfrm>
          <a:off x="7874663"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598DFAB6-0882-4931-8781-51DD6A811F6E}"/>
            </a:ext>
          </a:extLst>
        </xdr:cNvPr>
        <xdr:cNvSpPr txBox="1"/>
      </xdr:nvSpPr>
      <xdr:spPr>
        <a:xfrm>
          <a:off x="704794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2B4668E1-41E8-4886-8111-3639B56D9266}"/>
            </a:ext>
          </a:extLst>
        </xdr:cNvPr>
        <xdr:cNvSpPr txBox="1"/>
      </xdr:nvSpPr>
      <xdr:spPr>
        <a:xfrm>
          <a:off x="623680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64790</xdr:rowOff>
    </xdr:from>
    <xdr:to>
      <xdr:col>55</xdr:col>
      <xdr:colOff>50800</xdr:colOff>
      <xdr:row>41</xdr:row>
      <xdr:rowOff>166390</xdr:rowOff>
    </xdr:to>
    <xdr:sp macro="" textlink="">
      <xdr:nvSpPr>
        <xdr:cNvPr id="121" name="楕円 120">
          <a:extLst>
            <a:ext uri="{FF2B5EF4-FFF2-40B4-BE49-F238E27FC236}">
              <a16:creationId xmlns:a16="http://schemas.microsoft.com/office/drawing/2014/main" id="{434B8EE4-3481-4512-B17E-B73478269BBD}"/>
            </a:ext>
          </a:extLst>
        </xdr:cNvPr>
        <xdr:cNvSpPr/>
      </xdr:nvSpPr>
      <xdr:spPr>
        <a:xfrm>
          <a:off x="9585850" y="7228915"/>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151167</xdr:rowOff>
    </xdr:from>
    <xdr:ext cx="469744" cy="259045"/>
    <xdr:sp macro="" textlink="">
      <xdr:nvSpPr>
        <xdr:cNvPr id="122" name="【道路】&#10;一人当たり延長該当値テキスト">
          <a:extLst>
            <a:ext uri="{FF2B5EF4-FFF2-40B4-BE49-F238E27FC236}">
              <a16:creationId xmlns:a16="http://schemas.microsoft.com/office/drawing/2014/main" id="{5AEBF5A3-B85D-4322-A98A-65EF0736A1B1}"/>
            </a:ext>
          </a:extLst>
        </xdr:cNvPr>
        <xdr:cNvSpPr txBox="1"/>
      </xdr:nvSpPr>
      <xdr:spPr>
        <a:xfrm>
          <a:off x="9659178" y="714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64639</xdr:rowOff>
    </xdr:from>
    <xdr:to>
      <xdr:col>50</xdr:col>
      <xdr:colOff>165100</xdr:colOff>
      <xdr:row>41</xdr:row>
      <xdr:rowOff>166239</xdr:rowOff>
    </xdr:to>
    <xdr:sp macro="" textlink="">
      <xdr:nvSpPr>
        <xdr:cNvPr id="123" name="楕円 122">
          <a:extLst>
            <a:ext uri="{FF2B5EF4-FFF2-40B4-BE49-F238E27FC236}">
              <a16:creationId xmlns:a16="http://schemas.microsoft.com/office/drawing/2014/main" id="{0D3112FA-E7B6-41AA-9F22-CFAABCF68F5B}"/>
            </a:ext>
          </a:extLst>
        </xdr:cNvPr>
        <xdr:cNvSpPr/>
      </xdr:nvSpPr>
      <xdr:spPr>
        <a:xfrm>
          <a:off x="8809935" y="7228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115439</xdr:rowOff>
    </xdr:from>
    <xdr:to>
      <xdr:col>55</xdr:col>
      <xdr:colOff>0</xdr:colOff>
      <xdr:row>41</xdr:row>
      <xdr:rowOff>115590</xdr:rowOff>
    </xdr:to>
    <xdr:cxnSp macro="">
      <xdr:nvCxnSpPr>
        <xdr:cNvPr id="124" name="直線コネクタ 123">
          <a:extLst>
            <a:ext uri="{FF2B5EF4-FFF2-40B4-BE49-F238E27FC236}">
              <a16:creationId xmlns:a16="http://schemas.microsoft.com/office/drawing/2014/main" id="{B9639287-2E53-47BF-B622-6B6F6D5988D6}"/>
            </a:ext>
          </a:extLst>
        </xdr:cNvPr>
        <xdr:cNvCxnSpPr/>
      </xdr:nvCxnSpPr>
      <xdr:spPr>
        <a:xfrm>
          <a:off x="8860735" y="7279564"/>
          <a:ext cx="760343" cy="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64488</xdr:rowOff>
    </xdr:from>
    <xdr:to>
      <xdr:col>41</xdr:col>
      <xdr:colOff>101600</xdr:colOff>
      <xdr:row>41</xdr:row>
      <xdr:rowOff>166088</xdr:rowOff>
    </xdr:to>
    <xdr:sp macro="" textlink="">
      <xdr:nvSpPr>
        <xdr:cNvPr id="125" name="楕円 124">
          <a:extLst>
            <a:ext uri="{FF2B5EF4-FFF2-40B4-BE49-F238E27FC236}">
              <a16:creationId xmlns:a16="http://schemas.microsoft.com/office/drawing/2014/main" id="{F0E3219A-AD13-45F4-A81C-7F12E0CCCAD6}"/>
            </a:ext>
          </a:extLst>
        </xdr:cNvPr>
        <xdr:cNvSpPr/>
      </xdr:nvSpPr>
      <xdr:spPr>
        <a:xfrm>
          <a:off x="7172077" y="7228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24911</xdr:colOff>
      <xdr:row>39</xdr:row>
      <xdr:rowOff>55153</xdr:rowOff>
    </xdr:from>
    <xdr:ext cx="534377" cy="259045"/>
    <xdr:sp macro="" textlink="">
      <xdr:nvSpPr>
        <xdr:cNvPr id="126" name="n_1aveValue【道路】&#10;一人当たり延長">
          <a:extLst>
            <a:ext uri="{FF2B5EF4-FFF2-40B4-BE49-F238E27FC236}">
              <a16:creationId xmlns:a16="http://schemas.microsoft.com/office/drawing/2014/main" id="{E5E7F34A-63AB-4E0E-9587-DE779618219D}"/>
            </a:ext>
          </a:extLst>
        </xdr:cNvPr>
        <xdr:cNvSpPr txBox="1"/>
      </xdr:nvSpPr>
      <xdr:spPr>
        <a:xfrm>
          <a:off x="8596417" y="686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60502</xdr:rowOff>
    </xdr:from>
    <xdr:ext cx="534377" cy="259045"/>
    <xdr:sp macro="" textlink="">
      <xdr:nvSpPr>
        <xdr:cNvPr id="127" name="n_2aveValue【道路】&#10;一人当たり延長">
          <a:extLst>
            <a:ext uri="{FF2B5EF4-FFF2-40B4-BE49-F238E27FC236}">
              <a16:creationId xmlns:a16="http://schemas.microsoft.com/office/drawing/2014/main" id="{1C299AE7-09E4-4253-BE65-D2E1E9BB0B79}"/>
            </a:ext>
          </a:extLst>
        </xdr:cNvPr>
        <xdr:cNvSpPr txBox="1"/>
      </xdr:nvSpPr>
      <xdr:spPr>
        <a:xfrm>
          <a:off x="7797974" y="6874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83444</xdr:rowOff>
    </xdr:from>
    <xdr:ext cx="534377" cy="259045"/>
    <xdr:sp macro="" textlink="">
      <xdr:nvSpPr>
        <xdr:cNvPr id="128" name="n_3aveValue【道路】&#10;一人当たり延長">
          <a:extLst>
            <a:ext uri="{FF2B5EF4-FFF2-40B4-BE49-F238E27FC236}">
              <a16:creationId xmlns:a16="http://schemas.microsoft.com/office/drawing/2014/main" id="{BC4B7E38-D966-4910-982A-48D733B8287D}"/>
            </a:ext>
          </a:extLst>
        </xdr:cNvPr>
        <xdr:cNvSpPr txBox="1"/>
      </xdr:nvSpPr>
      <xdr:spPr>
        <a:xfrm>
          <a:off x="6986830" y="689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72915</xdr:rowOff>
    </xdr:from>
    <xdr:ext cx="534377" cy="259045"/>
    <xdr:sp macro="" textlink="">
      <xdr:nvSpPr>
        <xdr:cNvPr id="129" name="n_4aveValue【道路】&#10;一人当たり延長">
          <a:extLst>
            <a:ext uri="{FF2B5EF4-FFF2-40B4-BE49-F238E27FC236}">
              <a16:creationId xmlns:a16="http://schemas.microsoft.com/office/drawing/2014/main" id="{03F01A70-0A01-43D8-BD7F-6159826486B8}"/>
            </a:ext>
          </a:extLst>
        </xdr:cNvPr>
        <xdr:cNvSpPr txBox="1"/>
      </xdr:nvSpPr>
      <xdr:spPr>
        <a:xfrm>
          <a:off x="6160115" y="688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157366</xdr:rowOff>
    </xdr:from>
    <xdr:ext cx="469744" cy="259045"/>
    <xdr:sp macro="" textlink="">
      <xdr:nvSpPr>
        <xdr:cNvPr id="130" name="n_1mainValue【道路】&#10;一人当たり延長">
          <a:extLst>
            <a:ext uri="{FF2B5EF4-FFF2-40B4-BE49-F238E27FC236}">
              <a16:creationId xmlns:a16="http://schemas.microsoft.com/office/drawing/2014/main" id="{888C00EA-26DB-4BA0-AA4B-C1A7E2C65580}"/>
            </a:ext>
          </a:extLst>
        </xdr:cNvPr>
        <xdr:cNvSpPr txBox="1"/>
      </xdr:nvSpPr>
      <xdr:spPr>
        <a:xfrm>
          <a:off x="8628733" y="7321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157215</xdr:rowOff>
    </xdr:from>
    <xdr:ext cx="469744" cy="259045"/>
    <xdr:sp macro="" textlink="">
      <xdr:nvSpPr>
        <xdr:cNvPr id="131" name="n_3mainValue【道路】&#10;一人当たり延長">
          <a:extLst>
            <a:ext uri="{FF2B5EF4-FFF2-40B4-BE49-F238E27FC236}">
              <a16:creationId xmlns:a16="http://schemas.microsoft.com/office/drawing/2014/main" id="{D9792C2F-5461-4187-BF3A-C04B93B33463}"/>
            </a:ext>
          </a:extLst>
        </xdr:cNvPr>
        <xdr:cNvSpPr txBox="1"/>
      </xdr:nvSpPr>
      <xdr:spPr>
        <a:xfrm>
          <a:off x="7003575" y="7321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2" name="正方形/長方形 131">
          <a:extLst>
            <a:ext uri="{FF2B5EF4-FFF2-40B4-BE49-F238E27FC236}">
              <a16:creationId xmlns:a16="http://schemas.microsoft.com/office/drawing/2014/main" id="{E8885F08-711F-4336-B3F5-FFFCD64E69E2}"/>
            </a:ext>
          </a:extLst>
        </xdr:cNvPr>
        <xdr:cNvSpPr/>
      </xdr:nvSpPr>
      <xdr:spPr>
        <a:xfrm>
          <a:off x="69971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3" name="正方形/長方形 132">
          <a:extLst>
            <a:ext uri="{FF2B5EF4-FFF2-40B4-BE49-F238E27FC236}">
              <a16:creationId xmlns:a16="http://schemas.microsoft.com/office/drawing/2014/main" id="{3B1681A8-9897-4935-97B0-3728AAFF280D}"/>
            </a:ext>
          </a:extLst>
        </xdr:cNvPr>
        <xdr:cNvSpPr/>
      </xdr:nvSpPr>
      <xdr:spPr>
        <a:xfrm>
          <a:off x="82671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4" name="正方形/長方形 133">
          <a:extLst>
            <a:ext uri="{FF2B5EF4-FFF2-40B4-BE49-F238E27FC236}">
              <a16:creationId xmlns:a16="http://schemas.microsoft.com/office/drawing/2014/main" id="{76A283A0-BF6E-4200-9A17-9A35486F9D75}"/>
            </a:ext>
          </a:extLst>
        </xdr:cNvPr>
        <xdr:cNvSpPr/>
      </xdr:nvSpPr>
      <xdr:spPr>
        <a:xfrm>
          <a:off x="82671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5" name="正方形/長方形 134">
          <a:extLst>
            <a:ext uri="{FF2B5EF4-FFF2-40B4-BE49-F238E27FC236}">
              <a16:creationId xmlns:a16="http://schemas.microsoft.com/office/drawing/2014/main" id="{B98E7323-2DA5-43C5-A000-F6286F30FDD4}"/>
            </a:ext>
          </a:extLst>
        </xdr:cNvPr>
        <xdr:cNvSpPr/>
      </xdr:nvSpPr>
      <xdr:spPr>
        <a:xfrm>
          <a:off x="174928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6" name="正方形/長方形 135">
          <a:extLst>
            <a:ext uri="{FF2B5EF4-FFF2-40B4-BE49-F238E27FC236}">
              <a16:creationId xmlns:a16="http://schemas.microsoft.com/office/drawing/2014/main" id="{CE603A7B-0FC2-4D9A-A498-06E6A5A24C8E}"/>
            </a:ext>
          </a:extLst>
        </xdr:cNvPr>
        <xdr:cNvSpPr/>
      </xdr:nvSpPr>
      <xdr:spPr>
        <a:xfrm>
          <a:off x="174928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7" name="正方形/長方形 136">
          <a:extLst>
            <a:ext uri="{FF2B5EF4-FFF2-40B4-BE49-F238E27FC236}">
              <a16:creationId xmlns:a16="http://schemas.microsoft.com/office/drawing/2014/main" id="{9D1B4732-8953-4E9A-9934-CF56CF6A0ED5}"/>
            </a:ext>
          </a:extLst>
        </xdr:cNvPr>
        <xdr:cNvSpPr/>
      </xdr:nvSpPr>
      <xdr:spPr>
        <a:xfrm>
          <a:off x="279885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8" name="正方形/長方形 137">
          <a:extLst>
            <a:ext uri="{FF2B5EF4-FFF2-40B4-BE49-F238E27FC236}">
              <a16:creationId xmlns:a16="http://schemas.microsoft.com/office/drawing/2014/main" id="{CEE7E234-4BF3-4CB0-81EF-1EBC0E37798F}"/>
            </a:ext>
          </a:extLst>
        </xdr:cNvPr>
        <xdr:cNvSpPr/>
      </xdr:nvSpPr>
      <xdr:spPr>
        <a:xfrm>
          <a:off x="279885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9" name="正方形/長方形 138">
          <a:extLst>
            <a:ext uri="{FF2B5EF4-FFF2-40B4-BE49-F238E27FC236}">
              <a16:creationId xmlns:a16="http://schemas.microsoft.com/office/drawing/2014/main" id="{C5FC3DF4-5D9B-4B04-AC93-56DD432ADC76}"/>
            </a:ext>
          </a:extLst>
        </xdr:cNvPr>
        <xdr:cNvSpPr/>
      </xdr:nvSpPr>
      <xdr:spPr>
        <a:xfrm>
          <a:off x="69971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0" name="テキスト ボックス 139">
          <a:extLst>
            <a:ext uri="{FF2B5EF4-FFF2-40B4-BE49-F238E27FC236}">
              <a16:creationId xmlns:a16="http://schemas.microsoft.com/office/drawing/2014/main" id="{4D8DC519-E6F6-4D4A-BA36-F0FC0ADCDABC}"/>
            </a:ext>
          </a:extLst>
        </xdr:cNvPr>
        <xdr:cNvSpPr txBox="1"/>
      </xdr:nvSpPr>
      <xdr:spPr>
        <a:xfrm>
          <a:off x="677186"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1" name="直線コネクタ 140">
          <a:extLst>
            <a:ext uri="{FF2B5EF4-FFF2-40B4-BE49-F238E27FC236}">
              <a16:creationId xmlns:a16="http://schemas.microsoft.com/office/drawing/2014/main" id="{2A283D05-71E5-446B-BEB1-48E381F31716}"/>
            </a:ext>
          </a:extLst>
        </xdr:cNvPr>
        <xdr:cNvCxnSpPr/>
      </xdr:nvCxnSpPr>
      <xdr:spPr>
        <a:xfrm>
          <a:off x="69971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2" name="テキスト ボックス 141">
          <a:extLst>
            <a:ext uri="{FF2B5EF4-FFF2-40B4-BE49-F238E27FC236}">
              <a16:creationId xmlns:a16="http://schemas.microsoft.com/office/drawing/2014/main" id="{F119D46B-0856-45EC-99BE-EEBCB9B94F61}"/>
            </a:ext>
          </a:extLst>
        </xdr:cNvPr>
        <xdr:cNvSpPr txBox="1"/>
      </xdr:nvSpPr>
      <xdr:spPr>
        <a:xfrm>
          <a:off x="27925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3" name="直線コネクタ 142">
          <a:extLst>
            <a:ext uri="{FF2B5EF4-FFF2-40B4-BE49-F238E27FC236}">
              <a16:creationId xmlns:a16="http://schemas.microsoft.com/office/drawing/2014/main" id="{66D1CFF5-541F-4035-A147-81DC060056AA}"/>
            </a:ext>
          </a:extLst>
        </xdr:cNvPr>
        <xdr:cNvCxnSpPr/>
      </xdr:nvCxnSpPr>
      <xdr:spPr>
        <a:xfrm>
          <a:off x="699715" y="112636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4" name="テキスト ボックス 143">
          <a:extLst>
            <a:ext uri="{FF2B5EF4-FFF2-40B4-BE49-F238E27FC236}">
              <a16:creationId xmlns:a16="http://schemas.microsoft.com/office/drawing/2014/main" id="{B22AD074-BFB9-4998-A438-7B8FEF056C1F}"/>
            </a:ext>
          </a:extLst>
        </xdr:cNvPr>
        <xdr:cNvSpPr txBox="1"/>
      </xdr:nvSpPr>
      <xdr:spPr>
        <a:xfrm>
          <a:off x="279250"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5" name="直線コネクタ 144">
          <a:extLst>
            <a:ext uri="{FF2B5EF4-FFF2-40B4-BE49-F238E27FC236}">
              <a16:creationId xmlns:a16="http://schemas.microsoft.com/office/drawing/2014/main" id="{0A774989-407B-42D9-9E6C-9F9F6C172650}"/>
            </a:ext>
          </a:extLst>
        </xdr:cNvPr>
        <xdr:cNvCxnSpPr/>
      </xdr:nvCxnSpPr>
      <xdr:spPr>
        <a:xfrm>
          <a:off x="699715" y="1087572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6" name="テキスト ボックス 145">
          <a:extLst>
            <a:ext uri="{FF2B5EF4-FFF2-40B4-BE49-F238E27FC236}">
              <a16:creationId xmlns:a16="http://schemas.microsoft.com/office/drawing/2014/main" id="{9B7ED34E-20AA-4ADF-9C6D-E8E0D243B62A}"/>
            </a:ext>
          </a:extLst>
        </xdr:cNvPr>
        <xdr:cNvSpPr txBox="1"/>
      </xdr:nvSpPr>
      <xdr:spPr>
        <a:xfrm>
          <a:off x="343370" y="1073002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7" name="直線コネクタ 146">
          <a:extLst>
            <a:ext uri="{FF2B5EF4-FFF2-40B4-BE49-F238E27FC236}">
              <a16:creationId xmlns:a16="http://schemas.microsoft.com/office/drawing/2014/main" id="{8B6AC4D2-718F-47BC-8FFF-C3E12512C19E}"/>
            </a:ext>
          </a:extLst>
        </xdr:cNvPr>
        <xdr:cNvCxnSpPr/>
      </xdr:nvCxnSpPr>
      <xdr:spPr>
        <a:xfrm>
          <a:off x="699715" y="1048777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8" name="テキスト ボックス 147">
          <a:extLst>
            <a:ext uri="{FF2B5EF4-FFF2-40B4-BE49-F238E27FC236}">
              <a16:creationId xmlns:a16="http://schemas.microsoft.com/office/drawing/2014/main" id="{A5F1A471-2BE9-4AA1-B164-53AD3CEBFACE}"/>
            </a:ext>
          </a:extLst>
        </xdr:cNvPr>
        <xdr:cNvSpPr txBox="1"/>
      </xdr:nvSpPr>
      <xdr:spPr>
        <a:xfrm>
          <a:off x="343370" y="1034206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9" name="直線コネクタ 148">
          <a:extLst>
            <a:ext uri="{FF2B5EF4-FFF2-40B4-BE49-F238E27FC236}">
              <a16:creationId xmlns:a16="http://schemas.microsoft.com/office/drawing/2014/main" id="{6A670050-F50C-4D54-A034-71D62E6A3B21}"/>
            </a:ext>
          </a:extLst>
        </xdr:cNvPr>
        <xdr:cNvCxnSpPr/>
      </xdr:nvCxnSpPr>
      <xdr:spPr>
        <a:xfrm>
          <a:off x="699715" y="10096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0" name="テキスト ボックス 149">
          <a:extLst>
            <a:ext uri="{FF2B5EF4-FFF2-40B4-BE49-F238E27FC236}">
              <a16:creationId xmlns:a16="http://schemas.microsoft.com/office/drawing/2014/main" id="{EA7B9593-85D9-49F6-A62C-B9DE4F84B1E3}"/>
            </a:ext>
          </a:extLst>
        </xdr:cNvPr>
        <xdr:cNvSpPr txBox="1"/>
      </xdr:nvSpPr>
      <xdr:spPr>
        <a:xfrm>
          <a:off x="343370" y="995063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1" name="直線コネクタ 150">
          <a:extLst>
            <a:ext uri="{FF2B5EF4-FFF2-40B4-BE49-F238E27FC236}">
              <a16:creationId xmlns:a16="http://schemas.microsoft.com/office/drawing/2014/main" id="{C06B6C7E-82F1-4D2D-9294-6BC16E9CC30D}"/>
            </a:ext>
          </a:extLst>
        </xdr:cNvPr>
        <xdr:cNvCxnSpPr/>
      </xdr:nvCxnSpPr>
      <xdr:spPr>
        <a:xfrm>
          <a:off x="699715" y="97083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2" name="テキスト ボックス 151">
          <a:extLst>
            <a:ext uri="{FF2B5EF4-FFF2-40B4-BE49-F238E27FC236}">
              <a16:creationId xmlns:a16="http://schemas.microsoft.com/office/drawing/2014/main" id="{330AAF35-D745-42F1-9F55-05B31C7D16DF}"/>
            </a:ext>
          </a:extLst>
        </xdr:cNvPr>
        <xdr:cNvSpPr txBox="1"/>
      </xdr:nvSpPr>
      <xdr:spPr>
        <a:xfrm>
          <a:off x="391918" y="956267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3" name="直線コネクタ 152">
          <a:extLst>
            <a:ext uri="{FF2B5EF4-FFF2-40B4-BE49-F238E27FC236}">
              <a16:creationId xmlns:a16="http://schemas.microsoft.com/office/drawing/2014/main" id="{49859D17-22E6-4012-83A7-3BB4B55CD871}"/>
            </a:ext>
          </a:extLst>
        </xdr:cNvPr>
        <xdr:cNvCxnSpPr/>
      </xdr:nvCxnSpPr>
      <xdr:spPr>
        <a:xfrm>
          <a:off x="69971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橋りょう・トンネル】&#10;有形固定資産減価償却率グラフ枠">
          <a:extLst>
            <a:ext uri="{FF2B5EF4-FFF2-40B4-BE49-F238E27FC236}">
              <a16:creationId xmlns:a16="http://schemas.microsoft.com/office/drawing/2014/main" id="{B94C901C-A6F4-45FA-B9BA-4ED78E591D95}"/>
            </a:ext>
          </a:extLst>
        </xdr:cNvPr>
        <xdr:cNvSpPr/>
      </xdr:nvSpPr>
      <xdr:spPr>
        <a:xfrm>
          <a:off x="69971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62</xdr:row>
      <xdr:rowOff>165100</xdr:rowOff>
    </xdr:to>
    <xdr:cxnSp macro="">
      <xdr:nvCxnSpPr>
        <xdr:cNvPr id="155" name="直線コネクタ 154">
          <a:extLst>
            <a:ext uri="{FF2B5EF4-FFF2-40B4-BE49-F238E27FC236}">
              <a16:creationId xmlns:a16="http://schemas.microsoft.com/office/drawing/2014/main" id="{B56F7A78-55FE-4444-8F2B-5C207061C5B4}"/>
            </a:ext>
          </a:extLst>
        </xdr:cNvPr>
        <xdr:cNvCxnSpPr/>
      </xdr:nvCxnSpPr>
      <xdr:spPr>
        <a:xfrm flipV="1">
          <a:off x="4261154" y="9708377"/>
          <a:ext cx="0" cy="129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168927</xdr:rowOff>
    </xdr:from>
    <xdr:ext cx="469744" cy="259045"/>
    <xdr:sp macro="" textlink="">
      <xdr:nvSpPr>
        <xdr:cNvPr id="156" name="【橋りょう・トンネル】&#10;有形固定資産減価償却率最小値テキスト">
          <a:extLst>
            <a:ext uri="{FF2B5EF4-FFF2-40B4-BE49-F238E27FC236}">
              <a16:creationId xmlns:a16="http://schemas.microsoft.com/office/drawing/2014/main" id="{4E867226-7467-48B2-8EDC-284BE709C897}"/>
            </a:ext>
          </a:extLst>
        </xdr:cNvPr>
        <xdr:cNvSpPr txBox="1"/>
      </xdr:nvSpPr>
      <xdr:spPr>
        <a:xfrm>
          <a:off x="4299889" y="11006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165100</xdr:rowOff>
    </xdr:from>
    <xdr:to>
      <xdr:col>24</xdr:col>
      <xdr:colOff>152400</xdr:colOff>
      <xdr:row>62</xdr:row>
      <xdr:rowOff>165100</xdr:rowOff>
    </xdr:to>
    <xdr:cxnSp macro="">
      <xdr:nvCxnSpPr>
        <xdr:cNvPr id="157" name="直線コネクタ 156">
          <a:extLst>
            <a:ext uri="{FF2B5EF4-FFF2-40B4-BE49-F238E27FC236}">
              <a16:creationId xmlns:a16="http://schemas.microsoft.com/office/drawing/2014/main" id="{64D04D36-CF7C-4370-8965-EBFB3C3E4CB3}"/>
            </a:ext>
          </a:extLst>
        </xdr:cNvPr>
        <xdr:cNvCxnSpPr/>
      </xdr:nvCxnSpPr>
      <xdr:spPr>
        <a:xfrm>
          <a:off x="4188460" y="1100272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340478" cy="259045"/>
    <xdr:sp macro="" textlink="">
      <xdr:nvSpPr>
        <xdr:cNvPr id="158" name="【橋りょう・トンネル】&#10;有形固定資産減価償却率最大値テキスト">
          <a:extLst>
            <a:ext uri="{FF2B5EF4-FFF2-40B4-BE49-F238E27FC236}">
              <a16:creationId xmlns:a16="http://schemas.microsoft.com/office/drawing/2014/main" id="{E8FCBB65-ED35-49CD-BEAC-E0FB280D21E8}"/>
            </a:ext>
          </a:extLst>
        </xdr:cNvPr>
        <xdr:cNvSpPr txBox="1"/>
      </xdr:nvSpPr>
      <xdr:spPr>
        <a:xfrm>
          <a:off x="4299889" y="94801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59" name="直線コネクタ 158">
          <a:extLst>
            <a:ext uri="{FF2B5EF4-FFF2-40B4-BE49-F238E27FC236}">
              <a16:creationId xmlns:a16="http://schemas.microsoft.com/office/drawing/2014/main" id="{FA829921-396F-4A50-99A9-2433D98F89B5}"/>
            </a:ext>
          </a:extLst>
        </xdr:cNvPr>
        <xdr:cNvCxnSpPr/>
      </xdr:nvCxnSpPr>
      <xdr:spPr>
        <a:xfrm>
          <a:off x="4188460" y="970837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48277</xdr:rowOff>
    </xdr:from>
    <xdr:ext cx="405111" cy="259045"/>
    <xdr:sp macro="" textlink="">
      <xdr:nvSpPr>
        <xdr:cNvPr id="160" name="【橋りょう・トンネル】&#10;有形固定資産減価償却率平均値テキスト">
          <a:extLst>
            <a:ext uri="{FF2B5EF4-FFF2-40B4-BE49-F238E27FC236}">
              <a16:creationId xmlns:a16="http://schemas.microsoft.com/office/drawing/2014/main" id="{320068AD-D8E1-4496-A3AE-8DE3562678B0}"/>
            </a:ext>
          </a:extLst>
        </xdr:cNvPr>
        <xdr:cNvSpPr txBox="1"/>
      </xdr:nvSpPr>
      <xdr:spPr>
        <a:xfrm>
          <a:off x="4299889" y="103611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25400</xdr:rowOff>
    </xdr:from>
    <xdr:to>
      <xdr:col>24</xdr:col>
      <xdr:colOff>114300</xdr:colOff>
      <xdr:row>60</xdr:row>
      <xdr:rowOff>127000</xdr:rowOff>
    </xdr:to>
    <xdr:sp macro="" textlink="">
      <xdr:nvSpPr>
        <xdr:cNvPr id="161" name="フローチャート: 判断 160">
          <a:extLst>
            <a:ext uri="{FF2B5EF4-FFF2-40B4-BE49-F238E27FC236}">
              <a16:creationId xmlns:a16="http://schemas.microsoft.com/office/drawing/2014/main" id="{2B7B3266-7063-4548-9B7F-AF64BD06BD61}"/>
            </a:ext>
          </a:extLst>
        </xdr:cNvPr>
        <xdr:cNvSpPr/>
      </xdr:nvSpPr>
      <xdr:spPr>
        <a:xfrm>
          <a:off x="4210989" y="1051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12700</xdr:rowOff>
    </xdr:from>
    <xdr:to>
      <xdr:col>20</xdr:col>
      <xdr:colOff>38100</xdr:colOff>
      <xdr:row>60</xdr:row>
      <xdr:rowOff>114300</xdr:rowOff>
    </xdr:to>
    <xdr:sp macro="" textlink="">
      <xdr:nvSpPr>
        <xdr:cNvPr id="162" name="フローチャート: 判断 161">
          <a:extLst>
            <a:ext uri="{FF2B5EF4-FFF2-40B4-BE49-F238E27FC236}">
              <a16:creationId xmlns:a16="http://schemas.microsoft.com/office/drawing/2014/main" id="{6CCC37B2-3CC1-4F6F-A018-CC0E7C25AF91}"/>
            </a:ext>
          </a:extLst>
        </xdr:cNvPr>
        <xdr:cNvSpPr/>
      </xdr:nvSpPr>
      <xdr:spPr>
        <a:xfrm>
          <a:off x="3450645" y="1050047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0</xdr:rowOff>
    </xdr:from>
    <xdr:to>
      <xdr:col>15</xdr:col>
      <xdr:colOff>101600</xdr:colOff>
      <xdr:row>60</xdr:row>
      <xdr:rowOff>101600</xdr:rowOff>
    </xdr:to>
    <xdr:sp macro="" textlink="">
      <xdr:nvSpPr>
        <xdr:cNvPr id="163" name="フローチャート: 判断 162">
          <a:extLst>
            <a:ext uri="{FF2B5EF4-FFF2-40B4-BE49-F238E27FC236}">
              <a16:creationId xmlns:a16="http://schemas.microsoft.com/office/drawing/2014/main" id="{AB07123F-2DED-4072-B979-1D020E49CC00}"/>
            </a:ext>
          </a:extLst>
        </xdr:cNvPr>
        <xdr:cNvSpPr/>
      </xdr:nvSpPr>
      <xdr:spPr>
        <a:xfrm>
          <a:off x="2623930" y="1048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17780</xdr:rowOff>
    </xdr:from>
    <xdr:to>
      <xdr:col>10</xdr:col>
      <xdr:colOff>165100</xdr:colOff>
      <xdr:row>60</xdr:row>
      <xdr:rowOff>119380</xdr:rowOff>
    </xdr:to>
    <xdr:sp macro="" textlink="">
      <xdr:nvSpPr>
        <xdr:cNvPr id="164" name="フローチャート: 判断 163">
          <a:extLst>
            <a:ext uri="{FF2B5EF4-FFF2-40B4-BE49-F238E27FC236}">
              <a16:creationId xmlns:a16="http://schemas.microsoft.com/office/drawing/2014/main" id="{0115449C-0114-47C4-91FC-F1A909766061}"/>
            </a:ext>
          </a:extLst>
        </xdr:cNvPr>
        <xdr:cNvSpPr/>
      </xdr:nvSpPr>
      <xdr:spPr>
        <a:xfrm>
          <a:off x="1812787" y="1050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153670</xdr:rowOff>
    </xdr:from>
    <xdr:to>
      <xdr:col>6</xdr:col>
      <xdr:colOff>38100</xdr:colOff>
      <xdr:row>60</xdr:row>
      <xdr:rowOff>83820</xdr:rowOff>
    </xdr:to>
    <xdr:sp macro="" textlink="">
      <xdr:nvSpPr>
        <xdr:cNvPr id="165" name="フローチャート: 判断 164">
          <a:extLst>
            <a:ext uri="{FF2B5EF4-FFF2-40B4-BE49-F238E27FC236}">
              <a16:creationId xmlns:a16="http://schemas.microsoft.com/office/drawing/2014/main" id="{2A8B1FE6-CA08-41DB-8A71-2563A2FAB1AD}"/>
            </a:ext>
          </a:extLst>
        </xdr:cNvPr>
        <xdr:cNvSpPr/>
      </xdr:nvSpPr>
      <xdr:spPr>
        <a:xfrm>
          <a:off x="1001643" y="1046651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C1B85631-DA1E-44FB-B554-8C3FAF04B281}"/>
            </a:ext>
          </a:extLst>
        </xdr:cNvPr>
        <xdr:cNvSpPr txBox="1"/>
      </xdr:nvSpPr>
      <xdr:spPr>
        <a:xfrm>
          <a:off x="408686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7BEC2FA2-E279-4624-BC74-7A0F1FBD698A}"/>
            </a:ext>
          </a:extLst>
        </xdr:cNvPr>
        <xdr:cNvSpPr txBox="1"/>
      </xdr:nvSpPr>
      <xdr:spPr>
        <a:xfrm>
          <a:off x="332651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3F48C9B3-320F-4B7B-97A7-3048E1CA596B}"/>
            </a:ext>
          </a:extLst>
        </xdr:cNvPr>
        <xdr:cNvSpPr txBox="1"/>
      </xdr:nvSpPr>
      <xdr:spPr>
        <a:xfrm>
          <a:off x="249980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7C1F526-2F04-46D4-9C90-D754D3F7C67C}"/>
            </a:ext>
          </a:extLst>
        </xdr:cNvPr>
        <xdr:cNvSpPr txBox="1"/>
      </xdr:nvSpPr>
      <xdr:spPr>
        <a:xfrm>
          <a:off x="168865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0" name="テキスト ボックス 169">
          <a:extLst>
            <a:ext uri="{FF2B5EF4-FFF2-40B4-BE49-F238E27FC236}">
              <a16:creationId xmlns:a16="http://schemas.microsoft.com/office/drawing/2014/main" id="{71F9ED37-B005-4D41-96C8-24D3065B42C3}"/>
            </a:ext>
          </a:extLst>
        </xdr:cNvPr>
        <xdr:cNvSpPr txBox="1"/>
      </xdr:nvSpPr>
      <xdr:spPr>
        <a:xfrm>
          <a:off x="87751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171" name="楕円 170">
          <a:extLst>
            <a:ext uri="{FF2B5EF4-FFF2-40B4-BE49-F238E27FC236}">
              <a16:creationId xmlns:a16="http://schemas.microsoft.com/office/drawing/2014/main" id="{C91C20A6-A2A6-4582-BF4E-336837FB7295}"/>
            </a:ext>
          </a:extLst>
        </xdr:cNvPr>
        <xdr:cNvSpPr/>
      </xdr:nvSpPr>
      <xdr:spPr>
        <a:xfrm>
          <a:off x="4210989" y="1063509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125747</xdr:rowOff>
    </xdr:from>
    <xdr:ext cx="405111" cy="259045"/>
    <xdr:sp macro="" textlink="">
      <xdr:nvSpPr>
        <xdr:cNvPr id="172" name="【橋りょう・トンネル】&#10;有形固定資産減価償却率該当値テキスト">
          <a:extLst>
            <a:ext uri="{FF2B5EF4-FFF2-40B4-BE49-F238E27FC236}">
              <a16:creationId xmlns:a16="http://schemas.microsoft.com/office/drawing/2014/main" id="{E67B68CF-DB3A-456F-B5FF-BC13741A53B7}"/>
            </a:ext>
          </a:extLst>
        </xdr:cNvPr>
        <xdr:cNvSpPr txBox="1"/>
      </xdr:nvSpPr>
      <xdr:spPr>
        <a:xfrm>
          <a:off x="4299889" y="10613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133350</xdr:rowOff>
    </xdr:from>
    <xdr:to>
      <xdr:col>20</xdr:col>
      <xdr:colOff>38100</xdr:colOff>
      <xdr:row>61</xdr:row>
      <xdr:rowOff>63500</xdr:rowOff>
    </xdr:to>
    <xdr:sp macro="" textlink="">
      <xdr:nvSpPr>
        <xdr:cNvPr id="173" name="楕円 172">
          <a:extLst>
            <a:ext uri="{FF2B5EF4-FFF2-40B4-BE49-F238E27FC236}">
              <a16:creationId xmlns:a16="http://schemas.microsoft.com/office/drawing/2014/main" id="{A261BD32-6171-4FE9-B46E-DD05AD6F979B}"/>
            </a:ext>
          </a:extLst>
        </xdr:cNvPr>
        <xdr:cNvSpPr/>
      </xdr:nvSpPr>
      <xdr:spPr>
        <a:xfrm>
          <a:off x="3450645" y="10621120"/>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12700</xdr:rowOff>
    </xdr:from>
    <xdr:to>
      <xdr:col>24</xdr:col>
      <xdr:colOff>63500</xdr:colOff>
      <xdr:row>61</xdr:row>
      <xdr:rowOff>26670</xdr:rowOff>
    </xdr:to>
    <xdr:cxnSp macro="">
      <xdr:nvCxnSpPr>
        <xdr:cNvPr id="174" name="直線コネクタ 173">
          <a:extLst>
            <a:ext uri="{FF2B5EF4-FFF2-40B4-BE49-F238E27FC236}">
              <a16:creationId xmlns:a16="http://schemas.microsoft.com/office/drawing/2014/main" id="{485D4ACB-E492-4C18-ACEE-71FA4265305D}"/>
            </a:ext>
          </a:extLst>
        </xdr:cNvPr>
        <xdr:cNvCxnSpPr/>
      </xdr:nvCxnSpPr>
      <xdr:spPr>
        <a:xfrm>
          <a:off x="3501445" y="10675399"/>
          <a:ext cx="760344"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75" name="楕円 174">
          <a:extLst>
            <a:ext uri="{FF2B5EF4-FFF2-40B4-BE49-F238E27FC236}">
              <a16:creationId xmlns:a16="http://schemas.microsoft.com/office/drawing/2014/main" id="{F2CD7AD6-7ACD-4E20-8E20-2B0E46F87DAF}"/>
            </a:ext>
          </a:extLst>
        </xdr:cNvPr>
        <xdr:cNvSpPr/>
      </xdr:nvSpPr>
      <xdr:spPr>
        <a:xfrm>
          <a:off x="1812787" y="10608420"/>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58</xdr:row>
      <xdr:rowOff>130827</xdr:rowOff>
    </xdr:from>
    <xdr:ext cx="405111" cy="259045"/>
    <xdr:sp macro="" textlink="">
      <xdr:nvSpPr>
        <xdr:cNvPr id="176" name="n_1aveValue【橋りょう・トンネル】&#10;有形固定資産減価償却率">
          <a:extLst>
            <a:ext uri="{FF2B5EF4-FFF2-40B4-BE49-F238E27FC236}">
              <a16:creationId xmlns:a16="http://schemas.microsoft.com/office/drawing/2014/main" id="{E9F96FEA-E0BC-461E-8AB1-00EFF808C66E}"/>
            </a:ext>
          </a:extLst>
        </xdr:cNvPr>
        <xdr:cNvSpPr txBox="1"/>
      </xdr:nvSpPr>
      <xdr:spPr>
        <a:xfrm>
          <a:off x="3301761" y="102687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77" name="n_2aveValue【橋りょう・トンネル】&#10;有形固定資産減価償却率">
          <a:extLst>
            <a:ext uri="{FF2B5EF4-FFF2-40B4-BE49-F238E27FC236}">
              <a16:creationId xmlns:a16="http://schemas.microsoft.com/office/drawing/2014/main" id="{841BEDCD-7F26-4D34-A10F-D3C739E8B728}"/>
            </a:ext>
          </a:extLst>
        </xdr:cNvPr>
        <xdr:cNvSpPr txBox="1"/>
      </xdr:nvSpPr>
      <xdr:spPr>
        <a:xfrm>
          <a:off x="2487746" y="10256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135907</xdr:rowOff>
    </xdr:from>
    <xdr:ext cx="405111" cy="259045"/>
    <xdr:sp macro="" textlink="">
      <xdr:nvSpPr>
        <xdr:cNvPr id="178" name="n_3aveValue【橋りょう・トンネル】&#10;有形固定資産減価償却率">
          <a:extLst>
            <a:ext uri="{FF2B5EF4-FFF2-40B4-BE49-F238E27FC236}">
              <a16:creationId xmlns:a16="http://schemas.microsoft.com/office/drawing/2014/main" id="{45CAE364-E85C-4822-B5CF-1BA36026DEC6}"/>
            </a:ext>
          </a:extLst>
        </xdr:cNvPr>
        <xdr:cNvSpPr txBox="1"/>
      </xdr:nvSpPr>
      <xdr:spPr>
        <a:xfrm>
          <a:off x="1676602" y="10273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100347</xdr:rowOff>
    </xdr:from>
    <xdr:ext cx="405111" cy="259045"/>
    <xdr:sp macro="" textlink="">
      <xdr:nvSpPr>
        <xdr:cNvPr id="179" name="n_4aveValue【橋りょう・トンネル】&#10;有形固定資産減価償却率">
          <a:extLst>
            <a:ext uri="{FF2B5EF4-FFF2-40B4-BE49-F238E27FC236}">
              <a16:creationId xmlns:a16="http://schemas.microsoft.com/office/drawing/2014/main" id="{F9DE0BCD-20CF-4175-9A3B-5827E4D1E6C6}"/>
            </a:ext>
          </a:extLst>
        </xdr:cNvPr>
        <xdr:cNvSpPr txBox="1"/>
      </xdr:nvSpPr>
      <xdr:spPr>
        <a:xfrm>
          <a:off x="865459" y="1023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54627</xdr:rowOff>
    </xdr:from>
    <xdr:ext cx="405111" cy="259045"/>
    <xdr:sp macro="" textlink="">
      <xdr:nvSpPr>
        <xdr:cNvPr id="180" name="n_1mainValue【橋りょう・トンネル】&#10;有形固定資産減価償却率">
          <a:extLst>
            <a:ext uri="{FF2B5EF4-FFF2-40B4-BE49-F238E27FC236}">
              <a16:creationId xmlns:a16="http://schemas.microsoft.com/office/drawing/2014/main" id="{4B1A17BD-6D2D-41A3-B0F9-3267C377C2DA}"/>
            </a:ext>
          </a:extLst>
        </xdr:cNvPr>
        <xdr:cNvSpPr txBox="1"/>
      </xdr:nvSpPr>
      <xdr:spPr>
        <a:xfrm>
          <a:off x="3301761" y="10717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181" name="n_3mainValue【橋りょう・トンネル】&#10;有形固定資産減価償却率">
          <a:extLst>
            <a:ext uri="{FF2B5EF4-FFF2-40B4-BE49-F238E27FC236}">
              <a16:creationId xmlns:a16="http://schemas.microsoft.com/office/drawing/2014/main" id="{2F1DE83E-25A2-4C37-A259-52F3DB4D59F1}"/>
            </a:ext>
          </a:extLst>
        </xdr:cNvPr>
        <xdr:cNvSpPr txBox="1"/>
      </xdr:nvSpPr>
      <xdr:spPr>
        <a:xfrm>
          <a:off x="1676602" y="10704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2" name="正方形/長方形 181">
          <a:extLst>
            <a:ext uri="{FF2B5EF4-FFF2-40B4-BE49-F238E27FC236}">
              <a16:creationId xmlns:a16="http://schemas.microsoft.com/office/drawing/2014/main" id="{6B8E8324-CE9B-4419-975A-E03B8FD1AD5C}"/>
            </a:ext>
          </a:extLst>
        </xdr:cNvPr>
        <xdr:cNvSpPr/>
      </xdr:nvSpPr>
      <xdr:spPr>
        <a:xfrm>
          <a:off x="6074576" y="815306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3" name="正方形/長方形 182">
          <a:extLst>
            <a:ext uri="{FF2B5EF4-FFF2-40B4-BE49-F238E27FC236}">
              <a16:creationId xmlns:a16="http://schemas.microsoft.com/office/drawing/2014/main" id="{71EA1C22-D2C7-4209-AAAF-82FDD9970ECE}"/>
            </a:ext>
          </a:extLst>
        </xdr:cNvPr>
        <xdr:cNvSpPr/>
      </xdr:nvSpPr>
      <xdr:spPr>
        <a:xfrm>
          <a:off x="6186004"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4" name="正方形/長方形 183">
          <a:extLst>
            <a:ext uri="{FF2B5EF4-FFF2-40B4-BE49-F238E27FC236}">
              <a16:creationId xmlns:a16="http://schemas.microsoft.com/office/drawing/2014/main" id="{9422DB81-FD02-405E-8B7E-D5248EEB0391}"/>
            </a:ext>
          </a:extLst>
        </xdr:cNvPr>
        <xdr:cNvSpPr/>
      </xdr:nvSpPr>
      <xdr:spPr>
        <a:xfrm>
          <a:off x="6186004"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5" name="正方形/長方形 184">
          <a:extLst>
            <a:ext uri="{FF2B5EF4-FFF2-40B4-BE49-F238E27FC236}">
              <a16:creationId xmlns:a16="http://schemas.microsoft.com/office/drawing/2014/main" id="{44D1FC54-7C1C-4BCF-9B52-F1D9F2091E3D}"/>
            </a:ext>
          </a:extLst>
        </xdr:cNvPr>
        <xdr:cNvSpPr/>
      </xdr:nvSpPr>
      <xdr:spPr>
        <a:xfrm>
          <a:off x="7124148"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6" name="正方形/長方形 185">
          <a:extLst>
            <a:ext uri="{FF2B5EF4-FFF2-40B4-BE49-F238E27FC236}">
              <a16:creationId xmlns:a16="http://schemas.microsoft.com/office/drawing/2014/main" id="{502E50B3-F402-4D61-BB37-5B77FBFEBC74}"/>
            </a:ext>
          </a:extLst>
        </xdr:cNvPr>
        <xdr:cNvSpPr/>
      </xdr:nvSpPr>
      <xdr:spPr>
        <a:xfrm>
          <a:off x="7124148"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7" name="正方形/長方形 186">
          <a:extLst>
            <a:ext uri="{FF2B5EF4-FFF2-40B4-BE49-F238E27FC236}">
              <a16:creationId xmlns:a16="http://schemas.microsoft.com/office/drawing/2014/main" id="{FED7968F-B08B-42F9-A6BF-0DC8BBFC5A6F}"/>
            </a:ext>
          </a:extLst>
        </xdr:cNvPr>
        <xdr:cNvSpPr/>
      </xdr:nvSpPr>
      <xdr:spPr>
        <a:xfrm>
          <a:off x="8173720"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8" name="正方形/長方形 187">
          <a:extLst>
            <a:ext uri="{FF2B5EF4-FFF2-40B4-BE49-F238E27FC236}">
              <a16:creationId xmlns:a16="http://schemas.microsoft.com/office/drawing/2014/main" id="{8293EB55-5E15-4BD2-A186-6D000E3691FC}"/>
            </a:ext>
          </a:extLst>
        </xdr:cNvPr>
        <xdr:cNvSpPr/>
      </xdr:nvSpPr>
      <xdr:spPr>
        <a:xfrm>
          <a:off x="8173720"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9" name="正方形/長方形 188">
          <a:extLst>
            <a:ext uri="{FF2B5EF4-FFF2-40B4-BE49-F238E27FC236}">
              <a16:creationId xmlns:a16="http://schemas.microsoft.com/office/drawing/2014/main" id="{7316E480-CDF6-416F-A85C-DD11D108E6CF}"/>
            </a:ext>
          </a:extLst>
        </xdr:cNvPr>
        <xdr:cNvSpPr/>
      </xdr:nvSpPr>
      <xdr:spPr>
        <a:xfrm>
          <a:off x="6074576" y="9320420"/>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0" name="テキスト ボックス 189">
          <a:extLst>
            <a:ext uri="{FF2B5EF4-FFF2-40B4-BE49-F238E27FC236}">
              <a16:creationId xmlns:a16="http://schemas.microsoft.com/office/drawing/2014/main" id="{7962502A-EB20-4770-99FB-9C5B18B80B6B}"/>
            </a:ext>
          </a:extLst>
        </xdr:cNvPr>
        <xdr:cNvSpPr txBox="1"/>
      </xdr:nvSpPr>
      <xdr:spPr>
        <a:xfrm>
          <a:off x="603647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1" name="直線コネクタ 190">
          <a:extLst>
            <a:ext uri="{FF2B5EF4-FFF2-40B4-BE49-F238E27FC236}">
              <a16:creationId xmlns:a16="http://schemas.microsoft.com/office/drawing/2014/main" id="{59BE4ED3-38E3-4333-9B6C-FA27A924D915}"/>
            </a:ext>
          </a:extLst>
        </xdr:cNvPr>
        <xdr:cNvCxnSpPr/>
      </xdr:nvCxnSpPr>
      <xdr:spPr>
        <a:xfrm>
          <a:off x="6074576" y="11651643"/>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2" name="直線コネクタ 191">
          <a:extLst>
            <a:ext uri="{FF2B5EF4-FFF2-40B4-BE49-F238E27FC236}">
              <a16:creationId xmlns:a16="http://schemas.microsoft.com/office/drawing/2014/main" id="{AD3674C3-54D1-47B1-AFCE-0A33F4B99EA1}"/>
            </a:ext>
          </a:extLst>
        </xdr:cNvPr>
        <xdr:cNvCxnSpPr/>
      </xdr:nvCxnSpPr>
      <xdr:spPr>
        <a:xfrm>
          <a:off x="6074576" y="11263685"/>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3" name="テキスト ボックス 192">
          <a:extLst>
            <a:ext uri="{FF2B5EF4-FFF2-40B4-BE49-F238E27FC236}">
              <a16:creationId xmlns:a16="http://schemas.microsoft.com/office/drawing/2014/main" id="{C2563AFE-5835-4C19-95DD-0C6D29FA1858}"/>
            </a:ext>
          </a:extLst>
        </xdr:cNvPr>
        <xdr:cNvSpPr txBox="1"/>
      </xdr:nvSpPr>
      <xdr:spPr>
        <a:xfrm>
          <a:off x="5841361" y="11117984"/>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4" name="直線コネクタ 193">
          <a:extLst>
            <a:ext uri="{FF2B5EF4-FFF2-40B4-BE49-F238E27FC236}">
              <a16:creationId xmlns:a16="http://schemas.microsoft.com/office/drawing/2014/main" id="{12299607-FB41-47D2-99FD-7DA8A89A5D44}"/>
            </a:ext>
          </a:extLst>
        </xdr:cNvPr>
        <xdr:cNvCxnSpPr/>
      </xdr:nvCxnSpPr>
      <xdr:spPr>
        <a:xfrm>
          <a:off x="6074576" y="1087572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5" name="テキスト ボックス 194">
          <a:extLst>
            <a:ext uri="{FF2B5EF4-FFF2-40B4-BE49-F238E27FC236}">
              <a16:creationId xmlns:a16="http://schemas.microsoft.com/office/drawing/2014/main" id="{A7718E7F-8F28-4D49-ACDB-83C9BD2ADC00}"/>
            </a:ext>
          </a:extLst>
        </xdr:cNvPr>
        <xdr:cNvSpPr txBox="1"/>
      </xdr:nvSpPr>
      <xdr:spPr>
        <a:xfrm>
          <a:off x="5435718" y="10730026"/>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6" name="直線コネクタ 195">
          <a:extLst>
            <a:ext uri="{FF2B5EF4-FFF2-40B4-BE49-F238E27FC236}">
              <a16:creationId xmlns:a16="http://schemas.microsoft.com/office/drawing/2014/main" id="{EC2AF016-EA7C-4B38-909E-7DA65B361C91}"/>
            </a:ext>
          </a:extLst>
        </xdr:cNvPr>
        <xdr:cNvCxnSpPr/>
      </xdr:nvCxnSpPr>
      <xdr:spPr>
        <a:xfrm>
          <a:off x="6074576" y="1048777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7" name="テキスト ボックス 196">
          <a:extLst>
            <a:ext uri="{FF2B5EF4-FFF2-40B4-BE49-F238E27FC236}">
              <a16:creationId xmlns:a16="http://schemas.microsoft.com/office/drawing/2014/main" id="{92ACA4F5-7E06-4308-B9A3-7208DEA375F4}"/>
            </a:ext>
          </a:extLst>
        </xdr:cNvPr>
        <xdr:cNvSpPr txBox="1"/>
      </xdr:nvSpPr>
      <xdr:spPr>
        <a:xfrm>
          <a:off x="5435718" y="1034206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8" name="直線コネクタ 197">
          <a:extLst>
            <a:ext uri="{FF2B5EF4-FFF2-40B4-BE49-F238E27FC236}">
              <a16:creationId xmlns:a16="http://schemas.microsoft.com/office/drawing/2014/main" id="{55CD1C0E-B127-4350-BEDC-84DB5544DC6B}"/>
            </a:ext>
          </a:extLst>
        </xdr:cNvPr>
        <xdr:cNvCxnSpPr/>
      </xdr:nvCxnSpPr>
      <xdr:spPr>
        <a:xfrm>
          <a:off x="6074576" y="1009633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9" name="テキスト ボックス 198">
          <a:extLst>
            <a:ext uri="{FF2B5EF4-FFF2-40B4-BE49-F238E27FC236}">
              <a16:creationId xmlns:a16="http://schemas.microsoft.com/office/drawing/2014/main" id="{B9F533A2-01EE-40DF-AF23-6A933AFF951B}"/>
            </a:ext>
          </a:extLst>
        </xdr:cNvPr>
        <xdr:cNvSpPr txBox="1"/>
      </xdr:nvSpPr>
      <xdr:spPr>
        <a:xfrm>
          <a:off x="5435718" y="995063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0" name="直線コネクタ 199">
          <a:extLst>
            <a:ext uri="{FF2B5EF4-FFF2-40B4-BE49-F238E27FC236}">
              <a16:creationId xmlns:a16="http://schemas.microsoft.com/office/drawing/2014/main" id="{7FAFEDB4-4C5A-4210-9D63-7C08804F66B7}"/>
            </a:ext>
          </a:extLst>
        </xdr:cNvPr>
        <xdr:cNvCxnSpPr/>
      </xdr:nvCxnSpPr>
      <xdr:spPr>
        <a:xfrm>
          <a:off x="6074576" y="970837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01" name="テキスト ボックス 200">
          <a:extLst>
            <a:ext uri="{FF2B5EF4-FFF2-40B4-BE49-F238E27FC236}">
              <a16:creationId xmlns:a16="http://schemas.microsoft.com/office/drawing/2014/main" id="{8CFBCE5A-BB91-453A-ABA6-6E787125C449}"/>
            </a:ext>
          </a:extLst>
        </xdr:cNvPr>
        <xdr:cNvSpPr txBox="1"/>
      </xdr:nvSpPr>
      <xdr:spPr>
        <a:xfrm>
          <a:off x="5387169" y="9562675"/>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2" name="直線コネクタ 201">
          <a:extLst>
            <a:ext uri="{FF2B5EF4-FFF2-40B4-BE49-F238E27FC236}">
              <a16:creationId xmlns:a16="http://schemas.microsoft.com/office/drawing/2014/main" id="{DEEDF821-08ED-4878-81EF-4A576F83E4D0}"/>
            </a:ext>
          </a:extLst>
        </xdr:cNvPr>
        <xdr:cNvCxnSpPr/>
      </xdr:nvCxnSpPr>
      <xdr:spPr>
        <a:xfrm>
          <a:off x="6074576" y="932042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03" name="テキスト ボックス 202">
          <a:extLst>
            <a:ext uri="{FF2B5EF4-FFF2-40B4-BE49-F238E27FC236}">
              <a16:creationId xmlns:a16="http://schemas.microsoft.com/office/drawing/2014/main" id="{C0D6EB04-8988-4597-B576-3750A9C06ADA}"/>
            </a:ext>
          </a:extLst>
        </xdr:cNvPr>
        <xdr:cNvSpPr txBox="1"/>
      </xdr:nvSpPr>
      <xdr:spPr>
        <a:xfrm>
          <a:off x="5387169" y="9174718"/>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4" name="【橋りょう・トンネル】&#10;一人当たり有形固定資産（償却資産）額グラフ枠">
          <a:extLst>
            <a:ext uri="{FF2B5EF4-FFF2-40B4-BE49-F238E27FC236}">
              <a16:creationId xmlns:a16="http://schemas.microsoft.com/office/drawing/2014/main" id="{F75B185F-BE84-4C39-8321-20E7B0449383}"/>
            </a:ext>
          </a:extLst>
        </xdr:cNvPr>
        <xdr:cNvSpPr/>
      </xdr:nvSpPr>
      <xdr:spPr>
        <a:xfrm>
          <a:off x="6074576" y="9320420"/>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83700</xdr:rowOff>
    </xdr:from>
    <xdr:to>
      <xdr:col>54</xdr:col>
      <xdr:colOff>189865</xdr:colOff>
      <xdr:row>64</xdr:row>
      <xdr:rowOff>76200</xdr:rowOff>
    </xdr:to>
    <xdr:cxnSp macro="">
      <xdr:nvCxnSpPr>
        <xdr:cNvPr id="205" name="直線コネクタ 204">
          <a:extLst>
            <a:ext uri="{FF2B5EF4-FFF2-40B4-BE49-F238E27FC236}">
              <a16:creationId xmlns:a16="http://schemas.microsoft.com/office/drawing/2014/main" id="{E0DF0DFB-0CFF-45D6-A20A-D01B7FD9D0A3}"/>
            </a:ext>
          </a:extLst>
        </xdr:cNvPr>
        <xdr:cNvCxnSpPr/>
      </xdr:nvCxnSpPr>
      <xdr:spPr>
        <a:xfrm flipV="1">
          <a:off x="9620113" y="9696827"/>
          <a:ext cx="0" cy="1566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80027</xdr:rowOff>
    </xdr:from>
    <xdr:ext cx="249299" cy="259045"/>
    <xdr:sp macro="" textlink="">
      <xdr:nvSpPr>
        <xdr:cNvPr id="206" name="【橋りょう・トンネル】&#10;一人当たり有形固定資産（償却資産）額最小値テキスト">
          <a:extLst>
            <a:ext uri="{FF2B5EF4-FFF2-40B4-BE49-F238E27FC236}">
              <a16:creationId xmlns:a16="http://schemas.microsoft.com/office/drawing/2014/main" id="{C790BC2F-1DDC-4998-B8AB-B17E46713E83}"/>
            </a:ext>
          </a:extLst>
        </xdr:cNvPr>
        <xdr:cNvSpPr txBox="1"/>
      </xdr:nvSpPr>
      <xdr:spPr>
        <a:xfrm>
          <a:off x="9659178" y="112675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76200</xdr:rowOff>
    </xdr:from>
    <xdr:to>
      <xdr:col>55</xdr:col>
      <xdr:colOff>88900</xdr:colOff>
      <xdr:row>64</xdr:row>
      <xdr:rowOff>76200</xdr:rowOff>
    </xdr:to>
    <xdr:cxnSp macro="">
      <xdr:nvCxnSpPr>
        <xdr:cNvPr id="207" name="直線コネクタ 206">
          <a:extLst>
            <a:ext uri="{FF2B5EF4-FFF2-40B4-BE49-F238E27FC236}">
              <a16:creationId xmlns:a16="http://schemas.microsoft.com/office/drawing/2014/main" id="{904E00A3-0EC6-4DCC-A378-BF9EA30BD7F2}"/>
            </a:ext>
          </a:extLst>
        </xdr:cNvPr>
        <xdr:cNvCxnSpPr/>
      </xdr:nvCxnSpPr>
      <xdr:spPr>
        <a:xfrm>
          <a:off x="9547750" y="1126368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30377</xdr:rowOff>
    </xdr:from>
    <xdr:ext cx="754822" cy="259045"/>
    <xdr:sp macro="" textlink="">
      <xdr:nvSpPr>
        <xdr:cNvPr id="208" name="【橋りょう・トンネル】&#10;一人当たり有形固定資産（償却資産）額最大値テキスト">
          <a:extLst>
            <a:ext uri="{FF2B5EF4-FFF2-40B4-BE49-F238E27FC236}">
              <a16:creationId xmlns:a16="http://schemas.microsoft.com/office/drawing/2014/main" id="{176A42E2-78D6-4729-A253-17E323C738C1}"/>
            </a:ext>
          </a:extLst>
        </xdr:cNvPr>
        <xdr:cNvSpPr txBox="1"/>
      </xdr:nvSpPr>
      <xdr:spPr>
        <a:xfrm>
          <a:off x="9659178" y="946857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83700</xdr:rowOff>
    </xdr:from>
    <xdr:to>
      <xdr:col>55</xdr:col>
      <xdr:colOff>88900</xdr:colOff>
      <xdr:row>55</xdr:row>
      <xdr:rowOff>83700</xdr:rowOff>
    </xdr:to>
    <xdr:cxnSp macro="">
      <xdr:nvCxnSpPr>
        <xdr:cNvPr id="209" name="直線コネクタ 208">
          <a:extLst>
            <a:ext uri="{FF2B5EF4-FFF2-40B4-BE49-F238E27FC236}">
              <a16:creationId xmlns:a16="http://schemas.microsoft.com/office/drawing/2014/main" id="{71DADC41-BABB-459B-AC2A-E4CCAA796F30}"/>
            </a:ext>
          </a:extLst>
        </xdr:cNvPr>
        <xdr:cNvCxnSpPr/>
      </xdr:nvCxnSpPr>
      <xdr:spPr>
        <a:xfrm>
          <a:off x="9547750" y="9696827"/>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38951</xdr:rowOff>
    </xdr:from>
    <xdr:ext cx="690189" cy="259045"/>
    <xdr:sp macro="" textlink="">
      <xdr:nvSpPr>
        <xdr:cNvPr id="210" name="【橋りょう・トンネル】&#10;一人当たり有形固定資産（償却資産）額平均値テキスト">
          <a:extLst>
            <a:ext uri="{FF2B5EF4-FFF2-40B4-BE49-F238E27FC236}">
              <a16:creationId xmlns:a16="http://schemas.microsoft.com/office/drawing/2014/main" id="{52545231-28A1-44A8-87E7-B5263445F2DC}"/>
            </a:ext>
          </a:extLst>
        </xdr:cNvPr>
        <xdr:cNvSpPr txBox="1"/>
      </xdr:nvSpPr>
      <xdr:spPr>
        <a:xfrm>
          <a:off x="9659178" y="10876579"/>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1,423,434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16074</xdr:rowOff>
    </xdr:from>
    <xdr:to>
      <xdr:col>55</xdr:col>
      <xdr:colOff>50800</xdr:colOff>
      <xdr:row>63</xdr:row>
      <xdr:rowOff>117674</xdr:rowOff>
    </xdr:to>
    <xdr:sp macro="" textlink="">
      <xdr:nvSpPr>
        <xdr:cNvPr id="211" name="フローチャート: 判断 210">
          <a:extLst>
            <a:ext uri="{FF2B5EF4-FFF2-40B4-BE49-F238E27FC236}">
              <a16:creationId xmlns:a16="http://schemas.microsoft.com/office/drawing/2014/main" id="{085F3890-A056-4775-A92F-B822B74B8AC5}"/>
            </a:ext>
          </a:extLst>
        </xdr:cNvPr>
        <xdr:cNvSpPr/>
      </xdr:nvSpPr>
      <xdr:spPr>
        <a:xfrm>
          <a:off x="9585850" y="11028631"/>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33373</xdr:rowOff>
    </xdr:from>
    <xdr:to>
      <xdr:col>50</xdr:col>
      <xdr:colOff>165100</xdr:colOff>
      <xdr:row>63</xdr:row>
      <xdr:rowOff>134973</xdr:rowOff>
    </xdr:to>
    <xdr:sp macro="" textlink="">
      <xdr:nvSpPr>
        <xdr:cNvPr id="212" name="フローチャート: 判断 211">
          <a:extLst>
            <a:ext uri="{FF2B5EF4-FFF2-40B4-BE49-F238E27FC236}">
              <a16:creationId xmlns:a16="http://schemas.microsoft.com/office/drawing/2014/main" id="{34770C6B-C083-43B8-B8E5-73713ACF8CAE}"/>
            </a:ext>
          </a:extLst>
        </xdr:cNvPr>
        <xdr:cNvSpPr/>
      </xdr:nvSpPr>
      <xdr:spPr>
        <a:xfrm>
          <a:off x="8809935" y="1104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43789</xdr:rowOff>
    </xdr:from>
    <xdr:to>
      <xdr:col>46</xdr:col>
      <xdr:colOff>38100</xdr:colOff>
      <xdr:row>63</xdr:row>
      <xdr:rowOff>145389</xdr:rowOff>
    </xdr:to>
    <xdr:sp macro="" textlink="">
      <xdr:nvSpPr>
        <xdr:cNvPr id="213" name="フローチャート: 判断 212">
          <a:extLst>
            <a:ext uri="{FF2B5EF4-FFF2-40B4-BE49-F238E27FC236}">
              <a16:creationId xmlns:a16="http://schemas.microsoft.com/office/drawing/2014/main" id="{A1694F77-8988-4F43-ADF0-B7FBC6A72459}"/>
            </a:ext>
          </a:extLst>
        </xdr:cNvPr>
        <xdr:cNvSpPr/>
      </xdr:nvSpPr>
      <xdr:spPr>
        <a:xfrm>
          <a:off x="7998791" y="11056346"/>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20458</xdr:rowOff>
    </xdr:from>
    <xdr:to>
      <xdr:col>41</xdr:col>
      <xdr:colOff>101600</xdr:colOff>
      <xdr:row>63</xdr:row>
      <xdr:rowOff>122058</xdr:rowOff>
    </xdr:to>
    <xdr:sp macro="" textlink="">
      <xdr:nvSpPr>
        <xdr:cNvPr id="214" name="フローチャート: 判断 213">
          <a:extLst>
            <a:ext uri="{FF2B5EF4-FFF2-40B4-BE49-F238E27FC236}">
              <a16:creationId xmlns:a16="http://schemas.microsoft.com/office/drawing/2014/main" id="{C1C9E356-41DA-444F-9B93-F378C23DFAD0}"/>
            </a:ext>
          </a:extLst>
        </xdr:cNvPr>
        <xdr:cNvSpPr/>
      </xdr:nvSpPr>
      <xdr:spPr>
        <a:xfrm>
          <a:off x="7172077" y="1103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153653</xdr:rowOff>
    </xdr:from>
    <xdr:to>
      <xdr:col>36</xdr:col>
      <xdr:colOff>165100</xdr:colOff>
      <xdr:row>63</xdr:row>
      <xdr:rowOff>83803</xdr:rowOff>
    </xdr:to>
    <xdr:sp macro="" textlink="">
      <xdr:nvSpPr>
        <xdr:cNvPr id="215" name="フローチャート: 判断 214">
          <a:extLst>
            <a:ext uri="{FF2B5EF4-FFF2-40B4-BE49-F238E27FC236}">
              <a16:creationId xmlns:a16="http://schemas.microsoft.com/office/drawing/2014/main" id="{BDC5F236-3A73-4B81-86FD-8958E0B292B9}"/>
            </a:ext>
          </a:extLst>
        </xdr:cNvPr>
        <xdr:cNvSpPr/>
      </xdr:nvSpPr>
      <xdr:spPr>
        <a:xfrm>
          <a:off x="6360933" y="1099128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BD046340-1ED3-4A11-9115-7E5A4329BB98}"/>
            </a:ext>
          </a:extLst>
        </xdr:cNvPr>
        <xdr:cNvSpPr txBox="1"/>
      </xdr:nvSpPr>
      <xdr:spPr>
        <a:xfrm>
          <a:off x="944615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4A03BA55-4D48-4DE1-ADCF-9DDA049E4265}"/>
            </a:ext>
          </a:extLst>
        </xdr:cNvPr>
        <xdr:cNvSpPr txBox="1"/>
      </xdr:nvSpPr>
      <xdr:spPr>
        <a:xfrm>
          <a:off x="868580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8" name="テキスト ボックス 217">
          <a:extLst>
            <a:ext uri="{FF2B5EF4-FFF2-40B4-BE49-F238E27FC236}">
              <a16:creationId xmlns:a16="http://schemas.microsoft.com/office/drawing/2014/main" id="{300386AD-D326-46DE-A665-02B1AA6D8BC1}"/>
            </a:ext>
          </a:extLst>
        </xdr:cNvPr>
        <xdr:cNvSpPr txBox="1"/>
      </xdr:nvSpPr>
      <xdr:spPr>
        <a:xfrm>
          <a:off x="7874663"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9" name="テキスト ボックス 218">
          <a:extLst>
            <a:ext uri="{FF2B5EF4-FFF2-40B4-BE49-F238E27FC236}">
              <a16:creationId xmlns:a16="http://schemas.microsoft.com/office/drawing/2014/main" id="{F3E3E856-02DB-4AA9-B79D-3365C63621D7}"/>
            </a:ext>
          </a:extLst>
        </xdr:cNvPr>
        <xdr:cNvSpPr txBox="1"/>
      </xdr:nvSpPr>
      <xdr:spPr>
        <a:xfrm>
          <a:off x="704794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0" name="テキスト ボックス 219">
          <a:extLst>
            <a:ext uri="{FF2B5EF4-FFF2-40B4-BE49-F238E27FC236}">
              <a16:creationId xmlns:a16="http://schemas.microsoft.com/office/drawing/2014/main" id="{BA3263C7-CFD8-4A24-A65F-AB1F9279A961}"/>
            </a:ext>
          </a:extLst>
        </xdr:cNvPr>
        <xdr:cNvSpPr txBox="1"/>
      </xdr:nvSpPr>
      <xdr:spPr>
        <a:xfrm>
          <a:off x="623680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6112</xdr:rowOff>
    </xdr:from>
    <xdr:to>
      <xdr:col>55</xdr:col>
      <xdr:colOff>50800</xdr:colOff>
      <xdr:row>64</xdr:row>
      <xdr:rowOff>107712</xdr:rowOff>
    </xdr:to>
    <xdr:sp macro="" textlink="">
      <xdr:nvSpPr>
        <xdr:cNvPr id="221" name="楕円 220">
          <a:extLst>
            <a:ext uri="{FF2B5EF4-FFF2-40B4-BE49-F238E27FC236}">
              <a16:creationId xmlns:a16="http://schemas.microsoft.com/office/drawing/2014/main" id="{2740E5EF-9F9F-4B0F-B96A-559917759CAB}"/>
            </a:ext>
          </a:extLst>
        </xdr:cNvPr>
        <xdr:cNvSpPr/>
      </xdr:nvSpPr>
      <xdr:spPr>
        <a:xfrm>
          <a:off x="9585850" y="11193597"/>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92489</xdr:rowOff>
    </xdr:from>
    <xdr:ext cx="599010" cy="259045"/>
    <xdr:sp macro="" textlink="">
      <xdr:nvSpPr>
        <xdr:cNvPr id="222" name="【橋りょう・トンネル】&#10;一人当たり有形固定資産（償却資産）額該当値テキスト">
          <a:extLst>
            <a:ext uri="{FF2B5EF4-FFF2-40B4-BE49-F238E27FC236}">
              <a16:creationId xmlns:a16="http://schemas.microsoft.com/office/drawing/2014/main" id="{78A49DEE-1C54-4219-B649-B02D16F4D978}"/>
            </a:ext>
          </a:extLst>
        </xdr:cNvPr>
        <xdr:cNvSpPr txBox="1"/>
      </xdr:nvSpPr>
      <xdr:spPr>
        <a:xfrm>
          <a:off x="9659178" y="1110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5947</xdr:rowOff>
    </xdr:from>
    <xdr:to>
      <xdr:col>50</xdr:col>
      <xdr:colOff>165100</xdr:colOff>
      <xdr:row>64</xdr:row>
      <xdr:rowOff>107547</xdr:rowOff>
    </xdr:to>
    <xdr:sp macro="" textlink="">
      <xdr:nvSpPr>
        <xdr:cNvPr id="223" name="楕円 222">
          <a:extLst>
            <a:ext uri="{FF2B5EF4-FFF2-40B4-BE49-F238E27FC236}">
              <a16:creationId xmlns:a16="http://schemas.microsoft.com/office/drawing/2014/main" id="{FE8509EB-2266-40C3-A759-38162AFA7A77}"/>
            </a:ext>
          </a:extLst>
        </xdr:cNvPr>
        <xdr:cNvSpPr/>
      </xdr:nvSpPr>
      <xdr:spPr>
        <a:xfrm>
          <a:off x="8809935" y="1119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56747</xdr:rowOff>
    </xdr:from>
    <xdr:to>
      <xdr:col>55</xdr:col>
      <xdr:colOff>0</xdr:colOff>
      <xdr:row>64</xdr:row>
      <xdr:rowOff>56912</xdr:rowOff>
    </xdr:to>
    <xdr:cxnSp macro="">
      <xdr:nvCxnSpPr>
        <xdr:cNvPr id="224" name="直線コネクタ 223">
          <a:extLst>
            <a:ext uri="{FF2B5EF4-FFF2-40B4-BE49-F238E27FC236}">
              <a16:creationId xmlns:a16="http://schemas.microsoft.com/office/drawing/2014/main" id="{A995F7C9-BAEC-4028-A439-5EC4DF1614BE}"/>
            </a:ext>
          </a:extLst>
        </xdr:cNvPr>
        <xdr:cNvCxnSpPr/>
      </xdr:nvCxnSpPr>
      <xdr:spPr>
        <a:xfrm>
          <a:off x="8860735" y="11244232"/>
          <a:ext cx="760343"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5590</xdr:rowOff>
    </xdr:from>
    <xdr:to>
      <xdr:col>41</xdr:col>
      <xdr:colOff>101600</xdr:colOff>
      <xdr:row>64</xdr:row>
      <xdr:rowOff>107190</xdr:rowOff>
    </xdr:to>
    <xdr:sp macro="" textlink="">
      <xdr:nvSpPr>
        <xdr:cNvPr id="225" name="楕円 224">
          <a:extLst>
            <a:ext uri="{FF2B5EF4-FFF2-40B4-BE49-F238E27FC236}">
              <a16:creationId xmlns:a16="http://schemas.microsoft.com/office/drawing/2014/main" id="{ED90D0B8-DAFD-476A-A512-FA4010DEE3B5}"/>
            </a:ext>
          </a:extLst>
        </xdr:cNvPr>
        <xdr:cNvSpPr/>
      </xdr:nvSpPr>
      <xdr:spPr>
        <a:xfrm>
          <a:off x="7172077" y="1119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48</xdr:col>
      <xdr:colOff>137505</xdr:colOff>
      <xdr:row>61</xdr:row>
      <xdr:rowOff>151500</xdr:rowOff>
    </xdr:from>
    <xdr:ext cx="690189" cy="259045"/>
    <xdr:sp macro="" textlink="">
      <xdr:nvSpPr>
        <xdr:cNvPr id="226" name="n_1aveValue【橋りょう・トンネル】&#10;一人当たり有形固定資産（償却資産）額">
          <a:extLst>
            <a:ext uri="{FF2B5EF4-FFF2-40B4-BE49-F238E27FC236}">
              <a16:creationId xmlns:a16="http://schemas.microsoft.com/office/drawing/2014/main" id="{8690AC68-A2C9-419C-82C8-08B6B08470E3}"/>
            </a:ext>
          </a:extLst>
        </xdr:cNvPr>
        <xdr:cNvSpPr txBox="1"/>
      </xdr:nvSpPr>
      <xdr:spPr>
        <a:xfrm>
          <a:off x="8534082" y="1081419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161916</xdr:rowOff>
    </xdr:from>
    <xdr:ext cx="690189" cy="259045"/>
    <xdr:sp macro="" textlink="">
      <xdr:nvSpPr>
        <xdr:cNvPr id="227" name="n_2aveValue【橋りょう・トンネル】&#10;一人当たり有形固定資産（償却資産）額">
          <a:extLst>
            <a:ext uri="{FF2B5EF4-FFF2-40B4-BE49-F238E27FC236}">
              <a16:creationId xmlns:a16="http://schemas.microsoft.com/office/drawing/2014/main" id="{2280DC59-0F48-49DB-8064-EAAF2B5372AB}"/>
            </a:ext>
          </a:extLst>
        </xdr:cNvPr>
        <xdr:cNvSpPr txBox="1"/>
      </xdr:nvSpPr>
      <xdr:spPr>
        <a:xfrm>
          <a:off x="7720068" y="10824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138585</xdr:rowOff>
    </xdr:from>
    <xdr:ext cx="690189" cy="259045"/>
    <xdr:sp macro="" textlink="">
      <xdr:nvSpPr>
        <xdr:cNvPr id="228" name="n_3aveValue【橋りょう・トンネル】&#10;一人当たり有形固定資産（償却資産）額">
          <a:extLst>
            <a:ext uri="{FF2B5EF4-FFF2-40B4-BE49-F238E27FC236}">
              <a16:creationId xmlns:a16="http://schemas.microsoft.com/office/drawing/2014/main" id="{13B9F970-C402-44FA-B599-B2A2A73CE5CF}"/>
            </a:ext>
          </a:extLst>
        </xdr:cNvPr>
        <xdr:cNvSpPr txBox="1"/>
      </xdr:nvSpPr>
      <xdr:spPr>
        <a:xfrm>
          <a:off x="6908924" y="1080128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61</xdr:row>
      <xdr:rowOff>100330</xdr:rowOff>
    </xdr:from>
    <xdr:ext cx="690189" cy="259045"/>
    <xdr:sp macro="" textlink="">
      <xdr:nvSpPr>
        <xdr:cNvPr id="229" name="n_4aveValue【橋りょう・トンネル】&#10;一人当たり有形固定資産（償却資産）額">
          <a:extLst>
            <a:ext uri="{FF2B5EF4-FFF2-40B4-BE49-F238E27FC236}">
              <a16:creationId xmlns:a16="http://schemas.microsoft.com/office/drawing/2014/main" id="{2BB51BDC-44D9-4AB8-AF6D-3C89DE52E369}"/>
            </a:ext>
          </a:extLst>
        </xdr:cNvPr>
        <xdr:cNvSpPr txBox="1"/>
      </xdr:nvSpPr>
      <xdr:spPr>
        <a:xfrm>
          <a:off x="6097781" y="107630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98674</xdr:rowOff>
    </xdr:from>
    <xdr:ext cx="599010" cy="259045"/>
    <xdr:sp macro="" textlink="">
      <xdr:nvSpPr>
        <xdr:cNvPr id="230" name="n_1mainValue【橋りょう・トンネル】&#10;一人当たり有形固定資産（償却資産）額">
          <a:extLst>
            <a:ext uri="{FF2B5EF4-FFF2-40B4-BE49-F238E27FC236}">
              <a16:creationId xmlns:a16="http://schemas.microsoft.com/office/drawing/2014/main" id="{2B024203-E239-4A80-9DBC-0D4146B4C0E0}"/>
            </a:ext>
          </a:extLst>
        </xdr:cNvPr>
        <xdr:cNvSpPr txBox="1"/>
      </xdr:nvSpPr>
      <xdr:spPr>
        <a:xfrm>
          <a:off x="8571721" y="11286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98317</xdr:rowOff>
    </xdr:from>
    <xdr:ext cx="599010" cy="259045"/>
    <xdr:sp macro="" textlink="">
      <xdr:nvSpPr>
        <xdr:cNvPr id="231" name="n_3mainValue【橋りょう・トンネル】&#10;一人当たり有形固定資産（償却資産）額">
          <a:extLst>
            <a:ext uri="{FF2B5EF4-FFF2-40B4-BE49-F238E27FC236}">
              <a16:creationId xmlns:a16="http://schemas.microsoft.com/office/drawing/2014/main" id="{97939C78-DFB3-415D-A5C7-E8D1B73FE55F}"/>
            </a:ext>
          </a:extLst>
        </xdr:cNvPr>
        <xdr:cNvSpPr txBox="1"/>
      </xdr:nvSpPr>
      <xdr:spPr>
        <a:xfrm>
          <a:off x="6954514" y="11285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2" name="正方形/長方形 231">
          <a:extLst>
            <a:ext uri="{FF2B5EF4-FFF2-40B4-BE49-F238E27FC236}">
              <a16:creationId xmlns:a16="http://schemas.microsoft.com/office/drawing/2014/main" id="{65360313-8528-4CD9-9895-E06A16DC834B}"/>
            </a:ext>
          </a:extLst>
        </xdr:cNvPr>
        <xdr:cNvSpPr/>
      </xdr:nvSpPr>
      <xdr:spPr>
        <a:xfrm>
          <a:off x="69971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3" name="正方形/長方形 232">
          <a:extLst>
            <a:ext uri="{FF2B5EF4-FFF2-40B4-BE49-F238E27FC236}">
              <a16:creationId xmlns:a16="http://schemas.microsoft.com/office/drawing/2014/main" id="{24516E83-C920-4B92-BC55-10349510EF4E}"/>
            </a:ext>
          </a:extLst>
        </xdr:cNvPr>
        <xdr:cNvSpPr/>
      </xdr:nvSpPr>
      <xdr:spPr>
        <a:xfrm>
          <a:off x="82671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4" name="正方形/長方形 233">
          <a:extLst>
            <a:ext uri="{FF2B5EF4-FFF2-40B4-BE49-F238E27FC236}">
              <a16:creationId xmlns:a16="http://schemas.microsoft.com/office/drawing/2014/main" id="{76D20AB6-FC4D-4FE4-B491-E4241ED8D7E5}"/>
            </a:ext>
          </a:extLst>
        </xdr:cNvPr>
        <xdr:cNvSpPr/>
      </xdr:nvSpPr>
      <xdr:spPr>
        <a:xfrm>
          <a:off x="82671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5" name="正方形/長方形 234">
          <a:extLst>
            <a:ext uri="{FF2B5EF4-FFF2-40B4-BE49-F238E27FC236}">
              <a16:creationId xmlns:a16="http://schemas.microsoft.com/office/drawing/2014/main" id="{0F863940-57F5-44A7-AD31-839CC23AA853}"/>
            </a:ext>
          </a:extLst>
        </xdr:cNvPr>
        <xdr:cNvSpPr/>
      </xdr:nvSpPr>
      <xdr:spPr>
        <a:xfrm>
          <a:off x="174928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6" name="正方形/長方形 235">
          <a:extLst>
            <a:ext uri="{FF2B5EF4-FFF2-40B4-BE49-F238E27FC236}">
              <a16:creationId xmlns:a16="http://schemas.microsoft.com/office/drawing/2014/main" id="{897DDDC7-C043-484C-ADB6-7B5BD3A1B5B1}"/>
            </a:ext>
          </a:extLst>
        </xdr:cNvPr>
        <xdr:cNvSpPr/>
      </xdr:nvSpPr>
      <xdr:spPr>
        <a:xfrm>
          <a:off x="174928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7" name="正方形/長方形 236">
          <a:extLst>
            <a:ext uri="{FF2B5EF4-FFF2-40B4-BE49-F238E27FC236}">
              <a16:creationId xmlns:a16="http://schemas.microsoft.com/office/drawing/2014/main" id="{430BA81A-81F5-486A-A0B1-93A42B6305D0}"/>
            </a:ext>
          </a:extLst>
        </xdr:cNvPr>
        <xdr:cNvSpPr/>
      </xdr:nvSpPr>
      <xdr:spPr>
        <a:xfrm>
          <a:off x="279885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8" name="正方形/長方形 237">
          <a:extLst>
            <a:ext uri="{FF2B5EF4-FFF2-40B4-BE49-F238E27FC236}">
              <a16:creationId xmlns:a16="http://schemas.microsoft.com/office/drawing/2014/main" id="{DE52A371-F572-421C-8C43-8C9B88D4A225}"/>
            </a:ext>
          </a:extLst>
        </xdr:cNvPr>
        <xdr:cNvSpPr/>
      </xdr:nvSpPr>
      <xdr:spPr>
        <a:xfrm>
          <a:off x="279885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9" name="正方形/長方形 238">
          <a:extLst>
            <a:ext uri="{FF2B5EF4-FFF2-40B4-BE49-F238E27FC236}">
              <a16:creationId xmlns:a16="http://schemas.microsoft.com/office/drawing/2014/main" id="{350466EE-7B79-481E-B97D-6F0D7C56DCF8}"/>
            </a:ext>
          </a:extLst>
        </xdr:cNvPr>
        <xdr:cNvSpPr/>
      </xdr:nvSpPr>
      <xdr:spPr>
        <a:xfrm>
          <a:off x="69971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0" name="テキスト ボックス 239">
          <a:extLst>
            <a:ext uri="{FF2B5EF4-FFF2-40B4-BE49-F238E27FC236}">
              <a16:creationId xmlns:a16="http://schemas.microsoft.com/office/drawing/2014/main" id="{0E187E2B-D1D4-4450-98D0-E0E3686DAF72}"/>
            </a:ext>
          </a:extLst>
        </xdr:cNvPr>
        <xdr:cNvSpPr txBox="1"/>
      </xdr:nvSpPr>
      <xdr:spPr>
        <a:xfrm>
          <a:off x="677186"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1" name="直線コネクタ 240">
          <a:extLst>
            <a:ext uri="{FF2B5EF4-FFF2-40B4-BE49-F238E27FC236}">
              <a16:creationId xmlns:a16="http://schemas.microsoft.com/office/drawing/2014/main" id="{6A0AC8EE-0245-4379-9CFF-812CBA4BD72B}"/>
            </a:ext>
          </a:extLst>
        </xdr:cNvPr>
        <xdr:cNvCxnSpPr/>
      </xdr:nvCxnSpPr>
      <xdr:spPr>
        <a:xfrm>
          <a:off x="69971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2" name="テキスト ボックス 241">
          <a:extLst>
            <a:ext uri="{FF2B5EF4-FFF2-40B4-BE49-F238E27FC236}">
              <a16:creationId xmlns:a16="http://schemas.microsoft.com/office/drawing/2014/main" id="{B8835320-D9BE-4CD6-A8D0-9F20665BB6D7}"/>
            </a:ext>
          </a:extLst>
        </xdr:cNvPr>
        <xdr:cNvSpPr txBox="1"/>
      </xdr:nvSpPr>
      <xdr:spPr>
        <a:xfrm>
          <a:off x="27925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3" name="直線コネクタ 242">
          <a:extLst>
            <a:ext uri="{FF2B5EF4-FFF2-40B4-BE49-F238E27FC236}">
              <a16:creationId xmlns:a16="http://schemas.microsoft.com/office/drawing/2014/main" id="{53F07F2C-3B68-468D-89F6-F249F103EC55}"/>
            </a:ext>
          </a:extLst>
        </xdr:cNvPr>
        <xdr:cNvCxnSpPr/>
      </xdr:nvCxnSpPr>
      <xdr:spPr>
        <a:xfrm>
          <a:off x="699715" y="1515021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4" name="テキスト ボックス 243">
          <a:extLst>
            <a:ext uri="{FF2B5EF4-FFF2-40B4-BE49-F238E27FC236}">
              <a16:creationId xmlns:a16="http://schemas.microsoft.com/office/drawing/2014/main" id="{02E6038E-5575-493C-9EA7-A79BF2040DA4}"/>
            </a:ext>
          </a:extLst>
        </xdr:cNvPr>
        <xdr:cNvSpPr txBox="1"/>
      </xdr:nvSpPr>
      <xdr:spPr>
        <a:xfrm>
          <a:off x="279250" y="150045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5" name="直線コネクタ 244">
          <a:extLst>
            <a:ext uri="{FF2B5EF4-FFF2-40B4-BE49-F238E27FC236}">
              <a16:creationId xmlns:a16="http://schemas.microsoft.com/office/drawing/2014/main" id="{B189B2F2-1290-4261-A893-40B135031464}"/>
            </a:ext>
          </a:extLst>
        </xdr:cNvPr>
        <xdr:cNvCxnSpPr/>
      </xdr:nvCxnSpPr>
      <xdr:spPr>
        <a:xfrm>
          <a:off x="699715" y="1476225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46" name="テキスト ボックス 245">
          <a:extLst>
            <a:ext uri="{FF2B5EF4-FFF2-40B4-BE49-F238E27FC236}">
              <a16:creationId xmlns:a16="http://schemas.microsoft.com/office/drawing/2014/main" id="{E663ACB3-34EC-4F13-8A72-D476AD83C00D}"/>
            </a:ext>
          </a:extLst>
        </xdr:cNvPr>
        <xdr:cNvSpPr txBox="1"/>
      </xdr:nvSpPr>
      <xdr:spPr>
        <a:xfrm>
          <a:off x="343370" y="146165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47" name="直線コネクタ 246">
          <a:extLst>
            <a:ext uri="{FF2B5EF4-FFF2-40B4-BE49-F238E27FC236}">
              <a16:creationId xmlns:a16="http://schemas.microsoft.com/office/drawing/2014/main" id="{A87642E0-AEB1-48E9-B5DF-B28658C8E8B6}"/>
            </a:ext>
          </a:extLst>
        </xdr:cNvPr>
        <xdr:cNvCxnSpPr/>
      </xdr:nvCxnSpPr>
      <xdr:spPr>
        <a:xfrm>
          <a:off x="699715" y="1437430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8" name="テキスト ボックス 247">
          <a:extLst>
            <a:ext uri="{FF2B5EF4-FFF2-40B4-BE49-F238E27FC236}">
              <a16:creationId xmlns:a16="http://schemas.microsoft.com/office/drawing/2014/main" id="{E59B4943-C81F-4D8D-A55C-018E4AEBFB45}"/>
            </a:ext>
          </a:extLst>
        </xdr:cNvPr>
        <xdr:cNvSpPr txBox="1"/>
      </xdr:nvSpPr>
      <xdr:spPr>
        <a:xfrm>
          <a:off x="343370" y="1422860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9" name="直線コネクタ 248">
          <a:extLst>
            <a:ext uri="{FF2B5EF4-FFF2-40B4-BE49-F238E27FC236}">
              <a16:creationId xmlns:a16="http://schemas.microsoft.com/office/drawing/2014/main" id="{90B89CB4-8745-430E-8A24-1BC06B8FD771}"/>
            </a:ext>
          </a:extLst>
        </xdr:cNvPr>
        <xdr:cNvCxnSpPr/>
      </xdr:nvCxnSpPr>
      <xdr:spPr>
        <a:xfrm>
          <a:off x="699715" y="1398634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0" name="テキスト ボックス 249">
          <a:extLst>
            <a:ext uri="{FF2B5EF4-FFF2-40B4-BE49-F238E27FC236}">
              <a16:creationId xmlns:a16="http://schemas.microsoft.com/office/drawing/2014/main" id="{48500E90-B7D7-46BD-82A3-19C6FF10D590}"/>
            </a:ext>
          </a:extLst>
        </xdr:cNvPr>
        <xdr:cNvSpPr txBox="1"/>
      </xdr:nvSpPr>
      <xdr:spPr>
        <a:xfrm>
          <a:off x="343370" y="13840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1" name="直線コネクタ 250">
          <a:extLst>
            <a:ext uri="{FF2B5EF4-FFF2-40B4-BE49-F238E27FC236}">
              <a16:creationId xmlns:a16="http://schemas.microsoft.com/office/drawing/2014/main" id="{9F356AEF-6FDF-4180-BF3C-F6DB5AD2D5E1}"/>
            </a:ext>
          </a:extLst>
        </xdr:cNvPr>
        <xdr:cNvCxnSpPr/>
      </xdr:nvCxnSpPr>
      <xdr:spPr>
        <a:xfrm>
          <a:off x="699715" y="1359490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52" name="テキスト ボックス 251">
          <a:extLst>
            <a:ext uri="{FF2B5EF4-FFF2-40B4-BE49-F238E27FC236}">
              <a16:creationId xmlns:a16="http://schemas.microsoft.com/office/drawing/2014/main" id="{9B857EF1-B8F9-4772-A461-1302D5F7965D}"/>
            </a:ext>
          </a:extLst>
        </xdr:cNvPr>
        <xdr:cNvSpPr txBox="1"/>
      </xdr:nvSpPr>
      <xdr:spPr>
        <a:xfrm>
          <a:off x="391918" y="1344920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3" name="直線コネクタ 252">
          <a:extLst>
            <a:ext uri="{FF2B5EF4-FFF2-40B4-BE49-F238E27FC236}">
              <a16:creationId xmlns:a16="http://schemas.microsoft.com/office/drawing/2014/main" id="{F0E627F8-026A-439C-874C-30967A0E04CF}"/>
            </a:ext>
          </a:extLst>
        </xdr:cNvPr>
        <xdr:cNvCxnSpPr/>
      </xdr:nvCxnSpPr>
      <xdr:spPr>
        <a:xfrm>
          <a:off x="69971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4" name="【公営住宅】&#10;有形固定資産減価償却率グラフ枠">
          <a:extLst>
            <a:ext uri="{FF2B5EF4-FFF2-40B4-BE49-F238E27FC236}">
              <a16:creationId xmlns:a16="http://schemas.microsoft.com/office/drawing/2014/main" id="{9418B66B-23B3-4969-BCC4-880D2ADBACCB}"/>
            </a:ext>
          </a:extLst>
        </xdr:cNvPr>
        <xdr:cNvSpPr/>
      </xdr:nvSpPr>
      <xdr:spPr>
        <a:xfrm>
          <a:off x="69971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55" name="直線コネクタ 254">
          <a:extLst>
            <a:ext uri="{FF2B5EF4-FFF2-40B4-BE49-F238E27FC236}">
              <a16:creationId xmlns:a16="http://schemas.microsoft.com/office/drawing/2014/main" id="{176BB916-31EE-445E-85E7-9B8E36693654}"/>
            </a:ext>
          </a:extLst>
        </xdr:cNvPr>
        <xdr:cNvCxnSpPr/>
      </xdr:nvCxnSpPr>
      <xdr:spPr>
        <a:xfrm flipV="1">
          <a:off x="4261154" y="13594908"/>
          <a:ext cx="0" cy="1297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56" name="【公営住宅】&#10;有形固定資産減価償却率最小値テキスト">
          <a:extLst>
            <a:ext uri="{FF2B5EF4-FFF2-40B4-BE49-F238E27FC236}">
              <a16:creationId xmlns:a16="http://schemas.microsoft.com/office/drawing/2014/main" id="{D8EFDB92-7CEB-40FB-B999-A75D9EBBE92C}"/>
            </a:ext>
          </a:extLst>
        </xdr:cNvPr>
        <xdr:cNvSpPr txBox="1"/>
      </xdr:nvSpPr>
      <xdr:spPr>
        <a:xfrm>
          <a:off x="4299889" y="14896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57" name="直線コネクタ 256">
          <a:extLst>
            <a:ext uri="{FF2B5EF4-FFF2-40B4-BE49-F238E27FC236}">
              <a16:creationId xmlns:a16="http://schemas.microsoft.com/office/drawing/2014/main" id="{50985D1C-DBD2-43CA-A971-F23887827B5B}"/>
            </a:ext>
          </a:extLst>
        </xdr:cNvPr>
        <xdr:cNvCxnSpPr/>
      </xdr:nvCxnSpPr>
      <xdr:spPr>
        <a:xfrm>
          <a:off x="4188460" y="1489273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58" name="【公営住宅】&#10;有形固定資産減価償却率最大値テキスト">
          <a:extLst>
            <a:ext uri="{FF2B5EF4-FFF2-40B4-BE49-F238E27FC236}">
              <a16:creationId xmlns:a16="http://schemas.microsoft.com/office/drawing/2014/main" id="{26F533EB-B2EA-4F93-BBF1-F1006257A94C}"/>
            </a:ext>
          </a:extLst>
        </xdr:cNvPr>
        <xdr:cNvSpPr txBox="1"/>
      </xdr:nvSpPr>
      <xdr:spPr>
        <a:xfrm>
          <a:off x="4299889" y="133666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9" name="直線コネクタ 258">
          <a:extLst>
            <a:ext uri="{FF2B5EF4-FFF2-40B4-BE49-F238E27FC236}">
              <a16:creationId xmlns:a16="http://schemas.microsoft.com/office/drawing/2014/main" id="{E3C548D7-704C-45DC-9BEE-4324E02799D2}"/>
            </a:ext>
          </a:extLst>
        </xdr:cNvPr>
        <xdr:cNvCxnSpPr/>
      </xdr:nvCxnSpPr>
      <xdr:spPr>
        <a:xfrm>
          <a:off x="4188460" y="1359490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33038</xdr:rowOff>
    </xdr:from>
    <xdr:ext cx="405111" cy="259045"/>
    <xdr:sp macro="" textlink="">
      <xdr:nvSpPr>
        <xdr:cNvPr id="260" name="【公営住宅】&#10;有形固定資産減価償却率平均値テキスト">
          <a:extLst>
            <a:ext uri="{FF2B5EF4-FFF2-40B4-BE49-F238E27FC236}">
              <a16:creationId xmlns:a16="http://schemas.microsoft.com/office/drawing/2014/main" id="{E7F886A9-98ED-4F81-9A08-3C4AAEAB74C8}"/>
            </a:ext>
          </a:extLst>
        </xdr:cNvPr>
        <xdr:cNvSpPr txBox="1"/>
      </xdr:nvSpPr>
      <xdr:spPr>
        <a:xfrm>
          <a:off x="4299889" y="14369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54611</xdr:rowOff>
    </xdr:from>
    <xdr:to>
      <xdr:col>24</xdr:col>
      <xdr:colOff>114300</xdr:colOff>
      <xdr:row>82</xdr:row>
      <xdr:rowOff>156211</xdr:rowOff>
    </xdr:to>
    <xdr:sp macro="" textlink="">
      <xdr:nvSpPr>
        <xdr:cNvPr id="261" name="フローチャート: 判断 260">
          <a:extLst>
            <a:ext uri="{FF2B5EF4-FFF2-40B4-BE49-F238E27FC236}">
              <a16:creationId xmlns:a16="http://schemas.microsoft.com/office/drawing/2014/main" id="{0E1059CB-89A6-48D2-990B-BB06EDA972B9}"/>
            </a:ext>
          </a:extLst>
        </xdr:cNvPr>
        <xdr:cNvSpPr/>
      </xdr:nvSpPr>
      <xdr:spPr>
        <a:xfrm>
          <a:off x="4210989" y="1439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24130</xdr:rowOff>
    </xdr:from>
    <xdr:to>
      <xdr:col>20</xdr:col>
      <xdr:colOff>38100</xdr:colOff>
      <xdr:row>82</xdr:row>
      <xdr:rowOff>125730</xdr:rowOff>
    </xdr:to>
    <xdr:sp macro="" textlink="">
      <xdr:nvSpPr>
        <xdr:cNvPr id="262" name="フローチャート: 判断 261">
          <a:extLst>
            <a:ext uri="{FF2B5EF4-FFF2-40B4-BE49-F238E27FC236}">
              <a16:creationId xmlns:a16="http://schemas.microsoft.com/office/drawing/2014/main" id="{99875510-EA2C-4E77-8A84-1A35628386CB}"/>
            </a:ext>
          </a:extLst>
        </xdr:cNvPr>
        <xdr:cNvSpPr/>
      </xdr:nvSpPr>
      <xdr:spPr>
        <a:xfrm>
          <a:off x="3450645" y="1436033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166370</xdr:rowOff>
    </xdr:from>
    <xdr:to>
      <xdr:col>15</xdr:col>
      <xdr:colOff>101600</xdr:colOff>
      <xdr:row>82</xdr:row>
      <xdr:rowOff>96520</xdr:rowOff>
    </xdr:to>
    <xdr:sp macro="" textlink="">
      <xdr:nvSpPr>
        <xdr:cNvPr id="263" name="フローチャート: 判断 262">
          <a:extLst>
            <a:ext uri="{FF2B5EF4-FFF2-40B4-BE49-F238E27FC236}">
              <a16:creationId xmlns:a16="http://schemas.microsoft.com/office/drawing/2014/main" id="{1F2E67F4-4E8D-4289-AA77-371A6CB759C1}"/>
            </a:ext>
          </a:extLst>
        </xdr:cNvPr>
        <xdr:cNvSpPr/>
      </xdr:nvSpPr>
      <xdr:spPr>
        <a:xfrm>
          <a:off x="2623930" y="14327643"/>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1270</xdr:rowOff>
    </xdr:from>
    <xdr:to>
      <xdr:col>10</xdr:col>
      <xdr:colOff>165100</xdr:colOff>
      <xdr:row>82</xdr:row>
      <xdr:rowOff>102870</xdr:rowOff>
    </xdr:to>
    <xdr:sp macro="" textlink="">
      <xdr:nvSpPr>
        <xdr:cNvPr id="264" name="フローチャート: 判断 263">
          <a:extLst>
            <a:ext uri="{FF2B5EF4-FFF2-40B4-BE49-F238E27FC236}">
              <a16:creationId xmlns:a16="http://schemas.microsoft.com/office/drawing/2014/main" id="{F2D21C1B-710B-4C4E-9BD0-B1003E51E159}"/>
            </a:ext>
          </a:extLst>
        </xdr:cNvPr>
        <xdr:cNvSpPr/>
      </xdr:nvSpPr>
      <xdr:spPr>
        <a:xfrm>
          <a:off x="1812787" y="1433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3811</xdr:rowOff>
    </xdr:from>
    <xdr:to>
      <xdr:col>6</xdr:col>
      <xdr:colOff>38100</xdr:colOff>
      <xdr:row>82</xdr:row>
      <xdr:rowOff>105411</xdr:rowOff>
    </xdr:to>
    <xdr:sp macro="" textlink="">
      <xdr:nvSpPr>
        <xdr:cNvPr id="265" name="フローチャート: 判断 264">
          <a:extLst>
            <a:ext uri="{FF2B5EF4-FFF2-40B4-BE49-F238E27FC236}">
              <a16:creationId xmlns:a16="http://schemas.microsoft.com/office/drawing/2014/main" id="{04B083B6-927D-4542-A609-2FA8F30E6149}"/>
            </a:ext>
          </a:extLst>
        </xdr:cNvPr>
        <xdr:cNvSpPr/>
      </xdr:nvSpPr>
      <xdr:spPr>
        <a:xfrm>
          <a:off x="1001643" y="1434001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9F8F059B-9B4B-40AD-890E-05B43AF89006}"/>
            </a:ext>
          </a:extLst>
        </xdr:cNvPr>
        <xdr:cNvSpPr txBox="1"/>
      </xdr:nvSpPr>
      <xdr:spPr>
        <a:xfrm>
          <a:off x="408686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EF516D1B-6CCD-4257-9760-AEB4A7C6E22D}"/>
            </a:ext>
          </a:extLst>
        </xdr:cNvPr>
        <xdr:cNvSpPr txBox="1"/>
      </xdr:nvSpPr>
      <xdr:spPr>
        <a:xfrm>
          <a:off x="332651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8" name="テキスト ボックス 267">
          <a:extLst>
            <a:ext uri="{FF2B5EF4-FFF2-40B4-BE49-F238E27FC236}">
              <a16:creationId xmlns:a16="http://schemas.microsoft.com/office/drawing/2014/main" id="{5B23A24C-0080-4291-B687-675DB0E63E13}"/>
            </a:ext>
          </a:extLst>
        </xdr:cNvPr>
        <xdr:cNvSpPr txBox="1"/>
      </xdr:nvSpPr>
      <xdr:spPr>
        <a:xfrm>
          <a:off x="249980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9" name="テキスト ボックス 268">
          <a:extLst>
            <a:ext uri="{FF2B5EF4-FFF2-40B4-BE49-F238E27FC236}">
              <a16:creationId xmlns:a16="http://schemas.microsoft.com/office/drawing/2014/main" id="{F610A1F8-103E-4872-885F-FE4F2BE4C589}"/>
            </a:ext>
          </a:extLst>
        </xdr:cNvPr>
        <xdr:cNvSpPr txBox="1"/>
      </xdr:nvSpPr>
      <xdr:spPr>
        <a:xfrm>
          <a:off x="168865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0" name="テキスト ボックス 269">
          <a:extLst>
            <a:ext uri="{FF2B5EF4-FFF2-40B4-BE49-F238E27FC236}">
              <a16:creationId xmlns:a16="http://schemas.microsoft.com/office/drawing/2014/main" id="{797ED0B8-F6CE-4780-9482-7E0533313745}"/>
            </a:ext>
          </a:extLst>
        </xdr:cNvPr>
        <xdr:cNvSpPr txBox="1"/>
      </xdr:nvSpPr>
      <xdr:spPr>
        <a:xfrm>
          <a:off x="87751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76200</xdr:rowOff>
    </xdr:from>
    <xdr:to>
      <xdr:col>24</xdr:col>
      <xdr:colOff>114300</xdr:colOff>
      <xdr:row>79</xdr:row>
      <xdr:rowOff>6350</xdr:rowOff>
    </xdr:to>
    <xdr:sp macro="" textlink="">
      <xdr:nvSpPr>
        <xdr:cNvPr id="271" name="楕円 270">
          <a:extLst>
            <a:ext uri="{FF2B5EF4-FFF2-40B4-BE49-F238E27FC236}">
              <a16:creationId xmlns:a16="http://schemas.microsoft.com/office/drawing/2014/main" id="{83D0E4F7-2E77-4BDE-8A80-9B890EF11505}"/>
            </a:ext>
          </a:extLst>
        </xdr:cNvPr>
        <xdr:cNvSpPr/>
      </xdr:nvSpPr>
      <xdr:spPr>
        <a:xfrm>
          <a:off x="4210989" y="13712687"/>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99077</xdr:rowOff>
    </xdr:from>
    <xdr:ext cx="405111" cy="259045"/>
    <xdr:sp macro="" textlink="">
      <xdr:nvSpPr>
        <xdr:cNvPr id="272" name="【公営住宅】&#10;有形固定資産減価償却率該当値テキスト">
          <a:extLst>
            <a:ext uri="{FF2B5EF4-FFF2-40B4-BE49-F238E27FC236}">
              <a16:creationId xmlns:a16="http://schemas.microsoft.com/office/drawing/2014/main" id="{4D767540-85CE-4241-8942-887BC8829934}"/>
            </a:ext>
          </a:extLst>
        </xdr:cNvPr>
        <xdr:cNvSpPr txBox="1"/>
      </xdr:nvSpPr>
      <xdr:spPr>
        <a:xfrm>
          <a:off x="4299889" y="1356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21589</xdr:rowOff>
    </xdr:from>
    <xdr:to>
      <xdr:col>20</xdr:col>
      <xdr:colOff>38100</xdr:colOff>
      <xdr:row>78</xdr:row>
      <xdr:rowOff>123189</xdr:rowOff>
    </xdr:to>
    <xdr:sp macro="" textlink="">
      <xdr:nvSpPr>
        <xdr:cNvPr id="273" name="楕円 272">
          <a:extLst>
            <a:ext uri="{FF2B5EF4-FFF2-40B4-BE49-F238E27FC236}">
              <a16:creationId xmlns:a16="http://schemas.microsoft.com/office/drawing/2014/main" id="{0ADC1CB7-43C8-49D8-A3B3-532057FF8D53}"/>
            </a:ext>
          </a:extLst>
        </xdr:cNvPr>
        <xdr:cNvSpPr/>
      </xdr:nvSpPr>
      <xdr:spPr>
        <a:xfrm>
          <a:off x="3450645" y="13658076"/>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72389</xdr:rowOff>
    </xdr:from>
    <xdr:to>
      <xdr:col>24</xdr:col>
      <xdr:colOff>63500</xdr:colOff>
      <xdr:row>78</xdr:row>
      <xdr:rowOff>127000</xdr:rowOff>
    </xdr:to>
    <xdr:cxnSp macro="">
      <xdr:nvCxnSpPr>
        <xdr:cNvPr id="274" name="直線コネクタ 273">
          <a:extLst>
            <a:ext uri="{FF2B5EF4-FFF2-40B4-BE49-F238E27FC236}">
              <a16:creationId xmlns:a16="http://schemas.microsoft.com/office/drawing/2014/main" id="{1024E1EE-0FF0-491C-AEA2-E2E2CEED20DF}"/>
            </a:ext>
          </a:extLst>
        </xdr:cNvPr>
        <xdr:cNvCxnSpPr/>
      </xdr:nvCxnSpPr>
      <xdr:spPr>
        <a:xfrm>
          <a:off x="3501445" y="13708876"/>
          <a:ext cx="760344" cy="54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137161</xdr:rowOff>
    </xdr:from>
    <xdr:to>
      <xdr:col>10</xdr:col>
      <xdr:colOff>165100</xdr:colOff>
      <xdr:row>78</xdr:row>
      <xdr:rowOff>67311</xdr:rowOff>
    </xdr:to>
    <xdr:sp macro="" textlink="">
      <xdr:nvSpPr>
        <xdr:cNvPr id="275" name="楕円 274">
          <a:extLst>
            <a:ext uri="{FF2B5EF4-FFF2-40B4-BE49-F238E27FC236}">
              <a16:creationId xmlns:a16="http://schemas.microsoft.com/office/drawing/2014/main" id="{9197CC9C-9F20-4EB6-AA6A-442BC15A11DA}"/>
            </a:ext>
          </a:extLst>
        </xdr:cNvPr>
        <xdr:cNvSpPr/>
      </xdr:nvSpPr>
      <xdr:spPr>
        <a:xfrm>
          <a:off x="1812787" y="1359871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116857</xdr:rowOff>
    </xdr:from>
    <xdr:ext cx="405111" cy="259045"/>
    <xdr:sp macro="" textlink="">
      <xdr:nvSpPr>
        <xdr:cNvPr id="276" name="n_1aveValue【公営住宅】&#10;有形固定資産減価償却率">
          <a:extLst>
            <a:ext uri="{FF2B5EF4-FFF2-40B4-BE49-F238E27FC236}">
              <a16:creationId xmlns:a16="http://schemas.microsoft.com/office/drawing/2014/main" id="{001A48A2-CE5A-4723-8E46-5CD4A0E3565D}"/>
            </a:ext>
          </a:extLst>
        </xdr:cNvPr>
        <xdr:cNvSpPr txBox="1"/>
      </xdr:nvSpPr>
      <xdr:spPr>
        <a:xfrm>
          <a:off x="3301761" y="144530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277" name="n_2aveValue【公営住宅】&#10;有形固定資産減価償却率">
          <a:extLst>
            <a:ext uri="{FF2B5EF4-FFF2-40B4-BE49-F238E27FC236}">
              <a16:creationId xmlns:a16="http://schemas.microsoft.com/office/drawing/2014/main" id="{653371EF-ECA3-4E86-AD47-D557AA4F5656}"/>
            </a:ext>
          </a:extLst>
        </xdr:cNvPr>
        <xdr:cNvSpPr txBox="1"/>
      </xdr:nvSpPr>
      <xdr:spPr>
        <a:xfrm>
          <a:off x="2487746" y="140993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93997</xdr:rowOff>
    </xdr:from>
    <xdr:ext cx="405111" cy="259045"/>
    <xdr:sp macro="" textlink="">
      <xdr:nvSpPr>
        <xdr:cNvPr id="278" name="n_3aveValue【公営住宅】&#10;有形固定資産減価償却率">
          <a:extLst>
            <a:ext uri="{FF2B5EF4-FFF2-40B4-BE49-F238E27FC236}">
              <a16:creationId xmlns:a16="http://schemas.microsoft.com/office/drawing/2014/main" id="{9E4F30CE-7881-4854-BD36-6F54C883B4C8}"/>
            </a:ext>
          </a:extLst>
        </xdr:cNvPr>
        <xdr:cNvSpPr txBox="1"/>
      </xdr:nvSpPr>
      <xdr:spPr>
        <a:xfrm>
          <a:off x="1676602" y="14430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121938</xdr:rowOff>
    </xdr:from>
    <xdr:ext cx="405111" cy="259045"/>
    <xdr:sp macro="" textlink="">
      <xdr:nvSpPr>
        <xdr:cNvPr id="279" name="n_4aveValue【公営住宅】&#10;有形固定資産減価償却率">
          <a:extLst>
            <a:ext uri="{FF2B5EF4-FFF2-40B4-BE49-F238E27FC236}">
              <a16:creationId xmlns:a16="http://schemas.microsoft.com/office/drawing/2014/main" id="{AF01C957-C99C-4F1F-8A15-A45243C13CD7}"/>
            </a:ext>
          </a:extLst>
        </xdr:cNvPr>
        <xdr:cNvSpPr txBox="1"/>
      </xdr:nvSpPr>
      <xdr:spPr>
        <a:xfrm>
          <a:off x="865459" y="14108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139716</xdr:rowOff>
    </xdr:from>
    <xdr:ext cx="340478" cy="259045"/>
    <xdr:sp macro="" textlink="">
      <xdr:nvSpPr>
        <xdr:cNvPr id="280" name="n_1mainValue【公営住宅】&#10;有形固定資産減価償却率">
          <a:extLst>
            <a:ext uri="{FF2B5EF4-FFF2-40B4-BE49-F238E27FC236}">
              <a16:creationId xmlns:a16="http://schemas.microsoft.com/office/drawing/2014/main" id="{524F991E-438A-4061-92D8-07EFFF9BE688}"/>
            </a:ext>
          </a:extLst>
        </xdr:cNvPr>
        <xdr:cNvSpPr txBox="1"/>
      </xdr:nvSpPr>
      <xdr:spPr>
        <a:xfrm>
          <a:off x="3326127" y="134263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83838</xdr:rowOff>
    </xdr:from>
    <xdr:ext cx="340478" cy="259045"/>
    <xdr:sp macro="" textlink="">
      <xdr:nvSpPr>
        <xdr:cNvPr id="281" name="n_3mainValue【公営住宅】&#10;有形固定資産減価償却率">
          <a:extLst>
            <a:ext uri="{FF2B5EF4-FFF2-40B4-BE49-F238E27FC236}">
              <a16:creationId xmlns:a16="http://schemas.microsoft.com/office/drawing/2014/main" id="{947C1898-D2AD-4A08-8EA3-09B4FABE22E8}"/>
            </a:ext>
          </a:extLst>
        </xdr:cNvPr>
        <xdr:cNvSpPr txBox="1"/>
      </xdr:nvSpPr>
      <xdr:spPr>
        <a:xfrm>
          <a:off x="1708919" y="133704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2" name="正方形/長方形 281">
          <a:extLst>
            <a:ext uri="{FF2B5EF4-FFF2-40B4-BE49-F238E27FC236}">
              <a16:creationId xmlns:a16="http://schemas.microsoft.com/office/drawing/2014/main" id="{1AE74B77-3BC0-4EAD-8053-A6BC0F94F7B2}"/>
            </a:ext>
          </a:extLst>
        </xdr:cNvPr>
        <xdr:cNvSpPr/>
      </xdr:nvSpPr>
      <xdr:spPr>
        <a:xfrm>
          <a:off x="6074576" y="1203960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3" name="正方形/長方形 282">
          <a:extLst>
            <a:ext uri="{FF2B5EF4-FFF2-40B4-BE49-F238E27FC236}">
              <a16:creationId xmlns:a16="http://schemas.microsoft.com/office/drawing/2014/main" id="{22B9ADC0-0C93-4E28-962A-598A35EBD4EB}"/>
            </a:ext>
          </a:extLst>
        </xdr:cNvPr>
        <xdr:cNvSpPr/>
      </xdr:nvSpPr>
      <xdr:spPr>
        <a:xfrm>
          <a:off x="6186004"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4" name="正方形/長方形 283">
          <a:extLst>
            <a:ext uri="{FF2B5EF4-FFF2-40B4-BE49-F238E27FC236}">
              <a16:creationId xmlns:a16="http://schemas.microsoft.com/office/drawing/2014/main" id="{84B77751-E597-4E20-A7D0-E22A1556E247}"/>
            </a:ext>
          </a:extLst>
        </xdr:cNvPr>
        <xdr:cNvSpPr/>
      </xdr:nvSpPr>
      <xdr:spPr>
        <a:xfrm>
          <a:off x="6186004"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5" name="正方形/長方形 284">
          <a:extLst>
            <a:ext uri="{FF2B5EF4-FFF2-40B4-BE49-F238E27FC236}">
              <a16:creationId xmlns:a16="http://schemas.microsoft.com/office/drawing/2014/main" id="{C0C61960-61C3-44E2-8D1A-46ECDFC7331C}"/>
            </a:ext>
          </a:extLst>
        </xdr:cNvPr>
        <xdr:cNvSpPr/>
      </xdr:nvSpPr>
      <xdr:spPr>
        <a:xfrm>
          <a:off x="7124148"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6" name="正方形/長方形 285">
          <a:extLst>
            <a:ext uri="{FF2B5EF4-FFF2-40B4-BE49-F238E27FC236}">
              <a16:creationId xmlns:a16="http://schemas.microsoft.com/office/drawing/2014/main" id="{DF5BD9C8-A0F9-4276-ADDC-EA6E5534B5B9}"/>
            </a:ext>
          </a:extLst>
        </xdr:cNvPr>
        <xdr:cNvSpPr/>
      </xdr:nvSpPr>
      <xdr:spPr>
        <a:xfrm>
          <a:off x="7124148"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7" name="正方形/長方形 286">
          <a:extLst>
            <a:ext uri="{FF2B5EF4-FFF2-40B4-BE49-F238E27FC236}">
              <a16:creationId xmlns:a16="http://schemas.microsoft.com/office/drawing/2014/main" id="{34331B35-E387-4D33-B75E-564D9827D2E0}"/>
            </a:ext>
          </a:extLst>
        </xdr:cNvPr>
        <xdr:cNvSpPr/>
      </xdr:nvSpPr>
      <xdr:spPr>
        <a:xfrm>
          <a:off x="8173720"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8" name="正方形/長方形 287">
          <a:extLst>
            <a:ext uri="{FF2B5EF4-FFF2-40B4-BE49-F238E27FC236}">
              <a16:creationId xmlns:a16="http://schemas.microsoft.com/office/drawing/2014/main" id="{941BE081-1F9F-4B75-BAE2-2C4E4F016B68}"/>
            </a:ext>
          </a:extLst>
        </xdr:cNvPr>
        <xdr:cNvSpPr/>
      </xdr:nvSpPr>
      <xdr:spPr>
        <a:xfrm>
          <a:off x="8173720"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9" name="正方形/長方形 288">
          <a:extLst>
            <a:ext uri="{FF2B5EF4-FFF2-40B4-BE49-F238E27FC236}">
              <a16:creationId xmlns:a16="http://schemas.microsoft.com/office/drawing/2014/main" id="{068A5002-7EF9-4426-BB22-368A8FB2F86F}"/>
            </a:ext>
          </a:extLst>
        </xdr:cNvPr>
        <xdr:cNvSpPr/>
      </xdr:nvSpPr>
      <xdr:spPr>
        <a:xfrm>
          <a:off x="6074576" y="13206951"/>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0" name="テキスト ボックス 289">
          <a:extLst>
            <a:ext uri="{FF2B5EF4-FFF2-40B4-BE49-F238E27FC236}">
              <a16:creationId xmlns:a16="http://schemas.microsoft.com/office/drawing/2014/main" id="{610C21ED-5655-4BF8-93BC-3D85CE114578}"/>
            </a:ext>
          </a:extLst>
        </xdr:cNvPr>
        <xdr:cNvSpPr txBox="1"/>
      </xdr:nvSpPr>
      <xdr:spPr>
        <a:xfrm>
          <a:off x="603647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1" name="直線コネクタ 290">
          <a:extLst>
            <a:ext uri="{FF2B5EF4-FFF2-40B4-BE49-F238E27FC236}">
              <a16:creationId xmlns:a16="http://schemas.microsoft.com/office/drawing/2014/main" id="{9832AA10-E8BA-4362-9D0E-6D0B5B5B962F}"/>
            </a:ext>
          </a:extLst>
        </xdr:cNvPr>
        <xdr:cNvCxnSpPr/>
      </xdr:nvCxnSpPr>
      <xdr:spPr>
        <a:xfrm>
          <a:off x="6074576" y="155381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92" name="直線コネクタ 291">
          <a:extLst>
            <a:ext uri="{FF2B5EF4-FFF2-40B4-BE49-F238E27FC236}">
              <a16:creationId xmlns:a16="http://schemas.microsoft.com/office/drawing/2014/main" id="{338857E9-3CC1-44DE-80E4-AC0E9BECBB4B}"/>
            </a:ext>
          </a:extLst>
        </xdr:cNvPr>
        <xdr:cNvCxnSpPr/>
      </xdr:nvCxnSpPr>
      <xdr:spPr>
        <a:xfrm>
          <a:off x="6074576" y="1507401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93" name="テキスト ボックス 292">
          <a:extLst>
            <a:ext uri="{FF2B5EF4-FFF2-40B4-BE49-F238E27FC236}">
              <a16:creationId xmlns:a16="http://schemas.microsoft.com/office/drawing/2014/main" id="{17DA128B-4657-403D-9C6E-FF44FB295FDC}"/>
            </a:ext>
          </a:extLst>
        </xdr:cNvPr>
        <xdr:cNvSpPr txBox="1"/>
      </xdr:nvSpPr>
      <xdr:spPr>
        <a:xfrm>
          <a:off x="5638539" y="1492831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4" name="直線コネクタ 293">
          <a:extLst>
            <a:ext uri="{FF2B5EF4-FFF2-40B4-BE49-F238E27FC236}">
              <a16:creationId xmlns:a16="http://schemas.microsoft.com/office/drawing/2014/main" id="{B1755356-7019-40F6-AE7A-3E31A211781B}"/>
            </a:ext>
          </a:extLst>
        </xdr:cNvPr>
        <xdr:cNvCxnSpPr/>
      </xdr:nvCxnSpPr>
      <xdr:spPr>
        <a:xfrm>
          <a:off x="6074576" y="14606380"/>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295" name="テキスト ボックス 294">
          <a:extLst>
            <a:ext uri="{FF2B5EF4-FFF2-40B4-BE49-F238E27FC236}">
              <a16:creationId xmlns:a16="http://schemas.microsoft.com/office/drawing/2014/main" id="{6F96DC3A-8ED8-4CE4-BEDB-94DC7AC6A125}"/>
            </a:ext>
          </a:extLst>
        </xdr:cNvPr>
        <xdr:cNvSpPr txBox="1"/>
      </xdr:nvSpPr>
      <xdr:spPr>
        <a:xfrm>
          <a:off x="5589991" y="1446067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6" name="直線コネクタ 295">
          <a:extLst>
            <a:ext uri="{FF2B5EF4-FFF2-40B4-BE49-F238E27FC236}">
              <a16:creationId xmlns:a16="http://schemas.microsoft.com/office/drawing/2014/main" id="{7D06019E-5CAC-4DFD-B5E0-6DDC7517C9DC}"/>
            </a:ext>
          </a:extLst>
        </xdr:cNvPr>
        <xdr:cNvCxnSpPr/>
      </xdr:nvCxnSpPr>
      <xdr:spPr>
        <a:xfrm>
          <a:off x="6074576" y="1413874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297" name="テキスト ボックス 296">
          <a:extLst>
            <a:ext uri="{FF2B5EF4-FFF2-40B4-BE49-F238E27FC236}">
              <a16:creationId xmlns:a16="http://schemas.microsoft.com/office/drawing/2014/main" id="{FB74C308-49E5-403A-9955-291114EAFA3C}"/>
            </a:ext>
          </a:extLst>
        </xdr:cNvPr>
        <xdr:cNvSpPr txBox="1"/>
      </xdr:nvSpPr>
      <xdr:spPr>
        <a:xfrm>
          <a:off x="5589991" y="1399652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8" name="直線コネクタ 297">
          <a:extLst>
            <a:ext uri="{FF2B5EF4-FFF2-40B4-BE49-F238E27FC236}">
              <a16:creationId xmlns:a16="http://schemas.microsoft.com/office/drawing/2014/main" id="{98EC24C4-8BA0-4D0C-9471-0B8419BD465E}"/>
            </a:ext>
          </a:extLst>
        </xdr:cNvPr>
        <xdr:cNvCxnSpPr/>
      </xdr:nvCxnSpPr>
      <xdr:spPr>
        <a:xfrm>
          <a:off x="6074576" y="1367458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299" name="テキスト ボックス 298">
          <a:extLst>
            <a:ext uri="{FF2B5EF4-FFF2-40B4-BE49-F238E27FC236}">
              <a16:creationId xmlns:a16="http://schemas.microsoft.com/office/drawing/2014/main" id="{6CBDB063-ADA4-4230-869E-EC4139DC39A6}"/>
            </a:ext>
          </a:extLst>
        </xdr:cNvPr>
        <xdr:cNvSpPr txBox="1"/>
      </xdr:nvSpPr>
      <xdr:spPr>
        <a:xfrm>
          <a:off x="5589991" y="1352888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0" name="直線コネクタ 299">
          <a:extLst>
            <a:ext uri="{FF2B5EF4-FFF2-40B4-BE49-F238E27FC236}">
              <a16:creationId xmlns:a16="http://schemas.microsoft.com/office/drawing/2014/main" id="{7BD222E3-3C59-4A8B-8504-EF4C709107C1}"/>
            </a:ext>
          </a:extLst>
        </xdr:cNvPr>
        <xdr:cNvCxnSpPr/>
      </xdr:nvCxnSpPr>
      <xdr:spPr>
        <a:xfrm>
          <a:off x="6074576" y="1320695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01" name="テキスト ボックス 300">
          <a:extLst>
            <a:ext uri="{FF2B5EF4-FFF2-40B4-BE49-F238E27FC236}">
              <a16:creationId xmlns:a16="http://schemas.microsoft.com/office/drawing/2014/main" id="{E9E280F0-DB4A-4E20-9F1F-64C64A961D9C}"/>
            </a:ext>
          </a:extLst>
        </xdr:cNvPr>
        <xdr:cNvSpPr txBox="1"/>
      </xdr:nvSpPr>
      <xdr:spPr>
        <a:xfrm>
          <a:off x="5589991" y="130612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02" name="【公営住宅】&#10;一人当たり面積グラフ枠">
          <a:extLst>
            <a:ext uri="{FF2B5EF4-FFF2-40B4-BE49-F238E27FC236}">
              <a16:creationId xmlns:a16="http://schemas.microsoft.com/office/drawing/2014/main" id="{B1F7E1F1-57FB-4336-9DD3-7471C095F640}"/>
            </a:ext>
          </a:extLst>
        </xdr:cNvPr>
        <xdr:cNvSpPr/>
      </xdr:nvSpPr>
      <xdr:spPr>
        <a:xfrm>
          <a:off x="6074576" y="13206951"/>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90861</xdr:rowOff>
    </xdr:from>
    <xdr:to>
      <xdr:col>54</xdr:col>
      <xdr:colOff>189865</xdr:colOff>
      <xdr:row>86</xdr:row>
      <xdr:rowOff>34717</xdr:rowOff>
    </xdr:to>
    <xdr:cxnSp macro="">
      <xdr:nvCxnSpPr>
        <xdr:cNvPr id="303" name="直線コネクタ 302">
          <a:extLst>
            <a:ext uri="{FF2B5EF4-FFF2-40B4-BE49-F238E27FC236}">
              <a16:creationId xmlns:a16="http://schemas.microsoft.com/office/drawing/2014/main" id="{40C740F0-12D4-410F-B0B0-2513F361F805}"/>
            </a:ext>
          </a:extLst>
        </xdr:cNvPr>
        <xdr:cNvCxnSpPr/>
      </xdr:nvCxnSpPr>
      <xdr:spPr>
        <a:xfrm flipV="1">
          <a:off x="9620113" y="13552419"/>
          <a:ext cx="0" cy="151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38544</xdr:rowOff>
    </xdr:from>
    <xdr:ext cx="469744" cy="259045"/>
    <xdr:sp macro="" textlink="">
      <xdr:nvSpPr>
        <xdr:cNvPr id="304" name="【公営住宅】&#10;一人当たり面積最小値テキスト">
          <a:extLst>
            <a:ext uri="{FF2B5EF4-FFF2-40B4-BE49-F238E27FC236}">
              <a16:creationId xmlns:a16="http://schemas.microsoft.com/office/drawing/2014/main" id="{DD59E961-1032-4536-8D93-3815103BB23F}"/>
            </a:ext>
          </a:extLst>
        </xdr:cNvPr>
        <xdr:cNvSpPr txBox="1"/>
      </xdr:nvSpPr>
      <xdr:spPr>
        <a:xfrm>
          <a:off x="9659178" y="15074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34717</xdr:rowOff>
    </xdr:from>
    <xdr:to>
      <xdr:col>55</xdr:col>
      <xdr:colOff>88900</xdr:colOff>
      <xdr:row>86</xdr:row>
      <xdr:rowOff>34717</xdr:rowOff>
    </xdr:to>
    <xdr:cxnSp macro="">
      <xdr:nvCxnSpPr>
        <xdr:cNvPr id="305" name="直線コネクタ 304">
          <a:extLst>
            <a:ext uri="{FF2B5EF4-FFF2-40B4-BE49-F238E27FC236}">
              <a16:creationId xmlns:a16="http://schemas.microsoft.com/office/drawing/2014/main" id="{5D130C73-F508-4DDB-A6A4-A7CFB0818A7F}"/>
            </a:ext>
          </a:extLst>
        </xdr:cNvPr>
        <xdr:cNvCxnSpPr/>
      </xdr:nvCxnSpPr>
      <xdr:spPr>
        <a:xfrm>
          <a:off x="9547750" y="15070634"/>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37538</xdr:rowOff>
    </xdr:from>
    <xdr:ext cx="534377" cy="259045"/>
    <xdr:sp macro="" textlink="">
      <xdr:nvSpPr>
        <xdr:cNvPr id="306" name="【公営住宅】&#10;一人当たり面積最大値テキスト">
          <a:extLst>
            <a:ext uri="{FF2B5EF4-FFF2-40B4-BE49-F238E27FC236}">
              <a16:creationId xmlns:a16="http://schemas.microsoft.com/office/drawing/2014/main" id="{2FFB4B7D-9E41-497E-9D3A-BC0586CF5A02}"/>
            </a:ext>
          </a:extLst>
        </xdr:cNvPr>
        <xdr:cNvSpPr txBox="1"/>
      </xdr:nvSpPr>
      <xdr:spPr>
        <a:xfrm>
          <a:off x="9659178" y="13324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90861</xdr:rowOff>
    </xdr:from>
    <xdr:to>
      <xdr:col>55</xdr:col>
      <xdr:colOff>88900</xdr:colOff>
      <xdr:row>77</xdr:row>
      <xdr:rowOff>90861</xdr:rowOff>
    </xdr:to>
    <xdr:cxnSp macro="">
      <xdr:nvCxnSpPr>
        <xdr:cNvPr id="307" name="直線コネクタ 306">
          <a:extLst>
            <a:ext uri="{FF2B5EF4-FFF2-40B4-BE49-F238E27FC236}">
              <a16:creationId xmlns:a16="http://schemas.microsoft.com/office/drawing/2014/main" id="{28F2FDC0-A38F-4871-B665-9998DA64E7DE}"/>
            </a:ext>
          </a:extLst>
        </xdr:cNvPr>
        <xdr:cNvCxnSpPr/>
      </xdr:nvCxnSpPr>
      <xdr:spPr>
        <a:xfrm>
          <a:off x="9547750" y="13552419"/>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161738</xdr:rowOff>
    </xdr:from>
    <xdr:ext cx="469744" cy="259045"/>
    <xdr:sp macro="" textlink="">
      <xdr:nvSpPr>
        <xdr:cNvPr id="308" name="【公営住宅】&#10;一人当たり面積平均値テキスト">
          <a:extLst>
            <a:ext uri="{FF2B5EF4-FFF2-40B4-BE49-F238E27FC236}">
              <a16:creationId xmlns:a16="http://schemas.microsoft.com/office/drawing/2014/main" id="{0E7B9D7E-7EBA-42CB-935D-213C57DF6704}"/>
            </a:ext>
          </a:extLst>
        </xdr:cNvPr>
        <xdr:cNvSpPr txBox="1"/>
      </xdr:nvSpPr>
      <xdr:spPr>
        <a:xfrm>
          <a:off x="9659178" y="146728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138861</xdr:rowOff>
    </xdr:from>
    <xdr:to>
      <xdr:col>55</xdr:col>
      <xdr:colOff>50800</xdr:colOff>
      <xdr:row>85</xdr:row>
      <xdr:rowOff>69011</xdr:rowOff>
    </xdr:to>
    <xdr:sp macro="" textlink="">
      <xdr:nvSpPr>
        <xdr:cNvPr id="309" name="フローチャート: 判断 308">
          <a:extLst>
            <a:ext uri="{FF2B5EF4-FFF2-40B4-BE49-F238E27FC236}">
              <a16:creationId xmlns:a16="http://schemas.microsoft.com/office/drawing/2014/main" id="{3E5C7FDC-BF7E-4B31-B3E4-14B43A4996EE}"/>
            </a:ext>
          </a:extLst>
        </xdr:cNvPr>
        <xdr:cNvSpPr/>
      </xdr:nvSpPr>
      <xdr:spPr>
        <a:xfrm>
          <a:off x="9585850" y="14824920"/>
          <a:ext cx="86028"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149972</xdr:rowOff>
    </xdr:from>
    <xdr:to>
      <xdr:col>50</xdr:col>
      <xdr:colOff>165100</xdr:colOff>
      <xdr:row>85</xdr:row>
      <xdr:rowOff>80122</xdr:rowOff>
    </xdr:to>
    <xdr:sp macro="" textlink="">
      <xdr:nvSpPr>
        <xdr:cNvPr id="310" name="フローチャート: 判断 309">
          <a:extLst>
            <a:ext uri="{FF2B5EF4-FFF2-40B4-BE49-F238E27FC236}">
              <a16:creationId xmlns:a16="http://schemas.microsoft.com/office/drawing/2014/main" id="{DAC7C66D-7F4A-4DA9-B690-197F38A0AF23}"/>
            </a:ext>
          </a:extLst>
        </xdr:cNvPr>
        <xdr:cNvSpPr/>
      </xdr:nvSpPr>
      <xdr:spPr>
        <a:xfrm>
          <a:off x="8809935" y="1483603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148600</xdr:rowOff>
    </xdr:from>
    <xdr:to>
      <xdr:col>46</xdr:col>
      <xdr:colOff>38100</xdr:colOff>
      <xdr:row>85</xdr:row>
      <xdr:rowOff>78750</xdr:rowOff>
    </xdr:to>
    <xdr:sp macro="" textlink="">
      <xdr:nvSpPr>
        <xdr:cNvPr id="311" name="フローチャート: 判断 310">
          <a:extLst>
            <a:ext uri="{FF2B5EF4-FFF2-40B4-BE49-F238E27FC236}">
              <a16:creationId xmlns:a16="http://schemas.microsoft.com/office/drawing/2014/main" id="{AB729381-B73A-4EBA-905C-22BC56269DB7}"/>
            </a:ext>
          </a:extLst>
        </xdr:cNvPr>
        <xdr:cNvSpPr/>
      </xdr:nvSpPr>
      <xdr:spPr>
        <a:xfrm>
          <a:off x="7998791" y="14834659"/>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148098</xdr:rowOff>
    </xdr:from>
    <xdr:to>
      <xdr:col>41</xdr:col>
      <xdr:colOff>101600</xdr:colOff>
      <xdr:row>85</xdr:row>
      <xdr:rowOff>78248</xdr:rowOff>
    </xdr:to>
    <xdr:sp macro="" textlink="">
      <xdr:nvSpPr>
        <xdr:cNvPr id="312" name="フローチャート: 判断 311">
          <a:extLst>
            <a:ext uri="{FF2B5EF4-FFF2-40B4-BE49-F238E27FC236}">
              <a16:creationId xmlns:a16="http://schemas.microsoft.com/office/drawing/2014/main" id="{3D186CEC-F29F-4A9D-8760-E41BB6990BF7}"/>
            </a:ext>
          </a:extLst>
        </xdr:cNvPr>
        <xdr:cNvSpPr/>
      </xdr:nvSpPr>
      <xdr:spPr>
        <a:xfrm>
          <a:off x="7172077" y="1483415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121946</xdr:rowOff>
    </xdr:from>
    <xdr:to>
      <xdr:col>36</xdr:col>
      <xdr:colOff>165100</xdr:colOff>
      <xdr:row>85</xdr:row>
      <xdr:rowOff>52096</xdr:rowOff>
    </xdr:to>
    <xdr:sp macro="" textlink="">
      <xdr:nvSpPr>
        <xdr:cNvPr id="313" name="フローチャート: 判断 312">
          <a:extLst>
            <a:ext uri="{FF2B5EF4-FFF2-40B4-BE49-F238E27FC236}">
              <a16:creationId xmlns:a16="http://schemas.microsoft.com/office/drawing/2014/main" id="{632A521C-7510-4EAF-BAE7-3512C3CB8026}"/>
            </a:ext>
          </a:extLst>
        </xdr:cNvPr>
        <xdr:cNvSpPr/>
      </xdr:nvSpPr>
      <xdr:spPr>
        <a:xfrm>
          <a:off x="6360933" y="14808005"/>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ACEE0D74-3923-48F0-915F-CDA6DB3BC54D}"/>
            </a:ext>
          </a:extLst>
        </xdr:cNvPr>
        <xdr:cNvSpPr txBox="1"/>
      </xdr:nvSpPr>
      <xdr:spPr>
        <a:xfrm>
          <a:off x="944615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DEE35A34-611E-4BC7-A24D-B85C928A7CBC}"/>
            </a:ext>
          </a:extLst>
        </xdr:cNvPr>
        <xdr:cNvSpPr txBox="1"/>
      </xdr:nvSpPr>
      <xdr:spPr>
        <a:xfrm>
          <a:off x="868580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6" name="テキスト ボックス 315">
          <a:extLst>
            <a:ext uri="{FF2B5EF4-FFF2-40B4-BE49-F238E27FC236}">
              <a16:creationId xmlns:a16="http://schemas.microsoft.com/office/drawing/2014/main" id="{11609D08-15AD-4C19-80F1-6F401169ADFA}"/>
            </a:ext>
          </a:extLst>
        </xdr:cNvPr>
        <xdr:cNvSpPr txBox="1"/>
      </xdr:nvSpPr>
      <xdr:spPr>
        <a:xfrm>
          <a:off x="7874663"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7" name="テキスト ボックス 316">
          <a:extLst>
            <a:ext uri="{FF2B5EF4-FFF2-40B4-BE49-F238E27FC236}">
              <a16:creationId xmlns:a16="http://schemas.microsoft.com/office/drawing/2014/main" id="{21C620FD-9E76-427E-B762-76E9C53B83DC}"/>
            </a:ext>
          </a:extLst>
        </xdr:cNvPr>
        <xdr:cNvSpPr txBox="1"/>
      </xdr:nvSpPr>
      <xdr:spPr>
        <a:xfrm>
          <a:off x="704794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8" name="テキスト ボックス 317">
          <a:extLst>
            <a:ext uri="{FF2B5EF4-FFF2-40B4-BE49-F238E27FC236}">
              <a16:creationId xmlns:a16="http://schemas.microsoft.com/office/drawing/2014/main" id="{2B71B4B8-0BEB-45C8-BB38-61E5743E286E}"/>
            </a:ext>
          </a:extLst>
        </xdr:cNvPr>
        <xdr:cNvSpPr txBox="1"/>
      </xdr:nvSpPr>
      <xdr:spPr>
        <a:xfrm>
          <a:off x="623680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155367</xdr:rowOff>
    </xdr:from>
    <xdr:to>
      <xdr:col>55</xdr:col>
      <xdr:colOff>50800</xdr:colOff>
      <xdr:row>86</xdr:row>
      <xdr:rowOff>85517</xdr:rowOff>
    </xdr:to>
    <xdr:sp macro="" textlink="">
      <xdr:nvSpPr>
        <xdr:cNvPr id="319" name="楕円 318">
          <a:extLst>
            <a:ext uri="{FF2B5EF4-FFF2-40B4-BE49-F238E27FC236}">
              <a16:creationId xmlns:a16="http://schemas.microsoft.com/office/drawing/2014/main" id="{5AE3487E-6E59-4414-A456-58E8E90675C8}"/>
            </a:ext>
          </a:extLst>
        </xdr:cNvPr>
        <xdr:cNvSpPr/>
      </xdr:nvSpPr>
      <xdr:spPr>
        <a:xfrm>
          <a:off x="9585850" y="15016355"/>
          <a:ext cx="86028"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70294</xdr:rowOff>
    </xdr:from>
    <xdr:ext cx="469744" cy="259045"/>
    <xdr:sp macro="" textlink="">
      <xdr:nvSpPr>
        <xdr:cNvPr id="320" name="【公営住宅】&#10;一人当たり面積該当値テキスト">
          <a:extLst>
            <a:ext uri="{FF2B5EF4-FFF2-40B4-BE49-F238E27FC236}">
              <a16:creationId xmlns:a16="http://schemas.microsoft.com/office/drawing/2014/main" id="{721A16CC-EED9-44EE-8FED-D3DA09713B52}"/>
            </a:ext>
          </a:extLst>
        </xdr:cNvPr>
        <xdr:cNvSpPr txBox="1"/>
      </xdr:nvSpPr>
      <xdr:spPr>
        <a:xfrm>
          <a:off x="9659178" y="1493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155367</xdr:rowOff>
    </xdr:from>
    <xdr:to>
      <xdr:col>50</xdr:col>
      <xdr:colOff>165100</xdr:colOff>
      <xdr:row>86</xdr:row>
      <xdr:rowOff>85517</xdr:rowOff>
    </xdr:to>
    <xdr:sp macro="" textlink="">
      <xdr:nvSpPr>
        <xdr:cNvPr id="321" name="楕円 320">
          <a:extLst>
            <a:ext uri="{FF2B5EF4-FFF2-40B4-BE49-F238E27FC236}">
              <a16:creationId xmlns:a16="http://schemas.microsoft.com/office/drawing/2014/main" id="{F132BEDD-D8D5-4607-9213-00E00363C0E0}"/>
            </a:ext>
          </a:extLst>
        </xdr:cNvPr>
        <xdr:cNvSpPr/>
      </xdr:nvSpPr>
      <xdr:spPr>
        <a:xfrm>
          <a:off x="8809935" y="15016355"/>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34717</xdr:rowOff>
    </xdr:from>
    <xdr:to>
      <xdr:col>55</xdr:col>
      <xdr:colOff>0</xdr:colOff>
      <xdr:row>86</xdr:row>
      <xdr:rowOff>34717</xdr:rowOff>
    </xdr:to>
    <xdr:cxnSp macro="">
      <xdr:nvCxnSpPr>
        <xdr:cNvPr id="322" name="直線コネクタ 321">
          <a:extLst>
            <a:ext uri="{FF2B5EF4-FFF2-40B4-BE49-F238E27FC236}">
              <a16:creationId xmlns:a16="http://schemas.microsoft.com/office/drawing/2014/main" id="{85BCEEA7-E0E9-4CB0-96DF-3805D55191F5}"/>
            </a:ext>
          </a:extLst>
        </xdr:cNvPr>
        <xdr:cNvCxnSpPr/>
      </xdr:nvCxnSpPr>
      <xdr:spPr>
        <a:xfrm>
          <a:off x="8860735" y="15070634"/>
          <a:ext cx="760343"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142703</xdr:rowOff>
    </xdr:from>
    <xdr:to>
      <xdr:col>41</xdr:col>
      <xdr:colOff>101600</xdr:colOff>
      <xdr:row>86</xdr:row>
      <xdr:rowOff>72853</xdr:rowOff>
    </xdr:to>
    <xdr:sp macro="" textlink="">
      <xdr:nvSpPr>
        <xdr:cNvPr id="323" name="楕円 322">
          <a:extLst>
            <a:ext uri="{FF2B5EF4-FFF2-40B4-BE49-F238E27FC236}">
              <a16:creationId xmlns:a16="http://schemas.microsoft.com/office/drawing/2014/main" id="{60B359E5-B94A-42A2-AF41-478A5723D9A3}"/>
            </a:ext>
          </a:extLst>
        </xdr:cNvPr>
        <xdr:cNvSpPr/>
      </xdr:nvSpPr>
      <xdr:spPr>
        <a:xfrm>
          <a:off x="7172077" y="15003691"/>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96649</xdr:rowOff>
    </xdr:from>
    <xdr:ext cx="469744" cy="259045"/>
    <xdr:sp macro="" textlink="">
      <xdr:nvSpPr>
        <xdr:cNvPr id="324" name="n_1aveValue【公営住宅】&#10;一人当たり面積">
          <a:extLst>
            <a:ext uri="{FF2B5EF4-FFF2-40B4-BE49-F238E27FC236}">
              <a16:creationId xmlns:a16="http://schemas.microsoft.com/office/drawing/2014/main" id="{ADBF12D6-9C92-43D4-8641-FE4AF547B1FA}"/>
            </a:ext>
          </a:extLst>
        </xdr:cNvPr>
        <xdr:cNvSpPr txBox="1"/>
      </xdr:nvSpPr>
      <xdr:spPr>
        <a:xfrm>
          <a:off x="8628733" y="1460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95277</xdr:rowOff>
    </xdr:from>
    <xdr:ext cx="469744" cy="259045"/>
    <xdr:sp macro="" textlink="">
      <xdr:nvSpPr>
        <xdr:cNvPr id="325" name="n_2aveValue【公営住宅】&#10;一人当たり面積">
          <a:extLst>
            <a:ext uri="{FF2B5EF4-FFF2-40B4-BE49-F238E27FC236}">
              <a16:creationId xmlns:a16="http://schemas.microsoft.com/office/drawing/2014/main" id="{BDB4C475-9273-4BF2-A64D-A4AA9491792D}"/>
            </a:ext>
          </a:extLst>
        </xdr:cNvPr>
        <xdr:cNvSpPr txBox="1"/>
      </xdr:nvSpPr>
      <xdr:spPr>
        <a:xfrm>
          <a:off x="7830290" y="1460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94775</xdr:rowOff>
    </xdr:from>
    <xdr:ext cx="469744" cy="259045"/>
    <xdr:sp macro="" textlink="">
      <xdr:nvSpPr>
        <xdr:cNvPr id="326" name="n_3aveValue【公営住宅】&#10;一人当たり面積">
          <a:extLst>
            <a:ext uri="{FF2B5EF4-FFF2-40B4-BE49-F238E27FC236}">
              <a16:creationId xmlns:a16="http://schemas.microsoft.com/office/drawing/2014/main" id="{82B001DF-4EB6-40D7-9807-B0B02769EEDE}"/>
            </a:ext>
          </a:extLst>
        </xdr:cNvPr>
        <xdr:cNvSpPr txBox="1"/>
      </xdr:nvSpPr>
      <xdr:spPr>
        <a:xfrm>
          <a:off x="7003575" y="14605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68623</xdr:rowOff>
    </xdr:from>
    <xdr:ext cx="469744" cy="259045"/>
    <xdr:sp macro="" textlink="">
      <xdr:nvSpPr>
        <xdr:cNvPr id="327" name="n_4aveValue【公営住宅】&#10;一人当たり面積">
          <a:extLst>
            <a:ext uri="{FF2B5EF4-FFF2-40B4-BE49-F238E27FC236}">
              <a16:creationId xmlns:a16="http://schemas.microsoft.com/office/drawing/2014/main" id="{58926F90-9616-4139-AED1-0083542D5106}"/>
            </a:ext>
          </a:extLst>
        </xdr:cNvPr>
        <xdr:cNvSpPr txBox="1"/>
      </xdr:nvSpPr>
      <xdr:spPr>
        <a:xfrm>
          <a:off x="6192431" y="14579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76644</xdr:rowOff>
    </xdr:from>
    <xdr:ext cx="469744" cy="259045"/>
    <xdr:sp macro="" textlink="">
      <xdr:nvSpPr>
        <xdr:cNvPr id="328" name="n_1mainValue【公営住宅】&#10;一人当たり面積">
          <a:extLst>
            <a:ext uri="{FF2B5EF4-FFF2-40B4-BE49-F238E27FC236}">
              <a16:creationId xmlns:a16="http://schemas.microsoft.com/office/drawing/2014/main" id="{57FD1890-0FC8-4A0C-B02B-23F8C212D570}"/>
            </a:ext>
          </a:extLst>
        </xdr:cNvPr>
        <xdr:cNvSpPr txBox="1"/>
      </xdr:nvSpPr>
      <xdr:spPr>
        <a:xfrm>
          <a:off x="8628733" y="15112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63980</xdr:rowOff>
    </xdr:from>
    <xdr:ext cx="469744" cy="259045"/>
    <xdr:sp macro="" textlink="">
      <xdr:nvSpPr>
        <xdr:cNvPr id="329" name="n_3mainValue【公営住宅】&#10;一人当たり面積">
          <a:extLst>
            <a:ext uri="{FF2B5EF4-FFF2-40B4-BE49-F238E27FC236}">
              <a16:creationId xmlns:a16="http://schemas.microsoft.com/office/drawing/2014/main" id="{2EB702E1-7141-4602-9FA3-82D547E75C87}"/>
            </a:ext>
          </a:extLst>
        </xdr:cNvPr>
        <xdr:cNvSpPr txBox="1"/>
      </xdr:nvSpPr>
      <xdr:spPr>
        <a:xfrm>
          <a:off x="7003575" y="1509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F3398778-50DE-4439-AE9E-197542557707}"/>
            </a:ext>
          </a:extLst>
        </xdr:cNvPr>
        <xdr:cNvSpPr/>
      </xdr:nvSpPr>
      <xdr:spPr>
        <a:xfrm>
          <a:off x="69971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58CE1CB4-0981-419B-A094-95F17D53E8CF}"/>
            </a:ext>
          </a:extLst>
        </xdr:cNvPr>
        <xdr:cNvSpPr/>
      </xdr:nvSpPr>
      <xdr:spPr>
        <a:xfrm>
          <a:off x="82671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42818C6C-847E-4C9D-99DA-DB83A0820082}"/>
            </a:ext>
          </a:extLst>
        </xdr:cNvPr>
        <xdr:cNvSpPr/>
      </xdr:nvSpPr>
      <xdr:spPr>
        <a:xfrm>
          <a:off x="82671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BECA0F72-BAD5-4733-B6AE-E131708FE17D}"/>
            </a:ext>
          </a:extLst>
        </xdr:cNvPr>
        <xdr:cNvSpPr/>
      </xdr:nvSpPr>
      <xdr:spPr>
        <a:xfrm>
          <a:off x="174928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629D8A28-B406-4EB3-88C4-7955F455EA62}"/>
            </a:ext>
          </a:extLst>
        </xdr:cNvPr>
        <xdr:cNvSpPr/>
      </xdr:nvSpPr>
      <xdr:spPr>
        <a:xfrm>
          <a:off x="174928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B767A36E-928E-47DE-9EDF-1B6E07297980}"/>
            </a:ext>
          </a:extLst>
        </xdr:cNvPr>
        <xdr:cNvSpPr/>
      </xdr:nvSpPr>
      <xdr:spPr>
        <a:xfrm>
          <a:off x="279885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13537DC5-A421-4120-9445-67CA4FDF3F9A}"/>
            </a:ext>
          </a:extLst>
        </xdr:cNvPr>
        <xdr:cNvSpPr/>
      </xdr:nvSpPr>
      <xdr:spPr>
        <a:xfrm>
          <a:off x="279885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1FC2DC38-4FC2-4D3C-826D-51C34CBCC9FD}"/>
            </a:ext>
          </a:extLst>
        </xdr:cNvPr>
        <xdr:cNvSpPr/>
      </xdr:nvSpPr>
      <xdr:spPr>
        <a:xfrm>
          <a:off x="699715" y="17045774"/>
          <a:ext cx="4350688" cy="222338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7E906C19-C7D1-4C22-B697-5E523D90A588}"/>
            </a:ext>
          </a:extLst>
        </xdr:cNvPr>
        <xdr:cNvSpPr/>
      </xdr:nvSpPr>
      <xdr:spPr>
        <a:xfrm>
          <a:off x="6074576" y="15929610"/>
          <a:ext cx="4335117"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5D3EDF57-C86C-4D5B-BFE6-31D88BFB1AB2}"/>
            </a:ext>
          </a:extLst>
        </xdr:cNvPr>
        <xdr:cNvSpPr/>
      </xdr:nvSpPr>
      <xdr:spPr>
        <a:xfrm>
          <a:off x="6186004"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65CDEF3C-9B81-4D0D-808E-08DD976D2DBE}"/>
            </a:ext>
          </a:extLst>
        </xdr:cNvPr>
        <xdr:cNvSpPr/>
      </xdr:nvSpPr>
      <xdr:spPr>
        <a:xfrm>
          <a:off x="6186004"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F689D2CE-BB4D-497C-8CA9-1E3F91D2E33F}"/>
            </a:ext>
          </a:extLst>
        </xdr:cNvPr>
        <xdr:cNvSpPr/>
      </xdr:nvSpPr>
      <xdr:spPr>
        <a:xfrm>
          <a:off x="7124148"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0DC42B9B-A650-444A-BD17-1F380AA5B0E5}"/>
            </a:ext>
          </a:extLst>
        </xdr:cNvPr>
        <xdr:cNvSpPr/>
      </xdr:nvSpPr>
      <xdr:spPr>
        <a:xfrm>
          <a:off x="7124148"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8B9FB1E7-8254-4419-8304-F98560A5C162}"/>
            </a:ext>
          </a:extLst>
        </xdr:cNvPr>
        <xdr:cNvSpPr/>
      </xdr:nvSpPr>
      <xdr:spPr>
        <a:xfrm>
          <a:off x="8173720"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EE76705C-72AB-4261-BCF1-E0062DA3A997}"/>
            </a:ext>
          </a:extLst>
        </xdr:cNvPr>
        <xdr:cNvSpPr/>
      </xdr:nvSpPr>
      <xdr:spPr>
        <a:xfrm>
          <a:off x="8173720"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6E193AEF-006F-4ACD-A977-9213FBFFB76C}"/>
            </a:ext>
          </a:extLst>
        </xdr:cNvPr>
        <xdr:cNvSpPr/>
      </xdr:nvSpPr>
      <xdr:spPr>
        <a:xfrm>
          <a:off x="6074576" y="17045774"/>
          <a:ext cx="4335117" cy="222338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968A61C9-FD0C-4CE7-9FAC-BF460AA0BCBA}"/>
            </a:ext>
          </a:extLst>
        </xdr:cNvPr>
        <xdr:cNvSpPr/>
      </xdr:nvSpPr>
      <xdr:spPr>
        <a:xfrm>
          <a:off x="11433865" y="4266537"/>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AF1C1F9A-C489-47D1-A673-519C72A1FCA9}"/>
            </a:ext>
          </a:extLst>
        </xdr:cNvPr>
        <xdr:cNvSpPr/>
      </xdr:nvSpPr>
      <xdr:spPr>
        <a:xfrm>
          <a:off x="11545294"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49494E18-74AD-4413-A1EB-6617855889BD}"/>
            </a:ext>
          </a:extLst>
        </xdr:cNvPr>
        <xdr:cNvSpPr/>
      </xdr:nvSpPr>
      <xdr:spPr>
        <a:xfrm>
          <a:off x="11545294"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42525EB6-B769-4480-8C89-C9B9720608CD}"/>
            </a:ext>
          </a:extLst>
        </xdr:cNvPr>
        <xdr:cNvSpPr/>
      </xdr:nvSpPr>
      <xdr:spPr>
        <a:xfrm>
          <a:off x="1248343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9FD48C53-E1C5-44BE-B307-8FBC0274F29E}"/>
            </a:ext>
          </a:extLst>
        </xdr:cNvPr>
        <xdr:cNvSpPr/>
      </xdr:nvSpPr>
      <xdr:spPr>
        <a:xfrm>
          <a:off x="1248343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833E6375-2A8A-48DC-AD28-B058F385E9F0}"/>
            </a:ext>
          </a:extLst>
        </xdr:cNvPr>
        <xdr:cNvSpPr/>
      </xdr:nvSpPr>
      <xdr:spPr>
        <a:xfrm>
          <a:off x="13533010"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34BD9235-2594-4857-9E31-AEC359C825D7}"/>
            </a:ext>
          </a:extLst>
        </xdr:cNvPr>
        <xdr:cNvSpPr/>
      </xdr:nvSpPr>
      <xdr:spPr>
        <a:xfrm>
          <a:off x="13533010"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93E51405-71D9-41DE-8A87-12C1C5441D9D}"/>
            </a:ext>
          </a:extLst>
        </xdr:cNvPr>
        <xdr:cNvSpPr/>
      </xdr:nvSpPr>
      <xdr:spPr>
        <a:xfrm>
          <a:off x="11433865" y="5433888"/>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7DA46FF3-D731-4696-BE43-6ED6602C010B}"/>
            </a:ext>
          </a:extLst>
        </xdr:cNvPr>
        <xdr:cNvSpPr txBox="1"/>
      </xdr:nvSpPr>
      <xdr:spPr>
        <a:xfrm>
          <a:off x="11395765"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8D000C67-ED51-4B3C-ADB6-6D38A252D481}"/>
            </a:ext>
          </a:extLst>
        </xdr:cNvPr>
        <xdr:cNvCxnSpPr/>
      </xdr:nvCxnSpPr>
      <xdr:spPr>
        <a:xfrm>
          <a:off x="11433865" y="776511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a:extLst>
            <a:ext uri="{FF2B5EF4-FFF2-40B4-BE49-F238E27FC236}">
              <a16:creationId xmlns:a16="http://schemas.microsoft.com/office/drawing/2014/main" id="{FF507A49-2A07-4474-834E-D30EE37E0611}"/>
            </a:ext>
          </a:extLst>
        </xdr:cNvPr>
        <xdr:cNvSpPr txBox="1"/>
      </xdr:nvSpPr>
      <xdr:spPr>
        <a:xfrm>
          <a:off x="1101340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a:extLst>
            <a:ext uri="{FF2B5EF4-FFF2-40B4-BE49-F238E27FC236}">
              <a16:creationId xmlns:a16="http://schemas.microsoft.com/office/drawing/2014/main" id="{A88FE6D5-1652-426D-BB43-5A304E75E00D}"/>
            </a:ext>
          </a:extLst>
        </xdr:cNvPr>
        <xdr:cNvCxnSpPr/>
      </xdr:nvCxnSpPr>
      <xdr:spPr>
        <a:xfrm>
          <a:off x="11433865" y="737715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827299FA-9053-4978-8E61-30BE09071EF8}"/>
            </a:ext>
          </a:extLst>
        </xdr:cNvPr>
        <xdr:cNvSpPr txBox="1"/>
      </xdr:nvSpPr>
      <xdr:spPr>
        <a:xfrm>
          <a:off x="1101340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a:extLst>
            <a:ext uri="{FF2B5EF4-FFF2-40B4-BE49-F238E27FC236}">
              <a16:creationId xmlns:a16="http://schemas.microsoft.com/office/drawing/2014/main" id="{78163741-AAB7-4B93-8FF2-CCFCDC3E8277}"/>
            </a:ext>
          </a:extLst>
        </xdr:cNvPr>
        <xdr:cNvCxnSpPr/>
      </xdr:nvCxnSpPr>
      <xdr:spPr>
        <a:xfrm>
          <a:off x="11433865" y="698919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a:extLst>
            <a:ext uri="{FF2B5EF4-FFF2-40B4-BE49-F238E27FC236}">
              <a16:creationId xmlns:a16="http://schemas.microsoft.com/office/drawing/2014/main" id="{4EF89F41-10B8-4E2C-A428-34072163633D}"/>
            </a:ext>
          </a:extLst>
        </xdr:cNvPr>
        <xdr:cNvSpPr txBox="1"/>
      </xdr:nvSpPr>
      <xdr:spPr>
        <a:xfrm>
          <a:off x="11061949" y="6843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a:extLst>
            <a:ext uri="{FF2B5EF4-FFF2-40B4-BE49-F238E27FC236}">
              <a16:creationId xmlns:a16="http://schemas.microsoft.com/office/drawing/2014/main" id="{CEE4ADC6-BF58-4BC5-9482-76F280C48D28}"/>
            </a:ext>
          </a:extLst>
        </xdr:cNvPr>
        <xdr:cNvCxnSpPr/>
      </xdr:nvCxnSpPr>
      <xdr:spPr>
        <a:xfrm>
          <a:off x="11433865" y="659776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a:extLst>
            <a:ext uri="{FF2B5EF4-FFF2-40B4-BE49-F238E27FC236}">
              <a16:creationId xmlns:a16="http://schemas.microsoft.com/office/drawing/2014/main" id="{7737EF40-8518-4E16-AFA2-E16CC66FFC5E}"/>
            </a:ext>
          </a:extLst>
        </xdr:cNvPr>
        <xdr:cNvSpPr txBox="1"/>
      </xdr:nvSpPr>
      <xdr:spPr>
        <a:xfrm>
          <a:off x="11061949" y="64520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a:extLst>
            <a:ext uri="{FF2B5EF4-FFF2-40B4-BE49-F238E27FC236}">
              <a16:creationId xmlns:a16="http://schemas.microsoft.com/office/drawing/2014/main" id="{C1BC2552-6AD8-48BA-BCCE-DC776173B34D}"/>
            </a:ext>
          </a:extLst>
        </xdr:cNvPr>
        <xdr:cNvCxnSpPr/>
      </xdr:nvCxnSpPr>
      <xdr:spPr>
        <a:xfrm>
          <a:off x="11433865" y="620980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a:extLst>
            <a:ext uri="{FF2B5EF4-FFF2-40B4-BE49-F238E27FC236}">
              <a16:creationId xmlns:a16="http://schemas.microsoft.com/office/drawing/2014/main" id="{8656536B-656C-4E61-99BB-1DD68EC08E7E}"/>
            </a:ext>
          </a:extLst>
        </xdr:cNvPr>
        <xdr:cNvSpPr txBox="1"/>
      </xdr:nvSpPr>
      <xdr:spPr>
        <a:xfrm>
          <a:off x="11061949" y="60641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a:extLst>
            <a:ext uri="{FF2B5EF4-FFF2-40B4-BE49-F238E27FC236}">
              <a16:creationId xmlns:a16="http://schemas.microsoft.com/office/drawing/2014/main" id="{11F0B854-1029-4B66-9CF1-2069DFD9A40C}"/>
            </a:ext>
          </a:extLst>
        </xdr:cNvPr>
        <xdr:cNvCxnSpPr/>
      </xdr:nvCxnSpPr>
      <xdr:spPr>
        <a:xfrm>
          <a:off x="11433865" y="58218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366" name="テキスト ボックス 365">
          <a:extLst>
            <a:ext uri="{FF2B5EF4-FFF2-40B4-BE49-F238E27FC236}">
              <a16:creationId xmlns:a16="http://schemas.microsoft.com/office/drawing/2014/main" id="{656EF784-6718-48B5-A4C9-2D5F00419EE4}"/>
            </a:ext>
          </a:extLst>
        </xdr:cNvPr>
        <xdr:cNvSpPr txBox="1"/>
      </xdr:nvSpPr>
      <xdr:spPr>
        <a:xfrm>
          <a:off x="11126069" y="56761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22468103-8A75-4BF8-8A20-15E4A6BDD01F}"/>
            </a:ext>
          </a:extLst>
        </xdr:cNvPr>
        <xdr:cNvCxnSpPr/>
      </xdr:nvCxnSpPr>
      <xdr:spPr>
        <a:xfrm>
          <a:off x="11433865" y="543388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8" name="【認定こども園・幼稚園・保育所】&#10;有形固定資産減価償却率グラフ枠">
          <a:extLst>
            <a:ext uri="{FF2B5EF4-FFF2-40B4-BE49-F238E27FC236}">
              <a16:creationId xmlns:a16="http://schemas.microsoft.com/office/drawing/2014/main" id="{C2161283-E0D4-4D3B-B12C-55C12BBD06EB}"/>
            </a:ext>
          </a:extLst>
        </xdr:cNvPr>
        <xdr:cNvSpPr/>
      </xdr:nvSpPr>
      <xdr:spPr>
        <a:xfrm>
          <a:off x="11433865" y="5433888"/>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40</xdr:row>
      <xdr:rowOff>127000</xdr:rowOff>
    </xdr:to>
    <xdr:cxnSp macro="">
      <xdr:nvCxnSpPr>
        <xdr:cNvPr id="369" name="直線コネクタ 368">
          <a:extLst>
            <a:ext uri="{FF2B5EF4-FFF2-40B4-BE49-F238E27FC236}">
              <a16:creationId xmlns:a16="http://schemas.microsoft.com/office/drawing/2014/main" id="{8185FCF7-DA5D-4D45-98A4-EAF49611DE10}"/>
            </a:ext>
          </a:extLst>
        </xdr:cNvPr>
        <xdr:cNvCxnSpPr/>
      </xdr:nvCxnSpPr>
      <xdr:spPr>
        <a:xfrm flipV="1">
          <a:off x="14995303" y="5821846"/>
          <a:ext cx="0" cy="12943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130827</xdr:rowOff>
    </xdr:from>
    <xdr:ext cx="469744" cy="259045"/>
    <xdr:sp macro="" textlink="">
      <xdr:nvSpPr>
        <xdr:cNvPr id="370" name="【認定こども園・幼稚園・保育所】&#10;有形固定資産減価償却率最小値テキスト">
          <a:extLst>
            <a:ext uri="{FF2B5EF4-FFF2-40B4-BE49-F238E27FC236}">
              <a16:creationId xmlns:a16="http://schemas.microsoft.com/office/drawing/2014/main" id="{06DAEC9E-78BD-4879-9D38-0AB5C107F80C}"/>
            </a:ext>
          </a:extLst>
        </xdr:cNvPr>
        <xdr:cNvSpPr txBox="1"/>
      </xdr:nvSpPr>
      <xdr:spPr>
        <a:xfrm>
          <a:off x="15034039" y="7120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127000</xdr:rowOff>
    </xdr:from>
    <xdr:to>
      <xdr:col>86</xdr:col>
      <xdr:colOff>25400</xdr:colOff>
      <xdr:row>40</xdr:row>
      <xdr:rowOff>127000</xdr:rowOff>
    </xdr:to>
    <xdr:cxnSp macro="">
      <xdr:nvCxnSpPr>
        <xdr:cNvPr id="371" name="直線コネクタ 370">
          <a:extLst>
            <a:ext uri="{FF2B5EF4-FFF2-40B4-BE49-F238E27FC236}">
              <a16:creationId xmlns:a16="http://schemas.microsoft.com/office/drawing/2014/main" id="{59AC4AB4-71DF-4EB2-9D8A-4A65E56CDC0B}"/>
            </a:ext>
          </a:extLst>
        </xdr:cNvPr>
        <xdr:cNvCxnSpPr/>
      </xdr:nvCxnSpPr>
      <xdr:spPr>
        <a:xfrm>
          <a:off x="14907039" y="711619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340478" cy="259045"/>
    <xdr:sp macro="" textlink="">
      <xdr:nvSpPr>
        <xdr:cNvPr id="372" name="【認定こども園・幼稚園・保育所】&#10;有形固定資産減価償却率最大値テキスト">
          <a:extLst>
            <a:ext uri="{FF2B5EF4-FFF2-40B4-BE49-F238E27FC236}">
              <a16:creationId xmlns:a16="http://schemas.microsoft.com/office/drawing/2014/main" id="{44B4B576-7301-4EAC-86F2-B34A1800963B}"/>
            </a:ext>
          </a:extLst>
        </xdr:cNvPr>
        <xdr:cNvSpPr txBox="1"/>
      </xdr:nvSpPr>
      <xdr:spPr>
        <a:xfrm>
          <a:off x="15034039" y="55935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73" name="直線コネクタ 372">
          <a:extLst>
            <a:ext uri="{FF2B5EF4-FFF2-40B4-BE49-F238E27FC236}">
              <a16:creationId xmlns:a16="http://schemas.microsoft.com/office/drawing/2014/main" id="{E4EE8455-7317-4A1B-8D2A-B94DB54BC2E8}"/>
            </a:ext>
          </a:extLst>
        </xdr:cNvPr>
        <xdr:cNvCxnSpPr/>
      </xdr:nvCxnSpPr>
      <xdr:spPr>
        <a:xfrm>
          <a:off x="14907039" y="582184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85107</xdr:rowOff>
    </xdr:from>
    <xdr:ext cx="405111" cy="259045"/>
    <xdr:sp macro="" textlink="">
      <xdr:nvSpPr>
        <xdr:cNvPr id="374" name="【認定こども園・幼稚園・保育所】&#10;有形固定資産減価償却率平均値テキスト">
          <a:extLst>
            <a:ext uri="{FF2B5EF4-FFF2-40B4-BE49-F238E27FC236}">
              <a16:creationId xmlns:a16="http://schemas.microsoft.com/office/drawing/2014/main" id="{35EB508F-33A6-4EAB-BF16-714DD678EDCB}"/>
            </a:ext>
          </a:extLst>
        </xdr:cNvPr>
        <xdr:cNvSpPr txBox="1"/>
      </xdr:nvSpPr>
      <xdr:spPr>
        <a:xfrm>
          <a:off x="15034039" y="6374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106680</xdr:rowOff>
    </xdr:from>
    <xdr:to>
      <xdr:col>85</xdr:col>
      <xdr:colOff>177800</xdr:colOff>
      <xdr:row>37</xdr:row>
      <xdr:rowOff>36830</xdr:rowOff>
    </xdr:to>
    <xdr:sp macro="" textlink="">
      <xdr:nvSpPr>
        <xdr:cNvPr id="375" name="フローチャート: 判断 374">
          <a:extLst>
            <a:ext uri="{FF2B5EF4-FFF2-40B4-BE49-F238E27FC236}">
              <a16:creationId xmlns:a16="http://schemas.microsoft.com/office/drawing/2014/main" id="{72D3CE16-6222-4BD2-A1E9-778D7710E093}"/>
            </a:ext>
          </a:extLst>
        </xdr:cNvPr>
        <xdr:cNvSpPr/>
      </xdr:nvSpPr>
      <xdr:spPr>
        <a:xfrm>
          <a:off x="14945139" y="639616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96520</xdr:rowOff>
    </xdr:from>
    <xdr:to>
      <xdr:col>81</xdr:col>
      <xdr:colOff>101600</xdr:colOff>
      <xdr:row>37</xdr:row>
      <xdr:rowOff>26670</xdr:rowOff>
    </xdr:to>
    <xdr:sp macro="" textlink="">
      <xdr:nvSpPr>
        <xdr:cNvPr id="376" name="フローチャート: 判断 375">
          <a:extLst>
            <a:ext uri="{FF2B5EF4-FFF2-40B4-BE49-F238E27FC236}">
              <a16:creationId xmlns:a16="http://schemas.microsoft.com/office/drawing/2014/main" id="{183CE58D-40D6-48B8-9468-69DB40848BEA}"/>
            </a:ext>
          </a:extLst>
        </xdr:cNvPr>
        <xdr:cNvSpPr/>
      </xdr:nvSpPr>
      <xdr:spPr>
        <a:xfrm>
          <a:off x="14169224" y="638600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91440</xdr:rowOff>
    </xdr:from>
    <xdr:to>
      <xdr:col>76</xdr:col>
      <xdr:colOff>165100</xdr:colOff>
      <xdr:row>37</xdr:row>
      <xdr:rowOff>21590</xdr:rowOff>
    </xdr:to>
    <xdr:sp macro="" textlink="">
      <xdr:nvSpPr>
        <xdr:cNvPr id="377" name="フローチャート: 判断 376">
          <a:extLst>
            <a:ext uri="{FF2B5EF4-FFF2-40B4-BE49-F238E27FC236}">
              <a16:creationId xmlns:a16="http://schemas.microsoft.com/office/drawing/2014/main" id="{0769E354-960B-41F9-9BD7-AC1FB543D775}"/>
            </a:ext>
          </a:extLst>
        </xdr:cNvPr>
        <xdr:cNvSpPr/>
      </xdr:nvSpPr>
      <xdr:spPr>
        <a:xfrm>
          <a:off x="13358081" y="6380922"/>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88900</xdr:rowOff>
    </xdr:from>
    <xdr:to>
      <xdr:col>72</xdr:col>
      <xdr:colOff>38100</xdr:colOff>
      <xdr:row>37</xdr:row>
      <xdr:rowOff>19050</xdr:rowOff>
    </xdr:to>
    <xdr:sp macro="" textlink="">
      <xdr:nvSpPr>
        <xdr:cNvPr id="378" name="フローチャート: 判断 377">
          <a:extLst>
            <a:ext uri="{FF2B5EF4-FFF2-40B4-BE49-F238E27FC236}">
              <a16:creationId xmlns:a16="http://schemas.microsoft.com/office/drawing/2014/main" id="{67E49493-84AA-4FA1-BB61-775167BDDECC}"/>
            </a:ext>
          </a:extLst>
        </xdr:cNvPr>
        <xdr:cNvSpPr/>
      </xdr:nvSpPr>
      <xdr:spPr>
        <a:xfrm>
          <a:off x="12546937" y="6378382"/>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25400</xdr:rowOff>
    </xdr:from>
    <xdr:to>
      <xdr:col>67</xdr:col>
      <xdr:colOff>101600</xdr:colOff>
      <xdr:row>36</xdr:row>
      <xdr:rowOff>127000</xdr:rowOff>
    </xdr:to>
    <xdr:sp macro="" textlink="">
      <xdr:nvSpPr>
        <xdr:cNvPr id="379" name="フローチャート: 判断 378">
          <a:extLst>
            <a:ext uri="{FF2B5EF4-FFF2-40B4-BE49-F238E27FC236}">
              <a16:creationId xmlns:a16="http://schemas.microsoft.com/office/drawing/2014/main" id="{246029B5-8739-48CB-96BB-73770939B7F4}"/>
            </a:ext>
          </a:extLst>
        </xdr:cNvPr>
        <xdr:cNvSpPr/>
      </xdr:nvSpPr>
      <xdr:spPr>
        <a:xfrm>
          <a:off x="11720223" y="631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5E67D9F4-2C64-48D4-8375-B2BB26A43F3F}"/>
            </a:ext>
          </a:extLst>
        </xdr:cNvPr>
        <xdr:cNvSpPr txBox="1"/>
      </xdr:nvSpPr>
      <xdr:spPr>
        <a:xfrm>
          <a:off x="1482101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63207F68-0E56-40C6-81EA-504037150AD4}"/>
            </a:ext>
          </a:extLst>
        </xdr:cNvPr>
        <xdr:cNvSpPr txBox="1"/>
      </xdr:nvSpPr>
      <xdr:spPr>
        <a:xfrm>
          <a:off x="1404509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AC128992-1186-4B1B-A358-D61959B2673C}"/>
            </a:ext>
          </a:extLst>
        </xdr:cNvPr>
        <xdr:cNvSpPr txBox="1"/>
      </xdr:nvSpPr>
      <xdr:spPr>
        <a:xfrm>
          <a:off x="1323395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D65F9439-49DD-478C-AACB-91DBB9803C82}"/>
            </a:ext>
          </a:extLst>
        </xdr:cNvPr>
        <xdr:cNvSpPr txBox="1"/>
      </xdr:nvSpPr>
      <xdr:spPr>
        <a:xfrm>
          <a:off x="12422809"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B65F77B9-668F-4C17-93B6-3B6467F0E79C}"/>
            </a:ext>
          </a:extLst>
        </xdr:cNvPr>
        <xdr:cNvSpPr txBox="1"/>
      </xdr:nvSpPr>
      <xdr:spPr>
        <a:xfrm>
          <a:off x="1159609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67310</xdr:rowOff>
    </xdr:from>
    <xdr:to>
      <xdr:col>85</xdr:col>
      <xdr:colOff>177800</xdr:colOff>
      <xdr:row>34</xdr:row>
      <xdr:rowOff>168910</xdr:rowOff>
    </xdr:to>
    <xdr:sp macro="" textlink="">
      <xdr:nvSpPr>
        <xdr:cNvPr id="385" name="楕円 384">
          <a:extLst>
            <a:ext uri="{FF2B5EF4-FFF2-40B4-BE49-F238E27FC236}">
              <a16:creationId xmlns:a16="http://schemas.microsoft.com/office/drawing/2014/main" id="{050FCBF7-4A52-4214-8AA3-E8F1756DDED2}"/>
            </a:ext>
          </a:extLst>
        </xdr:cNvPr>
        <xdr:cNvSpPr/>
      </xdr:nvSpPr>
      <xdr:spPr>
        <a:xfrm>
          <a:off x="14945139" y="600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90187</xdr:rowOff>
    </xdr:from>
    <xdr:ext cx="405111" cy="259045"/>
    <xdr:sp macro="" textlink="">
      <xdr:nvSpPr>
        <xdr:cNvPr id="386" name="【認定こども園・幼稚園・保育所】&#10;有形固定資産減価償却率該当値テキスト">
          <a:extLst>
            <a:ext uri="{FF2B5EF4-FFF2-40B4-BE49-F238E27FC236}">
              <a16:creationId xmlns:a16="http://schemas.microsoft.com/office/drawing/2014/main" id="{96D2D2DE-EEFB-4F59-9C59-684CBA4A56A0}"/>
            </a:ext>
          </a:extLst>
        </xdr:cNvPr>
        <xdr:cNvSpPr txBox="1"/>
      </xdr:nvSpPr>
      <xdr:spPr>
        <a:xfrm>
          <a:off x="15034039" y="5854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8890</xdr:rowOff>
    </xdr:from>
    <xdr:to>
      <xdr:col>81</xdr:col>
      <xdr:colOff>101600</xdr:colOff>
      <xdr:row>34</xdr:row>
      <xdr:rowOff>110490</xdr:rowOff>
    </xdr:to>
    <xdr:sp macro="" textlink="">
      <xdr:nvSpPr>
        <xdr:cNvPr id="387" name="楕円 386">
          <a:extLst>
            <a:ext uri="{FF2B5EF4-FFF2-40B4-BE49-F238E27FC236}">
              <a16:creationId xmlns:a16="http://schemas.microsoft.com/office/drawing/2014/main" id="{FF47B9DF-448D-4C19-8914-C26EB35CE8E2}"/>
            </a:ext>
          </a:extLst>
        </xdr:cNvPr>
        <xdr:cNvSpPr/>
      </xdr:nvSpPr>
      <xdr:spPr>
        <a:xfrm>
          <a:off x="14169224" y="594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59690</xdr:rowOff>
    </xdr:from>
    <xdr:to>
      <xdr:col>85</xdr:col>
      <xdr:colOff>127000</xdr:colOff>
      <xdr:row>34</xdr:row>
      <xdr:rowOff>118110</xdr:rowOff>
    </xdr:to>
    <xdr:cxnSp macro="">
      <xdr:nvCxnSpPr>
        <xdr:cNvPr id="388" name="直線コネクタ 387">
          <a:extLst>
            <a:ext uri="{FF2B5EF4-FFF2-40B4-BE49-F238E27FC236}">
              <a16:creationId xmlns:a16="http://schemas.microsoft.com/office/drawing/2014/main" id="{9B1B4448-DC97-4777-8A99-6D7EEC9EB115}"/>
            </a:ext>
          </a:extLst>
        </xdr:cNvPr>
        <xdr:cNvCxnSpPr/>
      </xdr:nvCxnSpPr>
      <xdr:spPr>
        <a:xfrm>
          <a:off x="14220024" y="5999314"/>
          <a:ext cx="775915"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17797</xdr:rowOff>
    </xdr:from>
    <xdr:ext cx="405111" cy="259045"/>
    <xdr:sp macro="" textlink="">
      <xdr:nvSpPr>
        <xdr:cNvPr id="389" name="n_1aveValue【認定こども園・幼稚園・保育所】&#10;有形固定資産減価償却率">
          <a:extLst>
            <a:ext uri="{FF2B5EF4-FFF2-40B4-BE49-F238E27FC236}">
              <a16:creationId xmlns:a16="http://schemas.microsoft.com/office/drawing/2014/main" id="{32C5818E-D7CE-4798-B368-DB03016B3AE6}"/>
            </a:ext>
          </a:extLst>
        </xdr:cNvPr>
        <xdr:cNvSpPr txBox="1"/>
      </xdr:nvSpPr>
      <xdr:spPr>
        <a:xfrm>
          <a:off x="14020340" y="648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38117</xdr:rowOff>
    </xdr:from>
    <xdr:ext cx="405111" cy="259045"/>
    <xdr:sp macro="" textlink="">
      <xdr:nvSpPr>
        <xdr:cNvPr id="390" name="n_2aveValue【認定こども園・幼稚園・保育所】&#10;有形固定資産減価償却率">
          <a:extLst>
            <a:ext uri="{FF2B5EF4-FFF2-40B4-BE49-F238E27FC236}">
              <a16:creationId xmlns:a16="http://schemas.microsoft.com/office/drawing/2014/main" id="{44CB44F2-F6A2-4AE0-B354-69A83311CD6A}"/>
            </a:ext>
          </a:extLst>
        </xdr:cNvPr>
        <xdr:cNvSpPr txBox="1"/>
      </xdr:nvSpPr>
      <xdr:spPr>
        <a:xfrm>
          <a:off x="13221896" y="6152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35577</xdr:rowOff>
    </xdr:from>
    <xdr:ext cx="405111" cy="259045"/>
    <xdr:sp macro="" textlink="">
      <xdr:nvSpPr>
        <xdr:cNvPr id="391" name="n_3aveValue【認定こども園・幼稚園・保育所】&#10;有形固定資産減価償却率">
          <a:extLst>
            <a:ext uri="{FF2B5EF4-FFF2-40B4-BE49-F238E27FC236}">
              <a16:creationId xmlns:a16="http://schemas.microsoft.com/office/drawing/2014/main" id="{CD6D0E6F-3AFA-4190-90B4-42D8C20A1A69}"/>
            </a:ext>
          </a:extLst>
        </xdr:cNvPr>
        <xdr:cNvSpPr txBox="1"/>
      </xdr:nvSpPr>
      <xdr:spPr>
        <a:xfrm>
          <a:off x="12410753" y="6150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143527</xdr:rowOff>
    </xdr:from>
    <xdr:ext cx="405111" cy="259045"/>
    <xdr:sp macro="" textlink="">
      <xdr:nvSpPr>
        <xdr:cNvPr id="392" name="n_4aveValue【認定こども園・幼稚園・保育所】&#10;有形固定資産減価償却率">
          <a:extLst>
            <a:ext uri="{FF2B5EF4-FFF2-40B4-BE49-F238E27FC236}">
              <a16:creationId xmlns:a16="http://schemas.microsoft.com/office/drawing/2014/main" id="{1B84A532-56F0-4E6E-ABD9-336F4EBEAEF4}"/>
            </a:ext>
          </a:extLst>
        </xdr:cNvPr>
        <xdr:cNvSpPr txBox="1"/>
      </xdr:nvSpPr>
      <xdr:spPr>
        <a:xfrm>
          <a:off x="11584038" y="6083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127017</xdr:rowOff>
    </xdr:from>
    <xdr:ext cx="405111" cy="259045"/>
    <xdr:sp macro="" textlink="">
      <xdr:nvSpPr>
        <xdr:cNvPr id="393" name="n_1mainValue【認定こども園・幼稚園・保育所】&#10;有形固定資産減価償却率">
          <a:extLst>
            <a:ext uri="{FF2B5EF4-FFF2-40B4-BE49-F238E27FC236}">
              <a16:creationId xmlns:a16="http://schemas.microsoft.com/office/drawing/2014/main" id="{CC167843-F443-4ADB-A7BA-02CEF97D02A9}"/>
            </a:ext>
          </a:extLst>
        </xdr:cNvPr>
        <xdr:cNvSpPr txBox="1"/>
      </xdr:nvSpPr>
      <xdr:spPr>
        <a:xfrm>
          <a:off x="14020340" y="57167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4" name="正方形/長方形 393">
          <a:extLst>
            <a:ext uri="{FF2B5EF4-FFF2-40B4-BE49-F238E27FC236}">
              <a16:creationId xmlns:a16="http://schemas.microsoft.com/office/drawing/2014/main" id="{9A7C99D3-79C0-4D36-A636-BCEBBA14D886}"/>
            </a:ext>
          </a:extLst>
        </xdr:cNvPr>
        <xdr:cNvSpPr/>
      </xdr:nvSpPr>
      <xdr:spPr>
        <a:xfrm>
          <a:off x="1679315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5" name="正方形/長方形 394">
          <a:extLst>
            <a:ext uri="{FF2B5EF4-FFF2-40B4-BE49-F238E27FC236}">
              <a16:creationId xmlns:a16="http://schemas.microsoft.com/office/drawing/2014/main" id="{571FAC06-A33C-4ED3-A2EF-627F695CCC7F}"/>
            </a:ext>
          </a:extLst>
        </xdr:cNvPr>
        <xdr:cNvSpPr/>
      </xdr:nvSpPr>
      <xdr:spPr>
        <a:xfrm>
          <a:off x="1692015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6" name="正方形/長方形 395">
          <a:extLst>
            <a:ext uri="{FF2B5EF4-FFF2-40B4-BE49-F238E27FC236}">
              <a16:creationId xmlns:a16="http://schemas.microsoft.com/office/drawing/2014/main" id="{70ED919D-DAE3-4AB2-971E-A0A75F8C3AA2}"/>
            </a:ext>
          </a:extLst>
        </xdr:cNvPr>
        <xdr:cNvSpPr/>
      </xdr:nvSpPr>
      <xdr:spPr>
        <a:xfrm>
          <a:off x="1692015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7" name="正方形/長方形 396">
          <a:extLst>
            <a:ext uri="{FF2B5EF4-FFF2-40B4-BE49-F238E27FC236}">
              <a16:creationId xmlns:a16="http://schemas.microsoft.com/office/drawing/2014/main" id="{18653D80-2085-4B3A-B030-7F584A0DC922}"/>
            </a:ext>
          </a:extLst>
        </xdr:cNvPr>
        <xdr:cNvSpPr/>
      </xdr:nvSpPr>
      <xdr:spPr>
        <a:xfrm>
          <a:off x="1784272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8" name="正方形/長方形 397">
          <a:extLst>
            <a:ext uri="{FF2B5EF4-FFF2-40B4-BE49-F238E27FC236}">
              <a16:creationId xmlns:a16="http://schemas.microsoft.com/office/drawing/2014/main" id="{BF8341AF-9F28-439E-8CF6-152849F837F7}"/>
            </a:ext>
          </a:extLst>
        </xdr:cNvPr>
        <xdr:cNvSpPr/>
      </xdr:nvSpPr>
      <xdr:spPr>
        <a:xfrm>
          <a:off x="1784272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9" name="正方形/長方形 398">
          <a:extLst>
            <a:ext uri="{FF2B5EF4-FFF2-40B4-BE49-F238E27FC236}">
              <a16:creationId xmlns:a16="http://schemas.microsoft.com/office/drawing/2014/main" id="{CBE3FF05-0FE9-4D52-B302-F6C73D788BA0}"/>
            </a:ext>
          </a:extLst>
        </xdr:cNvPr>
        <xdr:cNvSpPr/>
      </xdr:nvSpPr>
      <xdr:spPr>
        <a:xfrm>
          <a:off x="1889229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0" name="正方形/長方形 399">
          <a:extLst>
            <a:ext uri="{FF2B5EF4-FFF2-40B4-BE49-F238E27FC236}">
              <a16:creationId xmlns:a16="http://schemas.microsoft.com/office/drawing/2014/main" id="{4840100D-AB70-41C2-BAA1-0D9788B40B9C}"/>
            </a:ext>
          </a:extLst>
        </xdr:cNvPr>
        <xdr:cNvSpPr/>
      </xdr:nvSpPr>
      <xdr:spPr>
        <a:xfrm>
          <a:off x="1889229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1" name="正方形/長方形 400">
          <a:extLst>
            <a:ext uri="{FF2B5EF4-FFF2-40B4-BE49-F238E27FC236}">
              <a16:creationId xmlns:a16="http://schemas.microsoft.com/office/drawing/2014/main" id="{3E6AB79F-D63F-4EA6-837A-3D76ADB791C2}"/>
            </a:ext>
          </a:extLst>
        </xdr:cNvPr>
        <xdr:cNvSpPr/>
      </xdr:nvSpPr>
      <xdr:spPr>
        <a:xfrm>
          <a:off x="1679315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2" name="テキスト ボックス 401">
          <a:extLst>
            <a:ext uri="{FF2B5EF4-FFF2-40B4-BE49-F238E27FC236}">
              <a16:creationId xmlns:a16="http://schemas.microsoft.com/office/drawing/2014/main" id="{D0175162-8C13-4307-ACA3-D0896C93C1B0}"/>
            </a:ext>
          </a:extLst>
        </xdr:cNvPr>
        <xdr:cNvSpPr txBox="1"/>
      </xdr:nvSpPr>
      <xdr:spPr>
        <a:xfrm>
          <a:off x="1677062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3" name="直線コネクタ 402">
          <a:extLst>
            <a:ext uri="{FF2B5EF4-FFF2-40B4-BE49-F238E27FC236}">
              <a16:creationId xmlns:a16="http://schemas.microsoft.com/office/drawing/2014/main" id="{778BCDAA-C5A9-4EDD-B6E9-B35259D234A9}"/>
            </a:ext>
          </a:extLst>
        </xdr:cNvPr>
        <xdr:cNvCxnSpPr/>
      </xdr:nvCxnSpPr>
      <xdr:spPr>
        <a:xfrm>
          <a:off x="1679315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04" name="直線コネクタ 403">
          <a:extLst>
            <a:ext uri="{FF2B5EF4-FFF2-40B4-BE49-F238E27FC236}">
              <a16:creationId xmlns:a16="http://schemas.microsoft.com/office/drawing/2014/main" id="{EDFA7E78-6D83-4CB4-8A68-5B3F397EB103}"/>
            </a:ext>
          </a:extLst>
        </xdr:cNvPr>
        <xdr:cNvCxnSpPr/>
      </xdr:nvCxnSpPr>
      <xdr:spPr>
        <a:xfrm>
          <a:off x="16793155" y="737715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05" name="テキスト ボックス 404">
          <a:extLst>
            <a:ext uri="{FF2B5EF4-FFF2-40B4-BE49-F238E27FC236}">
              <a16:creationId xmlns:a16="http://schemas.microsoft.com/office/drawing/2014/main" id="{F4A2C62D-66C7-455E-93FF-F6A6724BE684}"/>
            </a:ext>
          </a:extLst>
        </xdr:cNvPr>
        <xdr:cNvSpPr txBox="1"/>
      </xdr:nvSpPr>
      <xdr:spPr>
        <a:xfrm>
          <a:off x="16372690" y="72314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06" name="直線コネクタ 405">
          <a:extLst>
            <a:ext uri="{FF2B5EF4-FFF2-40B4-BE49-F238E27FC236}">
              <a16:creationId xmlns:a16="http://schemas.microsoft.com/office/drawing/2014/main" id="{DFD11507-D96D-49C3-A671-51DE284D583C}"/>
            </a:ext>
          </a:extLst>
        </xdr:cNvPr>
        <xdr:cNvCxnSpPr/>
      </xdr:nvCxnSpPr>
      <xdr:spPr>
        <a:xfrm>
          <a:off x="16793155" y="698919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07" name="テキスト ボックス 406">
          <a:extLst>
            <a:ext uri="{FF2B5EF4-FFF2-40B4-BE49-F238E27FC236}">
              <a16:creationId xmlns:a16="http://schemas.microsoft.com/office/drawing/2014/main" id="{CF6536DC-EE35-4566-BB18-F45CD7C1B1F3}"/>
            </a:ext>
          </a:extLst>
        </xdr:cNvPr>
        <xdr:cNvSpPr txBox="1"/>
      </xdr:nvSpPr>
      <xdr:spPr>
        <a:xfrm>
          <a:off x="16372690" y="6843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08" name="直線コネクタ 407">
          <a:extLst>
            <a:ext uri="{FF2B5EF4-FFF2-40B4-BE49-F238E27FC236}">
              <a16:creationId xmlns:a16="http://schemas.microsoft.com/office/drawing/2014/main" id="{7EBB79D3-AAC5-4A98-8858-BE43831870F4}"/>
            </a:ext>
          </a:extLst>
        </xdr:cNvPr>
        <xdr:cNvCxnSpPr/>
      </xdr:nvCxnSpPr>
      <xdr:spPr>
        <a:xfrm>
          <a:off x="16793155" y="659776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09" name="テキスト ボックス 408">
          <a:extLst>
            <a:ext uri="{FF2B5EF4-FFF2-40B4-BE49-F238E27FC236}">
              <a16:creationId xmlns:a16="http://schemas.microsoft.com/office/drawing/2014/main" id="{B50FD641-F8EC-4B0A-BC9A-FD634298F94E}"/>
            </a:ext>
          </a:extLst>
        </xdr:cNvPr>
        <xdr:cNvSpPr txBox="1"/>
      </xdr:nvSpPr>
      <xdr:spPr>
        <a:xfrm>
          <a:off x="16372690" y="64520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0" name="直線コネクタ 409">
          <a:extLst>
            <a:ext uri="{FF2B5EF4-FFF2-40B4-BE49-F238E27FC236}">
              <a16:creationId xmlns:a16="http://schemas.microsoft.com/office/drawing/2014/main" id="{729B1096-F367-4A45-8D08-6947C71872E4}"/>
            </a:ext>
          </a:extLst>
        </xdr:cNvPr>
        <xdr:cNvCxnSpPr/>
      </xdr:nvCxnSpPr>
      <xdr:spPr>
        <a:xfrm>
          <a:off x="16793155" y="620980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1" name="テキスト ボックス 410">
          <a:extLst>
            <a:ext uri="{FF2B5EF4-FFF2-40B4-BE49-F238E27FC236}">
              <a16:creationId xmlns:a16="http://schemas.microsoft.com/office/drawing/2014/main" id="{DD7C9A8C-7FBB-408F-A191-7BC8AEC5F425}"/>
            </a:ext>
          </a:extLst>
        </xdr:cNvPr>
        <xdr:cNvSpPr txBox="1"/>
      </xdr:nvSpPr>
      <xdr:spPr>
        <a:xfrm>
          <a:off x="16372690" y="606410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2" name="直線コネクタ 411">
          <a:extLst>
            <a:ext uri="{FF2B5EF4-FFF2-40B4-BE49-F238E27FC236}">
              <a16:creationId xmlns:a16="http://schemas.microsoft.com/office/drawing/2014/main" id="{D5196551-5F17-425C-BF20-D6485F0AA52D}"/>
            </a:ext>
          </a:extLst>
        </xdr:cNvPr>
        <xdr:cNvCxnSpPr/>
      </xdr:nvCxnSpPr>
      <xdr:spPr>
        <a:xfrm>
          <a:off x="16793155" y="58218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13" name="テキスト ボックス 412">
          <a:extLst>
            <a:ext uri="{FF2B5EF4-FFF2-40B4-BE49-F238E27FC236}">
              <a16:creationId xmlns:a16="http://schemas.microsoft.com/office/drawing/2014/main" id="{BD4DBF0A-1DF7-4A91-A2AE-A59D933E7A7C}"/>
            </a:ext>
          </a:extLst>
        </xdr:cNvPr>
        <xdr:cNvSpPr txBox="1"/>
      </xdr:nvSpPr>
      <xdr:spPr>
        <a:xfrm>
          <a:off x="16372690" y="56761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14" name="直線コネクタ 413">
          <a:extLst>
            <a:ext uri="{FF2B5EF4-FFF2-40B4-BE49-F238E27FC236}">
              <a16:creationId xmlns:a16="http://schemas.microsoft.com/office/drawing/2014/main" id="{7320490D-3480-4428-8770-8ED325C94258}"/>
            </a:ext>
          </a:extLst>
        </xdr:cNvPr>
        <xdr:cNvCxnSpPr/>
      </xdr:nvCxnSpPr>
      <xdr:spPr>
        <a:xfrm>
          <a:off x="1679315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5" name="テキスト ボックス 414">
          <a:extLst>
            <a:ext uri="{FF2B5EF4-FFF2-40B4-BE49-F238E27FC236}">
              <a16:creationId xmlns:a16="http://schemas.microsoft.com/office/drawing/2014/main" id="{0E3E21BC-7D27-4402-9437-1320BA0DF6C0}"/>
            </a:ext>
          </a:extLst>
        </xdr:cNvPr>
        <xdr:cNvSpPr txBox="1"/>
      </xdr:nvSpPr>
      <xdr:spPr>
        <a:xfrm>
          <a:off x="16372690" y="528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6" name="【認定こども園・幼稚園・保育所】&#10;一人当たり面積グラフ枠">
          <a:extLst>
            <a:ext uri="{FF2B5EF4-FFF2-40B4-BE49-F238E27FC236}">
              <a16:creationId xmlns:a16="http://schemas.microsoft.com/office/drawing/2014/main" id="{D76EABF0-F754-46B3-836C-A44861E8CAC3}"/>
            </a:ext>
          </a:extLst>
        </xdr:cNvPr>
        <xdr:cNvSpPr/>
      </xdr:nvSpPr>
      <xdr:spPr>
        <a:xfrm>
          <a:off x="1679315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144018</xdr:rowOff>
    </xdr:from>
    <xdr:to>
      <xdr:col>116</xdr:col>
      <xdr:colOff>62864</xdr:colOff>
      <xdr:row>41</xdr:row>
      <xdr:rowOff>166116</xdr:rowOff>
    </xdr:to>
    <xdr:cxnSp macro="">
      <xdr:nvCxnSpPr>
        <xdr:cNvPr id="417" name="直線コネクタ 416">
          <a:extLst>
            <a:ext uri="{FF2B5EF4-FFF2-40B4-BE49-F238E27FC236}">
              <a16:creationId xmlns:a16="http://schemas.microsoft.com/office/drawing/2014/main" id="{E6FE30B0-42F2-4F2A-B892-FAB9B317DA13}"/>
            </a:ext>
          </a:extLst>
        </xdr:cNvPr>
        <xdr:cNvCxnSpPr/>
      </xdr:nvCxnSpPr>
      <xdr:spPr>
        <a:xfrm flipV="1">
          <a:off x="20354593" y="6083642"/>
          <a:ext cx="0" cy="1246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169943</xdr:rowOff>
    </xdr:from>
    <xdr:ext cx="469744" cy="259045"/>
    <xdr:sp macro="" textlink="">
      <xdr:nvSpPr>
        <xdr:cNvPr id="418" name="【認定こども園・幼稚園・保育所】&#10;一人当たり面積最小値テキスト">
          <a:extLst>
            <a:ext uri="{FF2B5EF4-FFF2-40B4-BE49-F238E27FC236}">
              <a16:creationId xmlns:a16="http://schemas.microsoft.com/office/drawing/2014/main" id="{EB950F78-D66C-4327-BAD3-434CDA325EC4}"/>
            </a:ext>
          </a:extLst>
        </xdr:cNvPr>
        <xdr:cNvSpPr txBox="1"/>
      </xdr:nvSpPr>
      <xdr:spPr>
        <a:xfrm>
          <a:off x="20393329" y="733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166116</xdr:rowOff>
    </xdr:from>
    <xdr:to>
      <xdr:col>116</xdr:col>
      <xdr:colOff>152400</xdr:colOff>
      <xdr:row>41</xdr:row>
      <xdr:rowOff>166116</xdr:rowOff>
    </xdr:to>
    <xdr:cxnSp macro="">
      <xdr:nvCxnSpPr>
        <xdr:cNvPr id="419" name="直線コネクタ 418">
          <a:extLst>
            <a:ext uri="{FF2B5EF4-FFF2-40B4-BE49-F238E27FC236}">
              <a16:creationId xmlns:a16="http://schemas.microsoft.com/office/drawing/2014/main" id="{2728DA51-4A0F-4788-AABF-2A7EA86BE944}"/>
            </a:ext>
          </a:extLst>
        </xdr:cNvPr>
        <xdr:cNvCxnSpPr/>
      </xdr:nvCxnSpPr>
      <xdr:spPr>
        <a:xfrm>
          <a:off x="20281900" y="7330241"/>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90695</xdr:rowOff>
    </xdr:from>
    <xdr:ext cx="469744" cy="259045"/>
    <xdr:sp macro="" textlink="">
      <xdr:nvSpPr>
        <xdr:cNvPr id="420" name="【認定こども園・幼稚園・保育所】&#10;一人当たり面積最大値テキスト">
          <a:extLst>
            <a:ext uri="{FF2B5EF4-FFF2-40B4-BE49-F238E27FC236}">
              <a16:creationId xmlns:a16="http://schemas.microsoft.com/office/drawing/2014/main" id="{AED8F0FA-E2B5-4760-8C33-0B0B2F1D1FCF}"/>
            </a:ext>
          </a:extLst>
        </xdr:cNvPr>
        <xdr:cNvSpPr txBox="1"/>
      </xdr:nvSpPr>
      <xdr:spPr>
        <a:xfrm>
          <a:off x="20393329" y="585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144018</xdr:rowOff>
    </xdr:from>
    <xdr:to>
      <xdr:col>116</xdr:col>
      <xdr:colOff>152400</xdr:colOff>
      <xdr:row>34</xdr:row>
      <xdr:rowOff>144018</xdr:rowOff>
    </xdr:to>
    <xdr:cxnSp macro="">
      <xdr:nvCxnSpPr>
        <xdr:cNvPr id="421" name="直線コネクタ 420">
          <a:extLst>
            <a:ext uri="{FF2B5EF4-FFF2-40B4-BE49-F238E27FC236}">
              <a16:creationId xmlns:a16="http://schemas.microsoft.com/office/drawing/2014/main" id="{248CE9AB-99E6-456D-BEEA-5A1B6D713EA0}"/>
            </a:ext>
          </a:extLst>
        </xdr:cNvPr>
        <xdr:cNvCxnSpPr/>
      </xdr:nvCxnSpPr>
      <xdr:spPr>
        <a:xfrm>
          <a:off x="20281900" y="608364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1033</xdr:rowOff>
    </xdr:from>
    <xdr:ext cx="469744" cy="259045"/>
    <xdr:sp macro="" textlink="">
      <xdr:nvSpPr>
        <xdr:cNvPr id="422" name="【認定こども園・幼稚園・保育所】&#10;一人当たり面積平均値テキスト">
          <a:extLst>
            <a:ext uri="{FF2B5EF4-FFF2-40B4-BE49-F238E27FC236}">
              <a16:creationId xmlns:a16="http://schemas.microsoft.com/office/drawing/2014/main" id="{066B9B61-FA8D-42F8-BF1E-BC259023EF50}"/>
            </a:ext>
          </a:extLst>
        </xdr:cNvPr>
        <xdr:cNvSpPr txBox="1"/>
      </xdr:nvSpPr>
      <xdr:spPr>
        <a:xfrm>
          <a:off x="20393329" y="6815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149606</xdr:rowOff>
    </xdr:from>
    <xdr:to>
      <xdr:col>116</xdr:col>
      <xdr:colOff>114300</xdr:colOff>
      <xdr:row>40</xdr:row>
      <xdr:rowOff>79756</xdr:rowOff>
    </xdr:to>
    <xdr:sp macro="" textlink="">
      <xdr:nvSpPr>
        <xdr:cNvPr id="423" name="フローチャート: 判断 422">
          <a:extLst>
            <a:ext uri="{FF2B5EF4-FFF2-40B4-BE49-F238E27FC236}">
              <a16:creationId xmlns:a16="http://schemas.microsoft.com/office/drawing/2014/main" id="{8246E3B2-3663-4907-908F-5BA40187DD25}"/>
            </a:ext>
          </a:extLst>
        </xdr:cNvPr>
        <xdr:cNvSpPr/>
      </xdr:nvSpPr>
      <xdr:spPr>
        <a:xfrm>
          <a:off x="20304429" y="696387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xdr:rowOff>
    </xdr:from>
    <xdr:to>
      <xdr:col>112</xdr:col>
      <xdr:colOff>38100</xdr:colOff>
      <xdr:row>40</xdr:row>
      <xdr:rowOff>101854</xdr:rowOff>
    </xdr:to>
    <xdr:sp macro="" textlink="">
      <xdr:nvSpPr>
        <xdr:cNvPr id="424" name="フローチャート: 判断 423">
          <a:extLst>
            <a:ext uri="{FF2B5EF4-FFF2-40B4-BE49-F238E27FC236}">
              <a16:creationId xmlns:a16="http://schemas.microsoft.com/office/drawing/2014/main" id="{A94AB178-2611-4B2A-A390-023437FB38DD}"/>
            </a:ext>
          </a:extLst>
        </xdr:cNvPr>
        <xdr:cNvSpPr/>
      </xdr:nvSpPr>
      <xdr:spPr>
        <a:xfrm>
          <a:off x="19544085" y="698945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1016</xdr:rowOff>
    </xdr:from>
    <xdr:to>
      <xdr:col>107</xdr:col>
      <xdr:colOff>101600</xdr:colOff>
      <xdr:row>40</xdr:row>
      <xdr:rowOff>102616</xdr:rowOff>
    </xdr:to>
    <xdr:sp macro="" textlink="">
      <xdr:nvSpPr>
        <xdr:cNvPr id="425" name="フローチャート: 判断 424">
          <a:extLst>
            <a:ext uri="{FF2B5EF4-FFF2-40B4-BE49-F238E27FC236}">
              <a16:creationId xmlns:a16="http://schemas.microsoft.com/office/drawing/2014/main" id="{1EB3C083-F009-41AD-B61A-374F5D683D66}"/>
            </a:ext>
          </a:extLst>
        </xdr:cNvPr>
        <xdr:cNvSpPr/>
      </xdr:nvSpPr>
      <xdr:spPr>
        <a:xfrm>
          <a:off x="18717370" y="699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26162</xdr:rowOff>
    </xdr:from>
    <xdr:to>
      <xdr:col>102</xdr:col>
      <xdr:colOff>165100</xdr:colOff>
      <xdr:row>40</xdr:row>
      <xdr:rowOff>127762</xdr:rowOff>
    </xdr:to>
    <xdr:sp macro="" textlink="">
      <xdr:nvSpPr>
        <xdr:cNvPr id="426" name="フローチャート: 判断 425">
          <a:extLst>
            <a:ext uri="{FF2B5EF4-FFF2-40B4-BE49-F238E27FC236}">
              <a16:creationId xmlns:a16="http://schemas.microsoft.com/office/drawing/2014/main" id="{04A5FC6D-C323-41F6-8C67-5A24254C28E3}"/>
            </a:ext>
          </a:extLst>
        </xdr:cNvPr>
        <xdr:cNvSpPr/>
      </xdr:nvSpPr>
      <xdr:spPr>
        <a:xfrm>
          <a:off x="17906227" y="7015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169418</xdr:rowOff>
    </xdr:from>
    <xdr:to>
      <xdr:col>98</xdr:col>
      <xdr:colOff>38100</xdr:colOff>
      <xdr:row>40</xdr:row>
      <xdr:rowOff>99568</xdr:rowOff>
    </xdr:to>
    <xdr:sp macro="" textlink="">
      <xdr:nvSpPr>
        <xdr:cNvPr id="427" name="フローチャート: 判断 426">
          <a:extLst>
            <a:ext uri="{FF2B5EF4-FFF2-40B4-BE49-F238E27FC236}">
              <a16:creationId xmlns:a16="http://schemas.microsoft.com/office/drawing/2014/main" id="{34712B09-3425-4FC3-8EED-7379AD05EEB0}"/>
            </a:ext>
          </a:extLst>
        </xdr:cNvPr>
        <xdr:cNvSpPr/>
      </xdr:nvSpPr>
      <xdr:spPr>
        <a:xfrm>
          <a:off x="17095083" y="6983686"/>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8C82F5BA-5DE5-49D5-BAB7-54E8E70B4032}"/>
            </a:ext>
          </a:extLst>
        </xdr:cNvPr>
        <xdr:cNvSpPr txBox="1"/>
      </xdr:nvSpPr>
      <xdr:spPr>
        <a:xfrm>
          <a:off x="2018030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F8F26F7E-435C-4C8B-9EAC-09F30D3D08D0}"/>
            </a:ext>
          </a:extLst>
        </xdr:cNvPr>
        <xdr:cNvSpPr txBox="1"/>
      </xdr:nvSpPr>
      <xdr:spPr>
        <a:xfrm>
          <a:off x="1941995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3240846-E463-47CD-90C8-D2F75E55E49B}"/>
            </a:ext>
          </a:extLst>
        </xdr:cNvPr>
        <xdr:cNvSpPr txBox="1"/>
      </xdr:nvSpPr>
      <xdr:spPr>
        <a:xfrm>
          <a:off x="1859324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12F8D4F2-B916-4C54-BD47-6AAB9157E9F0}"/>
            </a:ext>
          </a:extLst>
        </xdr:cNvPr>
        <xdr:cNvSpPr txBox="1"/>
      </xdr:nvSpPr>
      <xdr:spPr>
        <a:xfrm>
          <a:off x="1778209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A174CEB-539E-4344-B638-BD3ABBB22850}"/>
            </a:ext>
          </a:extLst>
        </xdr:cNvPr>
        <xdr:cNvSpPr txBox="1"/>
      </xdr:nvSpPr>
      <xdr:spPr>
        <a:xfrm>
          <a:off x="1697095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39116</xdr:rowOff>
    </xdr:from>
    <xdr:to>
      <xdr:col>116</xdr:col>
      <xdr:colOff>114300</xdr:colOff>
      <xdr:row>40</xdr:row>
      <xdr:rowOff>140716</xdr:rowOff>
    </xdr:to>
    <xdr:sp macro="" textlink="">
      <xdr:nvSpPr>
        <xdr:cNvPr id="433" name="楕円 432">
          <a:extLst>
            <a:ext uri="{FF2B5EF4-FFF2-40B4-BE49-F238E27FC236}">
              <a16:creationId xmlns:a16="http://schemas.microsoft.com/office/drawing/2014/main" id="{1107D38C-0D3C-4A61-915E-9D2EFC64BCE7}"/>
            </a:ext>
          </a:extLst>
        </xdr:cNvPr>
        <xdr:cNvSpPr/>
      </xdr:nvSpPr>
      <xdr:spPr>
        <a:xfrm>
          <a:off x="20304429" y="702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17543</xdr:rowOff>
    </xdr:from>
    <xdr:ext cx="469744" cy="259045"/>
    <xdr:sp macro="" textlink="">
      <xdr:nvSpPr>
        <xdr:cNvPr id="434" name="【認定こども園・幼稚園・保育所】&#10;一人当たり面積該当値テキスト">
          <a:extLst>
            <a:ext uri="{FF2B5EF4-FFF2-40B4-BE49-F238E27FC236}">
              <a16:creationId xmlns:a16="http://schemas.microsoft.com/office/drawing/2014/main" id="{13CBB5FF-181A-4E6A-85DD-207D5B3D75A7}"/>
            </a:ext>
          </a:extLst>
        </xdr:cNvPr>
        <xdr:cNvSpPr txBox="1"/>
      </xdr:nvSpPr>
      <xdr:spPr>
        <a:xfrm>
          <a:off x="20393329" y="700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36068</xdr:rowOff>
    </xdr:from>
    <xdr:to>
      <xdr:col>112</xdr:col>
      <xdr:colOff>38100</xdr:colOff>
      <xdr:row>40</xdr:row>
      <xdr:rowOff>137668</xdr:rowOff>
    </xdr:to>
    <xdr:sp macro="" textlink="">
      <xdr:nvSpPr>
        <xdr:cNvPr id="435" name="楕円 434">
          <a:extLst>
            <a:ext uri="{FF2B5EF4-FFF2-40B4-BE49-F238E27FC236}">
              <a16:creationId xmlns:a16="http://schemas.microsoft.com/office/drawing/2014/main" id="{65D5F357-6F0B-4D3E-96A7-BEEA4638EEE9}"/>
            </a:ext>
          </a:extLst>
        </xdr:cNvPr>
        <xdr:cNvSpPr/>
      </xdr:nvSpPr>
      <xdr:spPr>
        <a:xfrm>
          <a:off x="19544085" y="7025265"/>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86868</xdr:rowOff>
    </xdr:from>
    <xdr:to>
      <xdr:col>116</xdr:col>
      <xdr:colOff>63500</xdr:colOff>
      <xdr:row>40</xdr:row>
      <xdr:rowOff>89916</xdr:rowOff>
    </xdr:to>
    <xdr:cxnSp macro="">
      <xdr:nvCxnSpPr>
        <xdr:cNvPr id="436" name="直線コネクタ 435">
          <a:extLst>
            <a:ext uri="{FF2B5EF4-FFF2-40B4-BE49-F238E27FC236}">
              <a16:creationId xmlns:a16="http://schemas.microsoft.com/office/drawing/2014/main" id="{0CE17938-2BBA-467A-9F8F-98BD4EF0C3B3}"/>
            </a:ext>
          </a:extLst>
        </xdr:cNvPr>
        <xdr:cNvCxnSpPr/>
      </xdr:nvCxnSpPr>
      <xdr:spPr>
        <a:xfrm>
          <a:off x="19594885" y="7076065"/>
          <a:ext cx="760344"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118381</xdr:rowOff>
    </xdr:from>
    <xdr:ext cx="469744" cy="259045"/>
    <xdr:sp macro="" textlink="">
      <xdr:nvSpPr>
        <xdr:cNvPr id="437" name="n_1aveValue【認定こども園・幼稚園・保育所】&#10;一人当たり面積">
          <a:extLst>
            <a:ext uri="{FF2B5EF4-FFF2-40B4-BE49-F238E27FC236}">
              <a16:creationId xmlns:a16="http://schemas.microsoft.com/office/drawing/2014/main" id="{C23EA9EF-DEF9-481E-8DF2-D6E14BD731DF}"/>
            </a:ext>
          </a:extLst>
        </xdr:cNvPr>
        <xdr:cNvSpPr txBox="1"/>
      </xdr:nvSpPr>
      <xdr:spPr>
        <a:xfrm>
          <a:off x="19362884" y="6757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119143</xdr:rowOff>
    </xdr:from>
    <xdr:ext cx="469744" cy="259045"/>
    <xdr:sp macro="" textlink="">
      <xdr:nvSpPr>
        <xdr:cNvPr id="438" name="n_2aveValue【認定こども園・幼稚園・保育所】&#10;一人当たり面積">
          <a:extLst>
            <a:ext uri="{FF2B5EF4-FFF2-40B4-BE49-F238E27FC236}">
              <a16:creationId xmlns:a16="http://schemas.microsoft.com/office/drawing/2014/main" id="{633A64DF-17CC-4700-BD4D-20DE810C9B60}"/>
            </a:ext>
          </a:extLst>
        </xdr:cNvPr>
        <xdr:cNvSpPr txBox="1"/>
      </xdr:nvSpPr>
      <xdr:spPr>
        <a:xfrm>
          <a:off x="18548869" y="675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144289</xdr:rowOff>
    </xdr:from>
    <xdr:ext cx="469744" cy="259045"/>
    <xdr:sp macro="" textlink="">
      <xdr:nvSpPr>
        <xdr:cNvPr id="439" name="n_3aveValue【認定こども園・幼稚園・保育所】&#10;一人当たり面積">
          <a:extLst>
            <a:ext uri="{FF2B5EF4-FFF2-40B4-BE49-F238E27FC236}">
              <a16:creationId xmlns:a16="http://schemas.microsoft.com/office/drawing/2014/main" id="{22EA0194-1023-492D-AFD7-6CBAED694094}"/>
            </a:ext>
          </a:extLst>
        </xdr:cNvPr>
        <xdr:cNvSpPr txBox="1"/>
      </xdr:nvSpPr>
      <xdr:spPr>
        <a:xfrm>
          <a:off x="17737725" y="6783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116095</xdr:rowOff>
    </xdr:from>
    <xdr:ext cx="469744" cy="259045"/>
    <xdr:sp macro="" textlink="">
      <xdr:nvSpPr>
        <xdr:cNvPr id="440" name="n_4aveValue【認定こども園・幼稚園・保育所】&#10;一人当たり面積">
          <a:extLst>
            <a:ext uri="{FF2B5EF4-FFF2-40B4-BE49-F238E27FC236}">
              <a16:creationId xmlns:a16="http://schemas.microsoft.com/office/drawing/2014/main" id="{809547D5-1AAA-4A2C-A6A5-BC3CA8275FDE}"/>
            </a:ext>
          </a:extLst>
        </xdr:cNvPr>
        <xdr:cNvSpPr txBox="1"/>
      </xdr:nvSpPr>
      <xdr:spPr>
        <a:xfrm>
          <a:off x="16926582" y="675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128795</xdr:rowOff>
    </xdr:from>
    <xdr:ext cx="469744" cy="259045"/>
    <xdr:sp macro="" textlink="">
      <xdr:nvSpPr>
        <xdr:cNvPr id="441" name="n_1mainValue【認定こども園・幼稚園・保育所】&#10;一人当たり面積">
          <a:extLst>
            <a:ext uri="{FF2B5EF4-FFF2-40B4-BE49-F238E27FC236}">
              <a16:creationId xmlns:a16="http://schemas.microsoft.com/office/drawing/2014/main" id="{88DD1A35-15F4-4B9D-949A-11A511D96F8F}"/>
            </a:ext>
          </a:extLst>
        </xdr:cNvPr>
        <xdr:cNvSpPr txBox="1"/>
      </xdr:nvSpPr>
      <xdr:spPr>
        <a:xfrm>
          <a:off x="19362884" y="7117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42" name="正方形/長方形 441">
          <a:extLst>
            <a:ext uri="{FF2B5EF4-FFF2-40B4-BE49-F238E27FC236}">
              <a16:creationId xmlns:a16="http://schemas.microsoft.com/office/drawing/2014/main" id="{F7FEEABB-F966-4440-BE4E-F40A578FF2E4}"/>
            </a:ext>
          </a:extLst>
        </xdr:cNvPr>
        <xdr:cNvSpPr/>
      </xdr:nvSpPr>
      <xdr:spPr>
        <a:xfrm>
          <a:off x="11433865" y="815306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43" name="正方形/長方形 442">
          <a:extLst>
            <a:ext uri="{FF2B5EF4-FFF2-40B4-BE49-F238E27FC236}">
              <a16:creationId xmlns:a16="http://schemas.microsoft.com/office/drawing/2014/main" id="{B2AF1C85-9899-434A-B5D1-2471278BDC24}"/>
            </a:ext>
          </a:extLst>
        </xdr:cNvPr>
        <xdr:cNvSpPr/>
      </xdr:nvSpPr>
      <xdr:spPr>
        <a:xfrm>
          <a:off x="11545294"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44" name="正方形/長方形 443">
          <a:extLst>
            <a:ext uri="{FF2B5EF4-FFF2-40B4-BE49-F238E27FC236}">
              <a16:creationId xmlns:a16="http://schemas.microsoft.com/office/drawing/2014/main" id="{27DE2013-C92C-4E0F-879A-740A0239ECC5}"/>
            </a:ext>
          </a:extLst>
        </xdr:cNvPr>
        <xdr:cNvSpPr/>
      </xdr:nvSpPr>
      <xdr:spPr>
        <a:xfrm>
          <a:off x="11545294"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5" name="正方形/長方形 444">
          <a:extLst>
            <a:ext uri="{FF2B5EF4-FFF2-40B4-BE49-F238E27FC236}">
              <a16:creationId xmlns:a16="http://schemas.microsoft.com/office/drawing/2014/main" id="{39A6ED57-0888-4832-AF10-CA3E7ACC6956}"/>
            </a:ext>
          </a:extLst>
        </xdr:cNvPr>
        <xdr:cNvSpPr/>
      </xdr:nvSpPr>
      <xdr:spPr>
        <a:xfrm>
          <a:off x="1248343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6" name="正方形/長方形 445">
          <a:extLst>
            <a:ext uri="{FF2B5EF4-FFF2-40B4-BE49-F238E27FC236}">
              <a16:creationId xmlns:a16="http://schemas.microsoft.com/office/drawing/2014/main" id="{6663404E-1871-4715-8A1E-57071A849F25}"/>
            </a:ext>
          </a:extLst>
        </xdr:cNvPr>
        <xdr:cNvSpPr/>
      </xdr:nvSpPr>
      <xdr:spPr>
        <a:xfrm>
          <a:off x="1248343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7" name="正方形/長方形 446">
          <a:extLst>
            <a:ext uri="{FF2B5EF4-FFF2-40B4-BE49-F238E27FC236}">
              <a16:creationId xmlns:a16="http://schemas.microsoft.com/office/drawing/2014/main" id="{673F110C-749B-4207-9D37-9EDD739BDABB}"/>
            </a:ext>
          </a:extLst>
        </xdr:cNvPr>
        <xdr:cNvSpPr/>
      </xdr:nvSpPr>
      <xdr:spPr>
        <a:xfrm>
          <a:off x="13533010"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8" name="正方形/長方形 447">
          <a:extLst>
            <a:ext uri="{FF2B5EF4-FFF2-40B4-BE49-F238E27FC236}">
              <a16:creationId xmlns:a16="http://schemas.microsoft.com/office/drawing/2014/main" id="{95312095-519E-40CB-8F86-BF4FEB212EFB}"/>
            </a:ext>
          </a:extLst>
        </xdr:cNvPr>
        <xdr:cNvSpPr/>
      </xdr:nvSpPr>
      <xdr:spPr>
        <a:xfrm>
          <a:off x="13533010"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9" name="正方形/長方形 448">
          <a:extLst>
            <a:ext uri="{FF2B5EF4-FFF2-40B4-BE49-F238E27FC236}">
              <a16:creationId xmlns:a16="http://schemas.microsoft.com/office/drawing/2014/main" id="{6A2FA6E6-BFF7-4E5C-9304-BF29A6E52CB8}"/>
            </a:ext>
          </a:extLst>
        </xdr:cNvPr>
        <xdr:cNvSpPr/>
      </xdr:nvSpPr>
      <xdr:spPr>
        <a:xfrm>
          <a:off x="11433865" y="9320420"/>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50" name="テキスト ボックス 449">
          <a:extLst>
            <a:ext uri="{FF2B5EF4-FFF2-40B4-BE49-F238E27FC236}">
              <a16:creationId xmlns:a16="http://schemas.microsoft.com/office/drawing/2014/main" id="{6377D09A-B195-422F-BA8A-432D1B506B2F}"/>
            </a:ext>
          </a:extLst>
        </xdr:cNvPr>
        <xdr:cNvSpPr txBox="1"/>
      </xdr:nvSpPr>
      <xdr:spPr>
        <a:xfrm>
          <a:off x="11395765" y="9126441"/>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51" name="直線コネクタ 450">
          <a:extLst>
            <a:ext uri="{FF2B5EF4-FFF2-40B4-BE49-F238E27FC236}">
              <a16:creationId xmlns:a16="http://schemas.microsoft.com/office/drawing/2014/main" id="{6FB8700A-66E3-4348-8F54-4F873D5CE281}"/>
            </a:ext>
          </a:extLst>
        </xdr:cNvPr>
        <xdr:cNvCxnSpPr/>
      </xdr:nvCxnSpPr>
      <xdr:spPr>
        <a:xfrm>
          <a:off x="11433865" y="1165164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52" name="テキスト ボックス 451">
          <a:extLst>
            <a:ext uri="{FF2B5EF4-FFF2-40B4-BE49-F238E27FC236}">
              <a16:creationId xmlns:a16="http://schemas.microsoft.com/office/drawing/2014/main" id="{96E8D6C9-5D66-4517-98A3-073BC81453C5}"/>
            </a:ext>
          </a:extLst>
        </xdr:cNvPr>
        <xdr:cNvSpPr txBox="1"/>
      </xdr:nvSpPr>
      <xdr:spPr>
        <a:xfrm>
          <a:off x="11013400" y="115059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53" name="直線コネクタ 452">
          <a:extLst>
            <a:ext uri="{FF2B5EF4-FFF2-40B4-BE49-F238E27FC236}">
              <a16:creationId xmlns:a16="http://schemas.microsoft.com/office/drawing/2014/main" id="{17396C30-AC5D-424F-8765-4BE61D5A6B83}"/>
            </a:ext>
          </a:extLst>
        </xdr:cNvPr>
        <xdr:cNvCxnSpPr/>
      </xdr:nvCxnSpPr>
      <xdr:spPr>
        <a:xfrm>
          <a:off x="11433865" y="1131811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54" name="テキスト ボックス 453">
          <a:extLst>
            <a:ext uri="{FF2B5EF4-FFF2-40B4-BE49-F238E27FC236}">
              <a16:creationId xmlns:a16="http://schemas.microsoft.com/office/drawing/2014/main" id="{DDC641A5-C963-4FC6-B687-5D627BB402B4}"/>
            </a:ext>
          </a:extLst>
        </xdr:cNvPr>
        <xdr:cNvSpPr txBox="1"/>
      </xdr:nvSpPr>
      <xdr:spPr>
        <a:xfrm>
          <a:off x="11013400" y="11172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5" name="直線コネクタ 454">
          <a:extLst>
            <a:ext uri="{FF2B5EF4-FFF2-40B4-BE49-F238E27FC236}">
              <a16:creationId xmlns:a16="http://schemas.microsoft.com/office/drawing/2014/main" id="{B83B1CAC-84BF-4DA8-AB80-1F7579F7BE85}"/>
            </a:ext>
          </a:extLst>
        </xdr:cNvPr>
        <xdr:cNvCxnSpPr/>
      </xdr:nvCxnSpPr>
      <xdr:spPr>
        <a:xfrm>
          <a:off x="11433865" y="1098458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6" name="テキスト ボックス 455">
          <a:extLst>
            <a:ext uri="{FF2B5EF4-FFF2-40B4-BE49-F238E27FC236}">
              <a16:creationId xmlns:a16="http://schemas.microsoft.com/office/drawing/2014/main" id="{28926A86-46C1-4A75-A5F9-F8E8811D802A}"/>
            </a:ext>
          </a:extLst>
        </xdr:cNvPr>
        <xdr:cNvSpPr txBox="1"/>
      </xdr:nvSpPr>
      <xdr:spPr>
        <a:xfrm>
          <a:off x="11061949" y="108423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7" name="直線コネクタ 456">
          <a:extLst>
            <a:ext uri="{FF2B5EF4-FFF2-40B4-BE49-F238E27FC236}">
              <a16:creationId xmlns:a16="http://schemas.microsoft.com/office/drawing/2014/main" id="{17C72194-9DEE-4A8C-834F-7E5572D245CA}"/>
            </a:ext>
          </a:extLst>
        </xdr:cNvPr>
        <xdr:cNvCxnSpPr/>
      </xdr:nvCxnSpPr>
      <xdr:spPr>
        <a:xfrm>
          <a:off x="11433865" y="1065105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8" name="テキスト ボックス 457">
          <a:extLst>
            <a:ext uri="{FF2B5EF4-FFF2-40B4-BE49-F238E27FC236}">
              <a16:creationId xmlns:a16="http://schemas.microsoft.com/office/drawing/2014/main" id="{66E179BD-5705-4B1D-825F-B5DD58E318EF}"/>
            </a:ext>
          </a:extLst>
        </xdr:cNvPr>
        <xdr:cNvSpPr txBox="1"/>
      </xdr:nvSpPr>
      <xdr:spPr>
        <a:xfrm>
          <a:off x="11061949" y="1050883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9" name="直線コネクタ 458">
          <a:extLst>
            <a:ext uri="{FF2B5EF4-FFF2-40B4-BE49-F238E27FC236}">
              <a16:creationId xmlns:a16="http://schemas.microsoft.com/office/drawing/2014/main" id="{E3EA0EBA-217D-48FD-BFBF-0C10F51F3247}"/>
            </a:ext>
          </a:extLst>
        </xdr:cNvPr>
        <xdr:cNvCxnSpPr/>
      </xdr:nvCxnSpPr>
      <xdr:spPr>
        <a:xfrm>
          <a:off x="11433865" y="1032100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60" name="テキスト ボックス 459">
          <a:extLst>
            <a:ext uri="{FF2B5EF4-FFF2-40B4-BE49-F238E27FC236}">
              <a16:creationId xmlns:a16="http://schemas.microsoft.com/office/drawing/2014/main" id="{8DEFAC2F-615C-4C4C-985D-644D5B9E95B6}"/>
            </a:ext>
          </a:extLst>
        </xdr:cNvPr>
        <xdr:cNvSpPr txBox="1"/>
      </xdr:nvSpPr>
      <xdr:spPr>
        <a:xfrm>
          <a:off x="11061949" y="101753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61" name="直線コネクタ 460">
          <a:extLst>
            <a:ext uri="{FF2B5EF4-FFF2-40B4-BE49-F238E27FC236}">
              <a16:creationId xmlns:a16="http://schemas.microsoft.com/office/drawing/2014/main" id="{D703EBCE-5435-41EA-AAF7-1BE551252EFB}"/>
            </a:ext>
          </a:extLst>
        </xdr:cNvPr>
        <xdr:cNvCxnSpPr/>
      </xdr:nvCxnSpPr>
      <xdr:spPr>
        <a:xfrm>
          <a:off x="11433865" y="998747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62" name="テキスト ボックス 461">
          <a:extLst>
            <a:ext uri="{FF2B5EF4-FFF2-40B4-BE49-F238E27FC236}">
              <a16:creationId xmlns:a16="http://schemas.microsoft.com/office/drawing/2014/main" id="{2AE682BE-07CE-43BE-A81F-CAC7BF7DA159}"/>
            </a:ext>
          </a:extLst>
        </xdr:cNvPr>
        <xdr:cNvSpPr txBox="1"/>
      </xdr:nvSpPr>
      <xdr:spPr>
        <a:xfrm>
          <a:off x="11061949" y="984177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63" name="直線コネクタ 462">
          <a:extLst>
            <a:ext uri="{FF2B5EF4-FFF2-40B4-BE49-F238E27FC236}">
              <a16:creationId xmlns:a16="http://schemas.microsoft.com/office/drawing/2014/main" id="{E14A95E5-8725-4560-ACFD-B2C1DB797CBD}"/>
            </a:ext>
          </a:extLst>
        </xdr:cNvPr>
        <xdr:cNvCxnSpPr/>
      </xdr:nvCxnSpPr>
      <xdr:spPr>
        <a:xfrm>
          <a:off x="11433865" y="965394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64" name="テキスト ボックス 463">
          <a:extLst>
            <a:ext uri="{FF2B5EF4-FFF2-40B4-BE49-F238E27FC236}">
              <a16:creationId xmlns:a16="http://schemas.microsoft.com/office/drawing/2014/main" id="{AB16FA69-24D1-45EF-9452-722F13A6AE88}"/>
            </a:ext>
          </a:extLst>
        </xdr:cNvPr>
        <xdr:cNvSpPr txBox="1"/>
      </xdr:nvSpPr>
      <xdr:spPr>
        <a:xfrm>
          <a:off x="11126069" y="950824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5" name="直線コネクタ 464">
          <a:extLst>
            <a:ext uri="{FF2B5EF4-FFF2-40B4-BE49-F238E27FC236}">
              <a16:creationId xmlns:a16="http://schemas.microsoft.com/office/drawing/2014/main" id="{D5B27AA4-8446-4DBD-B494-79BEA00938B0}"/>
            </a:ext>
          </a:extLst>
        </xdr:cNvPr>
        <xdr:cNvCxnSpPr/>
      </xdr:nvCxnSpPr>
      <xdr:spPr>
        <a:xfrm>
          <a:off x="11433865" y="932042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学校施設】&#10;有形固定資産減価償却率グラフ枠">
          <a:extLst>
            <a:ext uri="{FF2B5EF4-FFF2-40B4-BE49-F238E27FC236}">
              <a16:creationId xmlns:a16="http://schemas.microsoft.com/office/drawing/2014/main" id="{B0FDAF16-32EF-4B1F-9584-4DA6A222004E}"/>
            </a:ext>
          </a:extLst>
        </xdr:cNvPr>
        <xdr:cNvSpPr/>
      </xdr:nvSpPr>
      <xdr:spPr>
        <a:xfrm>
          <a:off x="11433865" y="9320420"/>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27759</xdr:rowOff>
    </xdr:from>
    <xdr:to>
      <xdr:col>85</xdr:col>
      <xdr:colOff>126364</xdr:colOff>
      <xdr:row>64</xdr:row>
      <xdr:rowOff>130628</xdr:rowOff>
    </xdr:to>
    <xdr:cxnSp macro="">
      <xdr:nvCxnSpPr>
        <xdr:cNvPr id="467" name="直線コネクタ 466">
          <a:extLst>
            <a:ext uri="{FF2B5EF4-FFF2-40B4-BE49-F238E27FC236}">
              <a16:creationId xmlns:a16="http://schemas.microsoft.com/office/drawing/2014/main" id="{893D4F7D-8037-4168-AE77-4D50A79441B5}"/>
            </a:ext>
          </a:extLst>
        </xdr:cNvPr>
        <xdr:cNvCxnSpPr/>
      </xdr:nvCxnSpPr>
      <xdr:spPr>
        <a:xfrm flipV="1">
          <a:off x="14995303" y="9815815"/>
          <a:ext cx="0" cy="15022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468" name="【学校施設】&#10;有形固定資産減価償却率最小値テキスト">
          <a:extLst>
            <a:ext uri="{FF2B5EF4-FFF2-40B4-BE49-F238E27FC236}">
              <a16:creationId xmlns:a16="http://schemas.microsoft.com/office/drawing/2014/main" id="{4B942720-6B3D-40CB-B1CF-EEC39AB2B23F}"/>
            </a:ext>
          </a:extLst>
        </xdr:cNvPr>
        <xdr:cNvSpPr txBox="1"/>
      </xdr:nvSpPr>
      <xdr:spPr>
        <a:xfrm>
          <a:off x="15034039" y="1132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469" name="直線コネクタ 468">
          <a:extLst>
            <a:ext uri="{FF2B5EF4-FFF2-40B4-BE49-F238E27FC236}">
              <a16:creationId xmlns:a16="http://schemas.microsoft.com/office/drawing/2014/main" id="{9E868193-BA25-42FE-9848-3B9B2838519D}"/>
            </a:ext>
          </a:extLst>
        </xdr:cNvPr>
        <xdr:cNvCxnSpPr/>
      </xdr:nvCxnSpPr>
      <xdr:spPr>
        <a:xfrm>
          <a:off x="14907039" y="11318113"/>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145886</xdr:rowOff>
    </xdr:from>
    <xdr:ext cx="340478" cy="259045"/>
    <xdr:sp macro="" textlink="">
      <xdr:nvSpPr>
        <xdr:cNvPr id="470" name="【学校施設】&#10;有形固定資産減価償却率最大値テキスト">
          <a:extLst>
            <a:ext uri="{FF2B5EF4-FFF2-40B4-BE49-F238E27FC236}">
              <a16:creationId xmlns:a16="http://schemas.microsoft.com/office/drawing/2014/main" id="{A01E8EF7-CF77-4A3E-AC97-18D3A0E87B3D}"/>
            </a:ext>
          </a:extLst>
        </xdr:cNvPr>
        <xdr:cNvSpPr txBox="1"/>
      </xdr:nvSpPr>
      <xdr:spPr>
        <a:xfrm>
          <a:off x="15034039" y="95840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27759</xdr:rowOff>
    </xdr:from>
    <xdr:to>
      <xdr:col>86</xdr:col>
      <xdr:colOff>25400</xdr:colOff>
      <xdr:row>56</xdr:row>
      <xdr:rowOff>27759</xdr:rowOff>
    </xdr:to>
    <xdr:cxnSp macro="">
      <xdr:nvCxnSpPr>
        <xdr:cNvPr id="471" name="直線コネクタ 470">
          <a:extLst>
            <a:ext uri="{FF2B5EF4-FFF2-40B4-BE49-F238E27FC236}">
              <a16:creationId xmlns:a16="http://schemas.microsoft.com/office/drawing/2014/main" id="{B907922C-18B5-4979-9E1F-CFFC692D0476}"/>
            </a:ext>
          </a:extLst>
        </xdr:cNvPr>
        <xdr:cNvCxnSpPr/>
      </xdr:nvCxnSpPr>
      <xdr:spPr>
        <a:xfrm>
          <a:off x="14907039" y="981581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12899</xdr:rowOff>
    </xdr:from>
    <xdr:ext cx="405111" cy="259045"/>
    <xdr:sp macro="" textlink="">
      <xdr:nvSpPr>
        <xdr:cNvPr id="472" name="【学校施設】&#10;有形固定資産減価償却率平均値テキスト">
          <a:extLst>
            <a:ext uri="{FF2B5EF4-FFF2-40B4-BE49-F238E27FC236}">
              <a16:creationId xmlns:a16="http://schemas.microsoft.com/office/drawing/2014/main" id="{7A8795FA-8066-49D7-AE9E-00E77FC43A2E}"/>
            </a:ext>
          </a:extLst>
        </xdr:cNvPr>
        <xdr:cNvSpPr txBox="1"/>
      </xdr:nvSpPr>
      <xdr:spPr>
        <a:xfrm>
          <a:off x="15034039" y="105006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161472</xdr:rowOff>
    </xdr:from>
    <xdr:to>
      <xdr:col>85</xdr:col>
      <xdr:colOff>177800</xdr:colOff>
      <xdr:row>61</xdr:row>
      <xdr:rowOff>91622</xdr:rowOff>
    </xdr:to>
    <xdr:sp macro="" textlink="">
      <xdr:nvSpPr>
        <xdr:cNvPr id="473" name="フローチャート: 判断 472">
          <a:extLst>
            <a:ext uri="{FF2B5EF4-FFF2-40B4-BE49-F238E27FC236}">
              <a16:creationId xmlns:a16="http://schemas.microsoft.com/office/drawing/2014/main" id="{496F30D6-C628-4F7A-9B1A-986935BBF784}"/>
            </a:ext>
          </a:extLst>
        </xdr:cNvPr>
        <xdr:cNvSpPr/>
      </xdr:nvSpPr>
      <xdr:spPr>
        <a:xfrm>
          <a:off x="14945139" y="10649242"/>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166370</xdr:rowOff>
    </xdr:from>
    <xdr:to>
      <xdr:col>81</xdr:col>
      <xdr:colOff>101600</xdr:colOff>
      <xdr:row>61</xdr:row>
      <xdr:rowOff>96520</xdr:rowOff>
    </xdr:to>
    <xdr:sp macro="" textlink="">
      <xdr:nvSpPr>
        <xdr:cNvPr id="474" name="フローチャート: 判断 473">
          <a:extLst>
            <a:ext uri="{FF2B5EF4-FFF2-40B4-BE49-F238E27FC236}">
              <a16:creationId xmlns:a16="http://schemas.microsoft.com/office/drawing/2014/main" id="{58964A6C-8BBF-497B-A85B-CA17AD47B89C}"/>
            </a:ext>
          </a:extLst>
        </xdr:cNvPr>
        <xdr:cNvSpPr/>
      </xdr:nvSpPr>
      <xdr:spPr>
        <a:xfrm>
          <a:off x="14169224" y="1065414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127181</xdr:rowOff>
    </xdr:from>
    <xdr:to>
      <xdr:col>76</xdr:col>
      <xdr:colOff>165100</xdr:colOff>
      <xdr:row>61</xdr:row>
      <xdr:rowOff>57331</xdr:rowOff>
    </xdr:to>
    <xdr:sp macro="" textlink="">
      <xdr:nvSpPr>
        <xdr:cNvPr id="475" name="フローチャート: 判断 474">
          <a:extLst>
            <a:ext uri="{FF2B5EF4-FFF2-40B4-BE49-F238E27FC236}">
              <a16:creationId xmlns:a16="http://schemas.microsoft.com/office/drawing/2014/main" id="{C8F7C3AF-C69B-41E0-88D4-8AB13ADC4894}"/>
            </a:ext>
          </a:extLst>
        </xdr:cNvPr>
        <xdr:cNvSpPr/>
      </xdr:nvSpPr>
      <xdr:spPr>
        <a:xfrm>
          <a:off x="13358081" y="1061495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107587</xdr:rowOff>
    </xdr:from>
    <xdr:to>
      <xdr:col>72</xdr:col>
      <xdr:colOff>38100</xdr:colOff>
      <xdr:row>61</xdr:row>
      <xdr:rowOff>37737</xdr:rowOff>
    </xdr:to>
    <xdr:sp macro="" textlink="">
      <xdr:nvSpPr>
        <xdr:cNvPr id="476" name="フローチャート: 判断 475">
          <a:extLst>
            <a:ext uri="{FF2B5EF4-FFF2-40B4-BE49-F238E27FC236}">
              <a16:creationId xmlns:a16="http://schemas.microsoft.com/office/drawing/2014/main" id="{C5EEFC14-E23C-4B83-82B3-9DE8B7990695}"/>
            </a:ext>
          </a:extLst>
        </xdr:cNvPr>
        <xdr:cNvSpPr/>
      </xdr:nvSpPr>
      <xdr:spPr>
        <a:xfrm>
          <a:off x="12546937" y="10595357"/>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130447</xdr:rowOff>
    </xdr:from>
    <xdr:to>
      <xdr:col>67</xdr:col>
      <xdr:colOff>101600</xdr:colOff>
      <xdr:row>61</xdr:row>
      <xdr:rowOff>60597</xdr:rowOff>
    </xdr:to>
    <xdr:sp macro="" textlink="">
      <xdr:nvSpPr>
        <xdr:cNvPr id="477" name="フローチャート: 判断 476">
          <a:extLst>
            <a:ext uri="{FF2B5EF4-FFF2-40B4-BE49-F238E27FC236}">
              <a16:creationId xmlns:a16="http://schemas.microsoft.com/office/drawing/2014/main" id="{0C974422-3F6A-4A95-ADAA-482BFB205503}"/>
            </a:ext>
          </a:extLst>
        </xdr:cNvPr>
        <xdr:cNvSpPr/>
      </xdr:nvSpPr>
      <xdr:spPr>
        <a:xfrm>
          <a:off x="11720223" y="10618217"/>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8" name="テキスト ボックス 477">
          <a:extLst>
            <a:ext uri="{FF2B5EF4-FFF2-40B4-BE49-F238E27FC236}">
              <a16:creationId xmlns:a16="http://schemas.microsoft.com/office/drawing/2014/main" id="{6700917A-7273-47E1-B208-8929F3E4766B}"/>
            </a:ext>
          </a:extLst>
        </xdr:cNvPr>
        <xdr:cNvSpPr txBox="1"/>
      </xdr:nvSpPr>
      <xdr:spPr>
        <a:xfrm>
          <a:off x="1482101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9" name="テキスト ボックス 478">
          <a:extLst>
            <a:ext uri="{FF2B5EF4-FFF2-40B4-BE49-F238E27FC236}">
              <a16:creationId xmlns:a16="http://schemas.microsoft.com/office/drawing/2014/main" id="{77EEC9A2-3C31-42E9-BCD8-CBD392893B59}"/>
            </a:ext>
          </a:extLst>
        </xdr:cNvPr>
        <xdr:cNvSpPr txBox="1"/>
      </xdr:nvSpPr>
      <xdr:spPr>
        <a:xfrm>
          <a:off x="14045096"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80" name="テキスト ボックス 479">
          <a:extLst>
            <a:ext uri="{FF2B5EF4-FFF2-40B4-BE49-F238E27FC236}">
              <a16:creationId xmlns:a16="http://schemas.microsoft.com/office/drawing/2014/main" id="{518F3A2A-4D2B-42F2-8AAB-4158818456E2}"/>
            </a:ext>
          </a:extLst>
        </xdr:cNvPr>
        <xdr:cNvSpPr txBox="1"/>
      </xdr:nvSpPr>
      <xdr:spPr>
        <a:xfrm>
          <a:off x="1323395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81" name="テキスト ボックス 480">
          <a:extLst>
            <a:ext uri="{FF2B5EF4-FFF2-40B4-BE49-F238E27FC236}">
              <a16:creationId xmlns:a16="http://schemas.microsoft.com/office/drawing/2014/main" id="{C29D8F0B-C924-4D13-9433-D34E10A684BF}"/>
            </a:ext>
          </a:extLst>
        </xdr:cNvPr>
        <xdr:cNvSpPr txBox="1"/>
      </xdr:nvSpPr>
      <xdr:spPr>
        <a:xfrm>
          <a:off x="12422809"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82" name="テキスト ボックス 481">
          <a:extLst>
            <a:ext uri="{FF2B5EF4-FFF2-40B4-BE49-F238E27FC236}">
              <a16:creationId xmlns:a16="http://schemas.microsoft.com/office/drawing/2014/main" id="{1D4A17BF-6E5A-4C28-9682-43725E19813E}"/>
            </a:ext>
          </a:extLst>
        </xdr:cNvPr>
        <xdr:cNvSpPr txBox="1"/>
      </xdr:nvSpPr>
      <xdr:spPr>
        <a:xfrm>
          <a:off x="11596094"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78196</xdr:rowOff>
    </xdr:from>
    <xdr:to>
      <xdr:col>85</xdr:col>
      <xdr:colOff>177800</xdr:colOff>
      <xdr:row>64</xdr:row>
      <xdr:rowOff>8346</xdr:rowOff>
    </xdr:to>
    <xdr:sp macro="" textlink="">
      <xdr:nvSpPr>
        <xdr:cNvPr id="483" name="楕円 482">
          <a:extLst>
            <a:ext uri="{FF2B5EF4-FFF2-40B4-BE49-F238E27FC236}">
              <a16:creationId xmlns:a16="http://schemas.microsoft.com/office/drawing/2014/main" id="{A97C9539-FB05-4193-A097-4B9FCD973D06}"/>
            </a:ext>
          </a:extLst>
        </xdr:cNvPr>
        <xdr:cNvSpPr/>
      </xdr:nvSpPr>
      <xdr:spPr>
        <a:xfrm>
          <a:off x="14945139" y="11090753"/>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56623</xdr:rowOff>
    </xdr:from>
    <xdr:ext cx="405111" cy="259045"/>
    <xdr:sp macro="" textlink="">
      <xdr:nvSpPr>
        <xdr:cNvPr id="484" name="【学校施設】&#10;有形固定資産減価償却率該当値テキスト">
          <a:extLst>
            <a:ext uri="{FF2B5EF4-FFF2-40B4-BE49-F238E27FC236}">
              <a16:creationId xmlns:a16="http://schemas.microsoft.com/office/drawing/2014/main" id="{020C083A-0E5C-4628-992E-17333440C45C}"/>
            </a:ext>
          </a:extLst>
        </xdr:cNvPr>
        <xdr:cNvSpPr txBox="1"/>
      </xdr:nvSpPr>
      <xdr:spPr>
        <a:xfrm>
          <a:off x="15034039" y="1106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92891</xdr:rowOff>
    </xdr:from>
    <xdr:to>
      <xdr:col>81</xdr:col>
      <xdr:colOff>101600</xdr:colOff>
      <xdr:row>63</xdr:row>
      <xdr:rowOff>23041</xdr:rowOff>
    </xdr:to>
    <xdr:sp macro="" textlink="">
      <xdr:nvSpPr>
        <xdr:cNvPr id="485" name="楕円 484">
          <a:extLst>
            <a:ext uri="{FF2B5EF4-FFF2-40B4-BE49-F238E27FC236}">
              <a16:creationId xmlns:a16="http://schemas.microsoft.com/office/drawing/2014/main" id="{8ADB74EC-ADF9-452D-81E7-F152F6E691D0}"/>
            </a:ext>
          </a:extLst>
        </xdr:cNvPr>
        <xdr:cNvSpPr/>
      </xdr:nvSpPr>
      <xdr:spPr>
        <a:xfrm>
          <a:off x="14169224" y="10930519"/>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143691</xdr:rowOff>
    </xdr:from>
    <xdr:to>
      <xdr:col>85</xdr:col>
      <xdr:colOff>127000</xdr:colOff>
      <xdr:row>63</xdr:row>
      <xdr:rowOff>128996</xdr:rowOff>
    </xdr:to>
    <xdr:cxnSp macro="">
      <xdr:nvCxnSpPr>
        <xdr:cNvPr id="486" name="直線コネクタ 485">
          <a:extLst>
            <a:ext uri="{FF2B5EF4-FFF2-40B4-BE49-F238E27FC236}">
              <a16:creationId xmlns:a16="http://schemas.microsoft.com/office/drawing/2014/main" id="{5991B4A4-C954-45F3-9B86-05C92FA68ED7}"/>
            </a:ext>
          </a:extLst>
        </xdr:cNvPr>
        <xdr:cNvCxnSpPr/>
      </xdr:nvCxnSpPr>
      <xdr:spPr>
        <a:xfrm>
          <a:off x="14220024" y="10981319"/>
          <a:ext cx="775915" cy="160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86360</xdr:rowOff>
    </xdr:from>
    <xdr:to>
      <xdr:col>72</xdr:col>
      <xdr:colOff>38100</xdr:colOff>
      <xdr:row>63</xdr:row>
      <xdr:rowOff>16510</xdr:rowOff>
    </xdr:to>
    <xdr:sp macro="" textlink="">
      <xdr:nvSpPr>
        <xdr:cNvPr id="487" name="楕円 486">
          <a:extLst>
            <a:ext uri="{FF2B5EF4-FFF2-40B4-BE49-F238E27FC236}">
              <a16:creationId xmlns:a16="http://schemas.microsoft.com/office/drawing/2014/main" id="{73FA3DBF-6CFA-4E96-BBB3-FABDDA7F0C4C}"/>
            </a:ext>
          </a:extLst>
        </xdr:cNvPr>
        <xdr:cNvSpPr/>
      </xdr:nvSpPr>
      <xdr:spPr>
        <a:xfrm>
          <a:off x="12546937" y="10923988"/>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59</xdr:row>
      <xdr:rowOff>113047</xdr:rowOff>
    </xdr:from>
    <xdr:ext cx="405111" cy="259045"/>
    <xdr:sp macro="" textlink="">
      <xdr:nvSpPr>
        <xdr:cNvPr id="488" name="n_1aveValue【学校施設】&#10;有形固定資産減価償却率">
          <a:extLst>
            <a:ext uri="{FF2B5EF4-FFF2-40B4-BE49-F238E27FC236}">
              <a16:creationId xmlns:a16="http://schemas.microsoft.com/office/drawing/2014/main" id="{916ECA90-880E-46FD-8B9C-21D7823A3E06}"/>
            </a:ext>
          </a:extLst>
        </xdr:cNvPr>
        <xdr:cNvSpPr txBox="1"/>
      </xdr:nvSpPr>
      <xdr:spPr>
        <a:xfrm>
          <a:off x="14020340" y="10425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73858</xdr:rowOff>
    </xdr:from>
    <xdr:ext cx="405111" cy="259045"/>
    <xdr:sp macro="" textlink="">
      <xdr:nvSpPr>
        <xdr:cNvPr id="489" name="n_2aveValue【学校施設】&#10;有形固定資産減価償却率">
          <a:extLst>
            <a:ext uri="{FF2B5EF4-FFF2-40B4-BE49-F238E27FC236}">
              <a16:creationId xmlns:a16="http://schemas.microsoft.com/office/drawing/2014/main" id="{956A3454-5BB5-4E60-B785-E058010C5818}"/>
            </a:ext>
          </a:extLst>
        </xdr:cNvPr>
        <xdr:cNvSpPr txBox="1"/>
      </xdr:nvSpPr>
      <xdr:spPr>
        <a:xfrm>
          <a:off x="13221896" y="103867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54264</xdr:rowOff>
    </xdr:from>
    <xdr:ext cx="405111" cy="259045"/>
    <xdr:sp macro="" textlink="">
      <xdr:nvSpPr>
        <xdr:cNvPr id="490" name="n_3aveValue【学校施設】&#10;有形固定資産減価償却率">
          <a:extLst>
            <a:ext uri="{FF2B5EF4-FFF2-40B4-BE49-F238E27FC236}">
              <a16:creationId xmlns:a16="http://schemas.microsoft.com/office/drawing/2014/main" id="{0421BFC5-C726-4CC1-9287-628242E945CA}"/>
            </a:ext>
          </a:extLst>
        </xdr:cNvPr>
        <xdr:cNvSpPr txBox="1"/>
      </xdr:nvSpPr>
      <xdr:spPr>
        <a:xfrm>
          <a:off x="12410753" y="103671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77124</xdr:rowOff>
    </xdr:from>
    <xdr:ext cx="405111" cy="259045"/>
    <xdr:sp macro="" textlink="">
      <xdr:nvSpPr>
        <xdr:cNvPr id="491" name="n_4aveValue【学校施設】&#10;有形固定資産減価償却率">
          <a:extLst>
            <a:ext uri="{FF2B5EF4-FFF2-40B4-BE49-F238E27FC236}">
              <a16:creationId xmlns:a16="http://schemas.microsoft.com/office/drawing/2014/main" id="{450A6348-BB6C-4B24-B3A9-A4A6922F90EA}"/>
            </a:ext>
          </a:extLst>
        </xdr:cNvPr>
        <xdr:cNvSpPr txBox="1"/>
      </xdr:nvSpPr>
      <xdr:spPr>
        <a:xfrm>
          <a:off x="11584038" y="10389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14168</xdr:rowOff>
    </xdr:from>
    <xdr:ext cx="405111" cy="259045"/>
    <xdr:sp macro="" textlink="">
      <xdr:nvSpPr>
        <xdr:cNvPr id="492" name="n_1mainValue【学校施設】&#10;有形固定資産減価償却率">
          <a:extLst>
            <a:ext uri="{FF2B5EF4-FFF2-40B4-BE49-F238E27FC236}">
              <a16:creationId xmlns:a16="http://schemas.microsoft.com/office/drawing/2014/main" id="{D98CD5A2-1128-4EEA-9201-CDADDE2DDC1E}"/>
            </a:ext>
          </a:extLst>
        </xdr:cNvPr>
        <xdr:cNvSpPr txBox="1"/>
      </xdr:nvSpPr>
      <xdr:spPr>
        <a:xfrm>
          <a:off x="14020340" y="11026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7637</xdr:rowOff>
    </xdr:from>
    <xdr:ext cx="405111" cy="259045"/>
    <xdr:sp macro="" textlink="">
      <xdr:nvSpPr>
        <xdr:cNvPr id="493" name="n_3mainValue【学校施設】&#10;有形固定資産減価償却率">
          <a:extLst>
            <a:ext uri="{FF2B5EF4-FFF2-40B4-BE49-F238E27FC236}">
              <a16:creationId xmlns:a16="http://schemas.microsoft.com/office/drawing/2014/main" id="{2B9A28E9-915F-4F90-9C11-D5F745BA5B03}"/>
            </a:ext>
          </a:extLst>
        </xdr:cNvPr>
        <xdr:cNvSpPr txBox="1"/>
      </xdr:nvSpPr>
      <xdr:spPr>
        <a:xfrm>
          <a:off x="12410753" y="110201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94" name="正方形/長方形 493">
          <a:extLst>
            <a:ext uri="{FF2B5EF4-FFF2-40B4-BE49-F238E27FC236}">
              <a16:creationId xmlns:a16="http://schemas.microsoft.com/office/drawing/2014/main" id="{21F2CB4E-0955-4411-8617-E5444925212E}"/>
            </a:ext>
          </a:extLst>
        </xdr:cNvPr>
        <xdr:cNvSpPr/>
      </xdr:nvSpPr>
      <xdr:spPr>
        <a:xfrm>
          <a:off x="1679315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95" name="正方形/長方形 494">
          <a:extLst>
            <a:ext uri="{FF2B5EF4-FFF2-40B4-BE49-F238E27FC236}">
              <a16:creationId xmlns:a16="http://schemas.microsoft.com/office/drawing/2014/main" id="{CE21F66E-1D6E-433D-ADE4-E731635C772C}"/>
            </a:ext>
          </a:extLst>
        </xdr:cNvPr>
        <xdr:cNvSpPr/>
      </xdr:nvSpPr>
      <xdr:spPr>
        <a:xfrm>
          <a:off x="1692015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96" name="正方形/長方形 495">
          <a:extLst>
            <a:ext uri="{FF2B5EF4-FFF2-40B4-BE49-F238E27FC236}">
              <a16:creationId xmlns:a16="http://schemas.microsoft.com/office/drawing/2014/main" id="{0D209790-8035-4656-9A2A-EDAE71FFF3AF}"/>
            </a:ext>
          </a:extLst>
        </xdr:cNvPr>
        <xdr:cNvSpPr/>
      </xdr:nvSpPr>
      <xdr:spPr>
        <a:xfrm>
          <a:off x="1692015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7" name="正方形/長方形 496">
          <a:extLst>
            <a:ext uri="{FF2B5EF4-FFF2-40B4-BE49-F238E27FC236}">
              <a16:creationId xmlns:a16="http://schemas.microsoft.com/office/drawing/2014/main" id="{084A9A4D-7998-41B4-A455-B5B3962CA8E8}"/>
            </a:ext>
          </a:extLst>
        </xdr:cNvPr>
        <xdr:cNvSpPr/>
      </xdr:nvSpPr>
      <xdr:spPr>
        <a:xfrm>
          <a:off x="1784272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8" name="正方形/長方形 497">
          <a:extLst>
            <a:ext uri="{FF2B5EF4-FFF2-40B4-BE49-F238E27FC236}">
              <a16:creationId xmlns:a16="http://schemas.microsoft.com/office/drawing/2014/main" id="{384C1FA4-0F05-4DCC-9D89-F96D1C32253C}"/>
            </a:ext>
          </a:extLst>
        </xdr:cNvPr>
        <xdr:cNvSpPr/>
      </xdr:nvSpPr>
      <xdr:spPr>
        <a:xfrm>
          <a:off x="1784272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9" name="正方形/長方形 498">
          <a:extLst>
            <a:ext uri="{FF2B5EF4-FFF2-40B4-BE49-F238E27FC236}">
              <a16:creationId xmlns:a16="http://schemas.microsoft.com/office/drawing/2014/main" id="{350B0586-2421-4717-89F4-5CEC08D8D2A4}"/>
            </a:ext>
          </a:extLst>
        </xdr:cNvPr>
        <xdr:cNvSpPr/>
      </xdr:nvSpPr>
      <xdr:spPr>
        <a:xfrm>
          <a:off x="1889229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00" name="正方形/長方形 499">
          <a:extLst>
            <a:ext uri="{FF2B5EF4-FFF2-40B4-BE49-F238E27FC236}">
              <a16:creationId xmlns:a16="http://schemas.microsoft.com/office/drawing/2014/main" id="{49718DDF-4E0B-41DD-8B3B-6B2013E0DB84}"/>
            </a:ext>
          </a:extLst>
        </xdr:cNvPr>
        <xdr:cNvSpPr/>
      </xdr:nvSpPr>
      <xdr:spPr>
        <a:xfrm>
          <a:off x="1889229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01" name="正方形/長方形 500">
          <a:extLst>
            <a:ext uri="{FF2B5EF4-FFF2-40B4-BE49-F238E27FC236}">
              <a16:creationId xmlns:a16="http://schemas.microsoft.com/office/drawing/2014/main" id="{A7779540-07AD-4747-AA17-9A2248A456B6}"/>
            </a:ext>
          </a:extLst>
        </xdr:cNvPr>
        <xdr:cNvSpPr/>
      </xdr:nvSpPr>
      <xdr:spPr>
        <a:xfrm>
          <a:off x="16793155" y="9320420"/>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02" name="テキスト ボックス 501">
          <a:extLst>
            <a:ext uri="{FF2B5EF4-FFF2-40B4-BE49-F238E27FC236}">
              <a16:creationId xmlns:a16="http://schemas.microsoft.com/office/drawing/2014/main" id="{F1F4B8A9-3331-44ED-94FE-125FF23E8E16}"/>
            </a:ext>
          </a:extLst>
        </xdr:cNvPr>
        <xdr:cNvSpPr txBox="1"/>
      </xdr:nvSpPr>
      <xdr:spPr>
        <a:xfrm>
          <a:off x="16770626" y="9126441"/>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03" name="直線コネクタ 502">
          <a:extLst>
            <a:ext uri="{FF2B5EF4-FFF2-40B4-BE49-F238E27FC236}">
              <a16:creationId xmlns:a16="http://schemas.microsoft.com/office/drawing/2014/main" id="{B08F6428-D88A-451D-8E31-71F69F718344}"/>
            </a:ext>
          </a:extLst>
        </xdr:cNvPr>
        <xdr:cNvCxnSpPr/>
      </xdr:nvCxnSpPr>
      <xdr:spPr>
        <a:xfrm>
          <a:off x="16793155" y="1165164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04" name="直線コネクタ 503">
          <a:extLst>
            <a:ext uri="{FF2B5EF4-FFF2-40B4-BE49-F238E27FC236}">
              <a16:creationId xmlns:a16="http://schemas.microsoft.com/office/drawing/2014/main" id="{34DAEBA1-26B3-40BA-A1CA-4EE2ADB374BF}"/>
            </a:ext>
          </a:extLst>
        </xdr:cNvPr>
        <xdr:cNvCxnSpPr/>
      </xdr:nvCxnSpPr>
      <xdr:spPr>
        <a:xfrm>
          <a:off x="16793155" y="1126368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05" name="テキスト ボックス 504">
          <a:extLst>
            <a:ext uri="{FF2B5EF4-FFF2-40B4-BE49-F238E27FC236}">
              <a16:creationId xmlns:a16="http://schemas.microsoft.com/office/drawing/2014/main" id="{CFC55DD0-A75E-45E5-8F91-6ADA417B5F04}"/>
            </a:ext>
          </a:extLst>
        </xdr:cNvPr>
        <xdr:cNvSpPr txBox="1"/>
      </xdr:nvSpPr>
      <xdr:spPr>
        <a:xfrm>
          <a:off x="16372690" y="111179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06" name="直線コネクタ 505">
          <a:extLst>
            <a:ext uri="{FF2B5EF4-FFF2-40B4-BE49-F238E27FC236}">
              <a16:creationId xmlns:a16="http://schemas.microsoft.com/office/drawing/2014/main" id="{DD195882-C813-4031-BCA0-C3F20BE530D9}"/>
            </a:ext>
          </a:extLst>
        </xdr:cNvPr>
        <xdr:cNvCxnSpPr/>
      </xdr:nvCxnSpPr>
      <xdr:spPr>
        <a:xfrm>
          <a:off x="16793155" y="1087572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7" name="テキスト ボックス 506">
          <a:extLst>
            <a:ext uri="{FF2B5EF4-FFF2-40B4-BE49-F238E27FC236}">
              <a16:creationId xmlns:a16="http://schemas.microsoft.com/office/drawing/2014/main" id="{C491F403-7EF7-4BB2-A48D-3615512688D7}"/>
            </a:ext>
          </a:extLst>
        </xdr:cNvPr>
        <xdr:cNvSpPr txBox="1"/>
      </xdr:nvSpPr>
      <xdr:spPr>
        <a:xfrm>
          <a:off x="16372690" y="107300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8" name="直線コネクタ 507">
          <a:extLst>
            <a:ext uri="{FF2B5EF4-FFF2-40B4-BE49-F238E27FC236}">
              <a16:creationId xmlns:a16="http://schemas.microsoft.com/office/drawing/2014/main" id="{22074EF2-B99C-4A75-B70F-9A4B7DA81220}"/>
            </a:ext>
          </a:extLst>
        </xdr:cNvPr>
        <xdr:cNvCxnSpPr/>
      </xdr:nvCxnSpPr>
      <xdr:spPr>
        <a:xfrm>
          <a:off x="16793155" y="1048777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09" name="テキスト ボックス 508">
          <a:extLst>
            <a:ext uri="{FF2B5EF4-FFF2-40B4-BE49-F238E27FC236}">
              <a16:creationId xmlns:a16="http://schemas.microsoft.com/office/drawing/2014/main" id="{FAB20DB5-BE90-4351-8AF4-47837D0F860C}"/>
            </a:ext>
          </a:extLst>
        </xdr:cNvPr>
        <xdr:cNvSpPr txBox="1"/>
      </xdr:nvSpPr>
      <xdr:spPr>
        <a:xfrm>
          <a:off x="16308570" y="1034206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10" name="直線コネクタ 509">
          <a:extLst>
            <a:ext uri="{FF2B5EF4-FFF2-40B4-BE49-F238E27FC236}">
              <a16:creationId xmlns:a16="http://schemas.microsoft.com/office/drawing/2014/main" id="{AB564D30-2271-40BC-A12C-AA6831B6B3BE}"/>
            </a:ext>
          </a:extLst>
        </xdr:cNvPr>
        <xdr:cNvCxnSpPr/>
      </xdr:nvCxnSpPr>
      <xdr:spPr>
        <a:xfrm>
          <a:off x="16793155" y="1009633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11" name="テキスト ボックス 510">
          <a:extLst>
            <a:ext uri="{FF2B5EF4-FFF2-40B4-BE49-F238E27FC236}">
              <a16:creationId xmlns:a16="http://schemas.microsoft.com/office/drawing/2014/main" id="{D776A0B8-DAA2-4BEC-A55F-3A191ED49DC5}"/>
            </a:ext>
          </a:extLst>
        </xdr:cNvPr>
        <xdr:cNvSpPr txBox="1"/>
      </xdr:nvSpPr>
      <xdr:spPr>
        <a:xfrm>
          <a:off x="16308570" y="995063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12" name="直線コネクタ 511">
          <a:extLst>
            <a:ext uri="{FF2B5EF4-FFF2-40B4-BE49-F238E27FC236}">
              <a16:creationId xmlns:a16="http://schemas.microsoft.com/office/drawing/2014/main" id="{3A964B38-11AF-4983-BBCB-6A3CE10E2359}"/>
            </a:ext>
          </a:extLst>
        </xdr:cNvPr>
        <xdr:cNvCxnSpPr/>
      </xdr:nvCxnSpPr>
      <xdr:spPr>
        <a:xfrm>
          <a:off x="16793155" y="970837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13" name="テキスト ボックス 512">
          <a:extLst>
            <a:ext uri="{FF2B5EF4-FFF2-40B4-BE49-F238E27FC236}">
              <a16:creationId xmlns:a16="http://schemas.microsoft.com/office/drawing/2014/main" id="{0A4982B9-E684-45C8-9892-997C32516B5B}"/>
            </a:ext>
          </a:extLst>
        </xdr:cNvPr>
        <xdr:cNvSpPr txBox="1"/>
      </xdr:nvSpPr>
      <xdr:spPr>
        <a:xfrm>
          <a:off x="16308570" y="956267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14" name="直線コネクタ 513">
          <a:extLst>
            <a:ext uri="{FF2B5EF4-FFF2-40B4-BE49-F238E27FC236}">
              <a16:creationId xmlns:a16="http://schemas.microsoft.com/office/drawing/2014/main" id="{6DD1AF09-9063-4661-8C16-A3A1B258DAC9}"/>
            </a:ext>
          </a:extLst>
        </xdr:cNvPr>
        <xdr:cNvCxnSpPr/>
      </xdr:nvCxnSpPr>
      <xdr:spPr>
        <a:xfrm>
          <a:off x="16793155" y="932042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15" name="テキスト ボックス 514">
          <a:extLst>
            <a:ext uri="{FF2B5EF4-FFF2-40B4-BE49-F238E27FC236}">
              <a16:creationId xmlns:a16="http://schemas.microsoft.com/office/drawing/2014/main" id="{4BD6C99E-DB75-4817-9439-538EF5CB4B1F}"/>
            </a:ext>
          </a:extLst>
        </xdr:cNvPr>
        <xdr:cNvSpPr txBox="1"/>
      </xdr:nvSpPr>
      <xdr:spPr>
        <a:xfrm>
          <a:off x="16308570" y="917471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16" name="【学校施設】&#10;一人当たり面積グラフ枠">
          <a:extLst>
            <a:ext uri="{FF2B5EF4-FFF2-40B4-BE49-F238E27FC236}">
              <a16:creationId xmlns:a16="http://schemas.microsoft.com/office/drawing/2014/main" id="{A3C0A4E0-1C00-4AF7-BA9B-ADF55AF2450F}"/>
            </a:ext>
          </a:extLst>
        </xdr:cNvPr>
        <xdr:cNvSpPr/>
      </xdr:nvSpPr>
      <xdr:spPr>
        <a:xfrm>
          <a:off x="16793155" y="9320420"/>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2515</xdr:rowOff>
    </xdr:from>
    <xdr:to>
      <xdr:col>116</xdr:col>
      <xdr:colOff>62864</xdr:colOff>
      <xdr:row>63</xdr:row>
      <xdr:rowOff>145085</xdr:rowOff>
    </xdr:to>
    <xdr:cxnSp macro="">
      <xdr:nvCxnSpPr>
        <xdr:cNvPr id="517" name="直線コネクタ 516">
          <a:extLst>
            <a:ext uri="{FF2B5EF4-FFF2-40B4-BE49-F238E27FC236}">
              <a16:creationId xmlns:a16="http://schemas.microsoft.com/office/drawing/2014/main" id="{2B4B0980-8008-4C55-B87F-EE5983B565D3}"/>
            </a:ext>
          </a:extLst>
        </xdr:cNvPr>
        <xdr:cNvCxnSpPr/>
      </xdr:nvCxnSpPr>
      <xdr:spPr>
        <a:xfrm flipV="1">
          <a:off x="20354593" y="9615642"/>
          <a:ext cx="0" cy="1542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148912</xdr:rowOff>
    </xdr:from>
    <xdr:ext cx="469744" cy="259045"/>
    <xdr:sp macro="" textlink="">
      <xdr:nvSpPr>
        <xdr:cNvPr id="518" name="【学校施設】&#10;一人当たり面積最小値テキスト">
          <a:extLst>
            <a:ext uri="{FF2B5EF4-FFF2-40B4-BE49-F238E27FC236}">
              <a16:creationId xmlns:a16="http://schemas.microsoft.com/office/drawing/2014/main" id="{C06F76C0-A247-46BE-AE86-1279FC3B3395}"/>
            </a:ext>
          </a:extLst>
        </xdr:cNvPr>
        <xdr:cNvSpPr txBox="1"/>
      </xdr:nvSpPr>
      <xdr:spPr>
        <a:xfrm>
          <a:off x="20393329" y="11161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145085</xdr:rowOff>
    </xdr:from>
    <xdr:to>
      <xdr:col>116</xdr:col>
      <xdr:colOff>152400</xdr:colOff>
      <xdr:row>63</xdr:row>
      <xdr:rowOff>145085</xdr:rowOff>
    </xdr:to>
    <xdr:cxnSp macro="">
      <xdr:nvCxnSpPr>
        <xdr:cNvPr id="519" name="直線コネクタ 518">
          <a:extLst>
            <a:ext uri="{FF2B5EF4-FFF2-40B4-BE49-F238E27FC236}">
              <a16:creationId xmlns:a16="http://schemas.microsoft.com/office/drawing/2014/main" id="{C917CDE0-03F4-4840-94FF-E0B460361073}"/>
            </a:ext>
          </a:extLst>
        </xdr:cNvPr>
        <xdr:cNvCxnSpPr/>
      </xdr:nvCxnSpPr>
      <xdr:spPr>
        <a:xfrm>
          <a:off x="20281900" y="1115764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120642</xdr:rowOff>
    </xdr:from>
    <xdr:ext cx="534377" cy="259045"/>
    <xdr:sp macro="" textlink="">
      <xdr:nvSpPr>
        <xdr:cNvPr id="520" name="【学校施設】&#10;一人当たり面積最大値テキスト">
          <a:extLst>
            <a:ext uri="{FF2B5EF4-FFF2-40B4-BE49-F238E27FC236}">
              <a16:creationId xmlns:a16="http://schemas.microsoft.com/office/drawing/2014/main" id="{9AE34647-DFB0-4B5D-B1CE-EC93ECFB9143}"/>
            </a:ext>
          </a:extLst>
        </xdr:cNvPr>
        <xdr:cNvSpPr txBox="1"/>
      </xdr:nvSpPr>
      <xdr:spPr>
        <a:xfrm>
          <a:off x="20393329" y="938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2515</xdr:rowOff>
    </xdr:from>
    <xdr:to>
      <xdr:col>116</xdr:col>
      <xdr:colOff>152400</xdr:colOff>
      <xdr:row>55</xdr:row>
      <xdr:rowOff>2515</xdr:rowOff>
    </xdr:to>
    <xdr:cxnSp macro="">
      <xdr:nvCxnSpPr>
        <xdr:cNvPr id="521" name="直線コネクタ 520">
          <a:extLst>
            <a:ext uri="{FF2B5EF4-FFF2-40B4-BE49-F238E27FC236}">
              <a16:creationId xmlns:a16="http://schemas.microsoft.com/office/drawing/2014/main" id="{AD7CC3B9-B334-4920-A6E3-581C1EE9F35E}"/>
            </a:ext>
          </a:extLst>
        </xdr:cNvPr>
        <xdr:cNvCxnSpPr/>
      </xdr:nvCxnSpPr>
      <xdr:spPr>
        <a:xfrm>
          <a:off x="20281900" y="961564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54830</xdr:rowOff>
    </xdr:from>
    <xdr:ext cx="469744" cy="259045"/>
    <xdr:sp macro="" textlink="">
      <xdr:nvSpPr>
        <xdr:cNvPr id="522" name="【学校施設】&#10;一人当たり面積平均値テキスト">
          <a:extLst>
            <a:ext uri="{FF2B5EF4-FFF2-40B4-BE49-F238E27FC236}">
              <a16:creationId xmlns:a16="http://schemas.microsoft.com/office/drawing/2014/main" id="{849EF02D-DB13-45D1-B107-A85C433DA6C9}"/>
            </a:ext>
          </a:extLst>
        </xdr:cNvPr>
        <xdr:cNvSpPr txBox="1"/>
      </xdr:nvSpPr>
      <xdr:spPr>
        <a:xfrm>
          <a:off x="20393329" y="107175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31953</xdr:rowOff>
    </xdr:from>
    <xdr:to>
      <xdr:col>116</xdr:col>
      <xdr:colOff>114300</xdr:colOff>
      <xdr:row>62</xdr:row>
      <xdr:rowOff>133553</xdr:rowOff>
    </xdr:to>
    <xdr:sp macro="" textlink="">
      <xdr:nvSpPr>
        <xdr:cNvPr id="523" name="フローチャート: 判断 522">
          <a:extLst>
            <a:ext uri="{FF2B5EF4-FFF2-40B4-BE49-F238E27FC236}">
              <a16:creationId xmlns:a16="http://schemas.microsoft.com/office/drawing/2014/main" id="{1A603907-6AB6-4130-B4D9-6EACBB0A3D0F}"/>
            </a:ext>
          </a:extLst>
        </xdr:cNvPr>
        <xdr:cNvSpPr/>
      </xdr:nvSpPr>
      <xdr:spPr>
        <a:xfrm>
          <a:off x="20304429" y="1086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55652</xdr:rowOff>
    </xdr:from>
    <xdr:to>
      <xdr:col>112</xdr:col>
      <xdr:colOff>38100</xdr:colOff>
      <xdr:row>62</xdr:row>
      <xdr:rowOff>157252</xdr:rowOff>
    </xdr:to>
    <xdr:sp macro="" textlink="">
      <xdr:nvSpPr>
        <xdr:cNvPr id="524" name="フローチャート: 判断 523">
          <a:extLst>
            <a:ext uri="{FF2B5EF4-FFF2-40B4-BE49-F238E27FC236}">
              <a16:creationId xmlns:a16="http://schemas.microsoft.com/office/drawing/2014/main" id="{D25308FF-7C60-4420-BD20-4B6A7C0B1299}"/>
            </a:ext>
          </a:extLst>
        </xdr:cNvPr>
        <xdr:cNvSpPr/>
      </xdr:nvSpPr>
      <xdr:spPr>
        <a:xfrm>
          <a:off x="19544085" y="1089328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66015</xdr:rowOff>
    </xdr:from>
    <xdr:to>
      <xdr:col>107</xdr:col>
      <xdr:colOff>101600</xdr:colOff>
      <xdr:row>62</xdr:row>
      <xdr:rowOff>167615</xdr:rowOff>
    </xdr:to>
    <xdr:sp macro="" textlink="">
      <xdr:nvSpPr>
        <xdr:cNvPr id="525" name="フローチャート: 判断 524">
          <a:extLst>
            <a:ext uri="{FF2B5EF4-FFF2-40B4-BE49-F238E27FC236}">
              <a16:creationId xmlns:a16="http://schemas.microsoft.com/office/drawing/2014/main" id="{34DB5F83-D505-49F2-BCCE-674A802F86AD}"/>
            </a:ext>
          </a:extLst>
        </xdr:cNvPr>
        <xdr:cNvSpPr/>
      </xdr:nvSpPr>
      <xdr:spPr>
        <a:xfrm>
          <a:off x="18717370" y="10903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74092</xdr:rowOff>
    </xdr:from>
    <xdr:to>
      <xdr:col>102</xdr:col>
      <xdr:colOff>165100</xdr:colOff>
      <xdr:row>63</xdr:row>
      <xdr:rowOff>4242</xdr:rowOff>
    </xdr:to>
    <xdr:sp macro="" textlink="">
      <xdr:nvSpPr>
        <xdr:cNvPr id="526" name="フローチャート: 判断 525">
          <a:extLst>
            <a:ext uri="{FF2B5EF4-FFF2-40B4-BE49-F238E27FC236}">
              <a16:creationId xmlns:a16="http://schemas.microsoft.com/office/drawing/2014/main" id="{BDC0CDCE-B8B9-444E-AEB2-D8B037DF5A84}"/>
            </a:ext>
          </a:extLst>
        </xdr:cNvPr>
        <xdr:cNvSpPr/>
      </xdr:nvSpPr>
      <xdr:spPr>
        <a:xfrm>
          <a:off x="17906227" y="1091172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65177</xdr:rowOff>
    </xdr:from>
    <xdr:to>
      <xdr:col>98</xdr:col>
      <xdr:colOff>38100</xdr:colOff>
      <xdr:row>62</xdr:row>
      <xdr:rowOff>166777</xdr:rowOff>
    </xdr:to>
    <xdr:sp macro="" textlink="">
      <xdr:nvSpPr>
        <xdr:cNvPr id="527" name="フローチャート: 判断 526">
          <a:extLst>
            <a:ext uri="{FF2B5EF4-FFF2-40B4-BE49-F238E27FC236}">
              <a16:creationId xmlns:a16="http://schemas.microsoft.com/office/drawing/2014/main" id="{D915DF1E-6752-49A8-A741-999FF026EC0F}"/>
            </a:ext>
          </a:extLst>
        </xdr:cNvPr>
        <xdr:cNvSpPr/>
      </xdr:nvSpPr>
      <xdr:spPr>
        <a:xfrm>
          <a:off x="17095083" y="10902805"/>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8" name="テキスト ボックス 527">
          <a:extLst>
            <a:ext uri="{FF2B5EF4-FFF2-40B4-BE49-F238E27FC236}">
              <a16:creationId xmlns:a16="http://schemas.microsoft.com/office/drawing/2014/main" id="{85ABE437-16C2-4D7E-875A-BE699BCB3575}"/>
            </a:ext>
          </a:extLst>
        </xdr:cNvPr>
        <xdr:cNvSpPr txBox="1"/>
      </xdr:nvSpPr>
      <xdr:spPr>
        <a:xfrm>
          <a:off x="20180300"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9" name="テキスト ボックス 528">
          <a:extLst>
            <a:ext uri="{FF2B5EF4-FFF2-40B4-BE49-F238E27FC236}">
              <a16:creationId xmlns:a16="http://schemas.microsoft.com/office/drawing/2014/main" id="{CD64449E-F11E-4F52-A79D-BAA9E66D4F36}"/>
            </a:ext>
          </a:extLst>
        </xdr:cNvPr>
        <xdr:cNvSpPr txBox="1"/>
      </xdr:nvSpPr>
      <xdr:spPr>
        <a:xfrm>
          <a:off x="19419957"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30" name="テキスト ボックス 529">
          <a:extLst>
            <a:ext uri="{FF2B5EF4-FFF2-40B4-BE49-F238E27FC236}">
              <a16:creationId xmlns:a16="http://schemas.microsoft.com/office/drawing/2014/main" id="{227949E8-1D44-4900-B3AD-F96546AD1CCD}"/>
            </a:ext>
          </a:extLst>
        </xdr:cNvPr>
        <xdr:cNvSpPr txBox="1"/>
      </xdr:nvSpPr>
      <xdr:spPr>
        <a:xfrm>
          <a:off x="18593242"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31" name="テキスト ボックス 530">
          <a:extLst>
            <a:ext uri="{FF2B5EF4-FFF2-40B4-BE49-F238E27FC236}">
              <a16:creationId xmlns:a16="http://schemas.microsoft.com/office/drawing/2014/main" id="{6689F9AE-B550-4DEB-8E66-97B36838541C}"/>
            </a:ext>
          </a:extLst>
        </xdr:cNvPr>
        <xdr:cNvSpPr txBox="1"/>
      </xdr:nvSpPr>
      <xdr:spPr>
        <a:xfrm>
          <a:off x="17782098"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32" name="テキスト ボックス 531">
          <a:extLst>
            <a:ext uri="{FF2B5EF4-FFF2-40B4-BE49-F238E27FC236}">
              <a16:creationId xmlns:a16="http://schemas.microsoft.com/office/drawing/2014/main" id="{48D8DAB2-023D-47BA-93D3-AC9DC6A69A5A}"/>
            </a:ext>
          </a:extLst>
        </xdr:cNvPr>
        <xdr:cNvSpPr txBox="1"/>
      </xdr:nvSpPr>
      <xdr:spPr>
        <a:xfrm>
          <a:off x="16970955" y="11649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45441</xdr:rowOff>
    </xdr:from>
    <xdr:to>
      <xdr:col>116</xdr:col>
      <xdr:colOff>114300</xdr:colOff>
      <xdr:row>63</xdr:row>
      <xdr:rowOff>147041</xdr:rowOff>
    </xdr:to>
    <xdr:sp macro="" textlink="">
      <xdr:nvSpPr>
        <xdr:cNvPr id="533" name="楕円 532">
          <a:extLst>
            <a:ext uri="{FF2B5EF4-FFF2-40B4-BE49-F238E27FC236}">
              <a16:creationId xmlns:a16="http://schemas.microsoft.com/office/drawing/2014/main" id="{EFE222BF-DC09-49B0-B750-326BDF0AC9BE}"/>
            </a:ext>
          </a:extLst>
        </xdr:cNvPr>
        <xdr:cNvSpPr/>
      </xdr:nvSpPr>
      <xdr:spPr>
        <a:xfrm>
          <a:off x="20304429" y="1105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131818</xdr:rowOff>
    </xdr:from>
    <xdr:ext cx="469744" cy="259045"/>
    <xdr:sp macro="" textlink="">
      <xdr:nvSpPr>
        <xdr:cNvPr id="534" name="【学校施設】&#10;一人当たり面積該当値テキスト">
          <a:extLst>
            <a:ext uri="{FF2B5EF4-FFF2-40B4-BE49-F238E27FC236}">
              <a16:creationId xmlns:a16="http://schemas.microsoft.com/office/drawing/2014/main" id="{9946A90B-BC43-43E0-95F5-770E446E7221}"/>
            </a:ext>
          </a:extLst>
        </xdr:cNvPr>
        <xdr:cNvSpPr txBox="1"/>
      </xdr:nvSpPr>
      <xdr:spPr>
        <a:xfrm>
          <a:off x="20393329" y="10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44145</xdr:rowOff>
    </xdr:from>
    <xdr:to>
      <xdr:col>112</xdr:col>
      <xdr:colOff>38100</xdr:colOff>
      <xdr:row>63</xdr:row>
      <xdr:rowOff>145745</xdr:rowOff>
    </xdr:to>
    <xdr:sp macro="" textlink="">
      <xdr:nvSpPr>
        <xdr:cNvPr id="535" name="楕円 534">
          <a:extLst>
            <a:ext uri="{FF2B5EF4-FFF2-40B4-BE49-F238E27FC236}">
              <a16:creationId xmlns:a16="http://schemas.microsoft.com/office/drawing/2014/main" id="{9D3E9997-69FD-447B-AD8F-6F6701C57B2B}"/>
            </a:ext>
          </a:extLst>
        </xdr:cNvPr>
        <xdr:cNvSpPr/>
      </xdr:nvSpPr>
      <xdr:spPr>
        <a:xfrm>
          <a:off x="19544085" y="11056702"/>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94945</xdr:rowOff>
    </xdr:from>
    <xdr:to>
      <xdr:col>116</xdr:col>
      <xdr:colOff>63500</xdr:colOff>
      <xdr:row>63</xdr:row>
      <xdr:rowOff>96241</xdr:rowOff>
    </xdr:to>
    <xdr:cxnSp macro="">
      <xdr:nvCxnSpPr>
        <xdr:cNvPr id="536" name="直線コネクタ 535">
          <a:extLst>
            <a:ext uri="{FF2B5EF4-FFF2-40B4-BE49-F238E27FC236}">
              <a16:creationId xmlns:a16="http://schemas.microsoft.com/office/drawing/2014/main" id="{75297671-5B50-4F92-B449-6E0B9F2EDABB}"/>
            </a:ext>
          </a:extLst>
        </xdr:cNvPr>
        <xdr:cNvCxnSpPr/>
      </xdr:nvCxnSpPr>
      <xdr:spPr>
        <a:xfrm>
          <a:off x="19594885" y="11107502"/>
          <a:ext cx="760344"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41326</xdr:rowOff>
    </xdr:from>
    <xdr:to>
      <xdr:col>102</xdr:col>
      <xdr:colOff>165100</xdr:colOff>
      <xdr:row>63</xdr:row>
      <xdr:rowOff>142926</xdr:rowOff>
    </xdr:to>
    <xdr:sp macro="" textlink="">
      <xdr:nvSpPr>
        <xdr:cNvPr id="537" name="楕円 536">
          <a:extLst>
            <a:ext uri="{FF2B5EF4-FFF2-40B4-BE49-F238E27FC236}">
              <a16:creationId xmlns:a16="http://schemas.microsoft.com/office/drawing/2014/main" id="{26C70450-C91B-4D70-8E4A-FF7B869C283D}"/>
            </a:ext>
          </a:extLst>
        </xdr:cNvPr>
        <xdr:cNvSpPr/>
      </xdr:nvSpPr>
      <xdr:spPr>
        <a:xfrm>
          <a:off x="17906227" y="1105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2329</xdr:rowOff>
    </xdr:from>
    <xdr:ext cx="469744" cy="259045"/>
    <xdr:sp macro="" textlink="">
      <xdr:nvSpPr>
        <xdr:cNvPr id="538" name="n_1aveValue【学校施設】&#10;一人当たり面積">
          <a:extLst>
            <a:ext uri="{FF2B5EF4-FFF2-40B4-BE49-F238E27FC236}">
              <a16:creationId xmlns:a16="http://schemas.microsoft.com/office/drawing/2014/main" id="{EFA6B43D-C21D-497E-8665-F028B90EBDE0}"/>
            </a:ext>
          </a:extLst>
        </xdr:cNvPr>
        <xdr:cNvSpPr txBox="1"/>
      </xdr:nvSpPr>
      <xdr:spPr>
        <a:xfrm>
          <a:off x="19362884" y="1066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12692</xdr:rowOff>
    </xdr:from>
    <xdr:ext cx="469744" cy="259045"/>
    <xdr:sp macro="" textlink="">
      <xdr:nvSpPr>
        <xdr:cNvPr id="539" name="n_2aveValue【学校施設】&#10;一人当たり面積">
          <a:extLst>
            <a:ext uri="{FF2B5EF4-FFF2-40B4-BE49-F238E27FC236}">
              <a16:creationId xmlns:a16="http://schemas.microsoft.com/office/drawing/2014/main" id="{3E9937AF-E7C9-485D-A812-C9B66255B7EE}"/>
            </a:ext>
          </a:extLst>
        </xdr:cNvPr>
        <xdr:cNvSpPr txBox="1"/>
      </xdr:nvSpPr>
      <xdr:spPr>
        <a:xfrm>
          <a:off x="18548869" y="10675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20769</xdr:rowOff>
    </xdr:from>
    <xdr:ext cx="469744" cy="259045"/>
    <xdr:sp macro="" textlink="">
      <xdr:nvSpPr>
        <xdr:cNvPr id="540" name="n_3aveValue【学校施設】&#10;一人当たり面積">
          <a:extLst>
            <a:ext uri="{FF2B5EF4-FFF2-40B4-BE49-F238E27FC236}">
              <a16:creationId xmlns:a16="http://schemas.microsoft.com/office/drawing/2014/main" id="{AB1AD939-E5BE-42F4-A0F2-134750E56C02}"/>
            </a:ext>
          </a:extLst>
        </xdr:cNvPr>
        <xdr:cNvSpPr txBox="1"/>
      </xdr:nvSpPr>
      <xdr:spPr>
        <a:xfrm>
          <a:off x="17737725" y="10683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11854</xdr:rowOff>
    </xdr:from>
    <xdr:ext cx="469744" cy="259045"/>
    <xdr:sp macro="" textlink="">
      <xdr:nvSpPr>
        <xdr:cNvPr id="541" name="n_4aveValue【学校施設】&#10;一人当たり面積">
          <a:extLst>
            <a:ext uri="{FF2B5EF4-FFF2-40B4-BE49-F238E27FC236}">
              <a16:creationId xmlns:a16="http://schemas.microsoft.com/office/drawing/2014/main" id="{A2DC035F-93F5-433C-B0CC-AA270D29570F}"/>
            </a:ext>
          </a:extLst>
        </xdr:cNvPr>
        <xdr:cNvSpPr txBox="1"/>
      </xdr:nvSpPr>
      <xdr:spPr>
        <a:xfrm>
          <a:off x="16926582" y="1067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136872</xdr:rowOff>
    </xdr:from>
    <xdr:ext cx="469744" cy="259045"/>
    <xdr:sp macro="" textlink="">
      <xdr:nvSpPr>
        <xdr:cNvPr id="542" name="n_1mainValue【学校施設】&#10;一人当たり面積">
          <a:extLst>
            <a:ext uri="{FF2B5EF4-FFF2-40B4-BE49-F238E27FC236}">
              <a16:creationId xmlns:a16="http://schemas.microsoft.com/office/drawing/2014/main" id="{5C8DBBCC-C811-4668-B79F-93E84E7281EE}"/>
            </a:ext>
          </a:extLst>
        </xdr:cNvPr>
        <xdr:cNvSpPr txBox="1"/>
      </xdr:nvSpPr>
      <xdr:spPr>
        <a:xfrm>
          <a:off x="19362884" y="1114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134053</xdr:rowOff>
    </xdr:from>
    <xdr:ext cx="469744" cy="259045"/>
    <xdr:sp macro="" textlink="">
      <xdr:nvSpPr>
        <xdr:cNvPr id="543" name="n_3mainValue【学校施設】&#10;一人当たり面積">
          <a:extLst>
            <a:ext uri="{FF2B5EF4-FFF2-40B4-BE49-F238E27FC236}">
              <a16:creationId xmlns:a16="http://schemas.microsoft.com/office/drawing/2014/main" id="{AF891B88-7B57-40B6-BF29-CA73EF656711}"/>
            </a:ext>
          </a:extLst>
        </xdr:cNvPr>
        <xdr:cNvSpPr txBox="1"/>
      </xdr:nvSpPr>
      <xdr:spPr>
        <a:xfrm>
          <a:off x="17737725" y="11146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44" name="正方形/長方形 543">
          <a:extLst>
            <a:ext uri="{FF2B5EF4-FFF2-40B4-BE49-F238E27FC236}">
              <a16:creationId xmlns:a16="http://schemas.microsoft.com/office/drawing/2014/main" id="{3F5A39F6-3309-495B-8E64-F0722B212E29}"/>
            </a:ext>
          </a:extLst>
        </xdr:cNvPr>
        <xdr:cNvSpPr/>
      </xdr:nvSpPr>
      <xdr:spPr>
        <a:xfrm>
          <a:off x="11433865" y="1203960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45" name="正方形/長方形 544">
          <a:extLst>
            <a:ext uri="{FF2B5EF4-FFF2-40B4-BE49-F238E27FC236}">
              <a16:creationId xmlns:a16="http://schemas.microsoft.com/office/drawing/2014/main" id="{5A62B103-D5A2-4C93-A584-F7D4C7B96CDC}"/>
            </a:ext>
          </a:extLst>
        </xdr:cNvPr>
        <xdr:cNvSpPr/>
      </xdr:nvSpPr>
      <xdr:spPr>
        <a:xfrm>
          <a:off x="11545294"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46" name="正方形/長方形 545">
          <a:extLst>
            <a:ext uri="{FF2B5EF4-FFF2-40B4-BE49-F238E27FC236}">
              <a16:creationId xmlns:a16="http://schemas.microsoft.com/office/drawing/2014/main" id="{974DD64E-CE96-4D7E-AC48-DBA91701586F}"/>
            </a:ext>
          </a:extLst>
        </xdr:cNvPr>
        <xdr:cNvSpPr/>
      </xdr:nvSpPr>
      <xdr:spPr>
        <a:xfrm>
          <a:off x="11545294"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47" name="正方形/長方形 546">
          <a:extLst>
            <a:ext uri="{FF2B5EF4-FFF2-40B4-BE49-F238E27FC236}">
              <a16:creationId xmlns:a16="http://schemas.microsoft.com/office/drawing/2014/main" id="{1D03F7E9-6FBD-4BDD-A6C8-D3C3A41A6C39}"/>
            </a:ext>
          </a:extLst>
        </xdr:cNvPr>
        <xdr:cNvSpPr/>
      </xdr:nvSpPr>
      <xdr:spPr>
        <a:xfrm>
          <a:off x="1248343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48" name="正方形/長方形 547">
          <a:extLst>
            <a:ext uri="{FF2B5EF4-FFF2-40B4-BE49-F238E27FC236}">
              <a16:creationId xmlns:a16="http://schemas.microsoft.com/office/drawing/2014/main" id="{57AEC0A4-10DA-413F-8A3C-D664193B98C1}"/>
            </a:ext>
          </a:extLst>
        </xdr:cNvPr>
        <xdr:cNvSpPr/>
      </xdr:nvSpPr>
      <xdr:spPr>
        <a:xfrm>
          <a:off x="1248343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9" name="正方形/長方形 548">
          <a:extLst>
            <a:ext uri="{FF2B5EF4-FFF2-40B4-BE49-F238E27FC236}">
              <a16:creationId xmlns:a16="http://schemas.microsoft.com/office/drawing/2014/main" id="{538DEACF-954A-433D-BA37-5CDAD4FB313D}"/>
            </a:ext>
          </a:extLst>
        </xdr:cNvPr>
        <xdr:cNvSpPr/>
      </xdr:nvSpPr>
      <xdr:spPr>
        <a:xfrm>
          <a:off x="13533010"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50" name="正方形/長方形 549">
          <a:extLst>
            <a:ext uri="{FF2B5EF4-FFF2-40B4-BE49-F238E27FC236}">
              <a16:creationId xmlns:a16="http://schemas.microsoft.com/office/drawing/2014/main" id="{E65F613F-B6F8-4C19-8B32-EA04474C0B94}"/>
            </a:ext>
          </a:extLst>
        </xdr:cNvPr>
        <xdr:cNvSpPr/>
      </xdr:nvSpPr>
      <xdr:spPr>
        <a:xfrm>
          <a:off x="13533010"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51" name="正方形/長方形 550">
          <a:extLst>
            <a:ext uri="{FF2B5EF4-FFF2-40B4-BE49-F238E27FC236}">
              <a16:creationId xmlns:a16="http://schemas.microsoft.com/office/drawing/2014/main" id="{CF8CB181-A688-40FE-8C16-53F4B5F9A5CA}"/>
            </a:ext>
          </a:extLst>
        </xdr:cNvPr>
        <xdr:cNvSpPr/>
      </xdr:nvSpPr>
      <xdr:spPr>
        <a:xfrm>
          <a:off x="11433865" y="13206951"/>
          <a:ext cx="433511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52" name="正方形/長方形 551">
          <a:extLst>
            <a:ext uri="{FF2B5EF4-FFF2-40B4-BE49-F238E27FC236}">
              <a16:creationId xmlns:a16="http://schemas.microsoft.com/office/drawing/2014/main" id="{80288BFF-5A90-46F5-8299-EF64E2B03777}"/>
            </a:ext>
          </a:extLst>
        </xdr:cNvPr>
        <xdr:cNvSpPr/>
      </xdr:nvSpPr>
      <xdr:spPr>
        <a:xfrm>
          <a:off x="1679315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53" name="正方形/長方形 552">
          <a:extLst>
            <a:ext uri="{FF2B5EF4-FFF2-40B4-BE49-F238E27FC236}">
              <a16:creationId xmlns:a16="http://schemas.microsoft.com/office/drawing/2014/main" id="{9EC82E0B-6616-40CF-BF8F-DFA512A1710B}"/>
            </a:ext>
          </a:extLst>
        </xdr:cNvPr>
        <xdr:cNvSpPr/>
      </xdr:nvSpPr>
      <xdr:spPr>
        <a:xfrm>
          <a:off x="1692015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54" name="正方形/長方形 553">
          <a:extLst>
            <a:ext uri="{FF2B5EF4-FFF2-40B4-BE49-F238E27FC236}">
              <a16:creationId xmlns:a16="http://schemas.microsoft.com/office/drawing/2014/main" id="{43367682-5F7E-4321-AF4C-53ADCFE8A1E1}"/>
            </a:ext>
          </a:extLst>
        </xdr:cNvPr>
        <xdr:cNvSpPr/>
      </xdr:nvSpPr>
      <xdr:spPr>
        <a:xfrm>
          <a:off x="1692015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55" name="正方形/長方形 554">
          <a:extLst>
            <a:ext uri="{FF2B5EF4-FFF2-40B4-BE49-F238E27FC236}">
              <a16:creationId xmlns:a16="http://schemas.microsoft.com/office/drawing/2014/main" id="{6AEEDE8C-9CDA-4E1E-BE80-3D1C47F65956}"/>
            </a:ext>
          </a:extLst>
        </xdr:cNvPr>
        <xdr:cNvSpPr/>
      </xdr:nvSpPr>
      <xdr:spPr>
        <a:xfrm>
          <a:off x="1784272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56" name="正方形/長方形 555">
          <a:extLst>
            <a:ext uri="{FF2B5EF4-FFF2-40B4-BE49-F238E27FC236}">
              <a16:creationId xmlns:a16="http://schemas.microsoft.com/office/drawing/2014/main" id="{A029281C-C691-450D-BF4F-32DB060CCA4F}"/>
            </a:ext>
          </a:extLst>
        </xdr:cNvPr>
        <xdr:cNvSpPr/>
      </xdr:nvSpPr>
      <xdr:spPr>
        <a:xfrm>
          <a:off x="1784272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57" name="正方形/長方形 556">
          <a:extLst>
            <a:ext uri="{FF2B5EF4-FFF2-40B4-BE49-F238E27FC236}">
              <a16:creationId xmlns:a16="http://schemas.microsoft.com/office/drawing/2014/main" id="{55CD1B96-9C10-42C5-A3A1-5FEB85DE5006}"/>
            </a:ext>
          </a:extLst>
        </xdr:cNvPr>
        <xdr:cNvSpPr/>
      </xdr:nvSpPr>
      <xdr:spPr>
        <a:xfrm>
          <a:off x="1889229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58" name="正方形/長方形 557">
          <a:extLst>
            <a:ext uri="{FF2B5EF4-FFF2-40B4-BE49-F238E27FC236}">
              <a16:creationId xmlns:a16="http://schemas.microsoft.com/office/drawing/2014/main" id="{B6CF1F1B-E719-40F4-8B46-C9C1811CEB09}"/>
            </a:ext>
          </a:extLst>
        </xdr:cNvPr>
        <xdr:cNvSpPr/>
      </xdr:nvSpPr>
      <xdr:spPr>
        <a:xfrm>
          <a:off x="1889229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9" name="正方形/長方形 558">
          <a:extLst>
            <a:ext uri="{FF2B5EF4-FFF2-40B4-BE49-F238E27FC236}">
              <a16:creationId xmlns:a16="http://schemas.microsoft.com/office/drawing/2014/main" id="{0B121D47-DAD2-447C-8462-BBFFE2096FF5}"/>
            </a:ext>
          </a:extLst>
        </xdr:cNvPr>
        <xdr:cNvSpPr/>
      </xdr:nvSpPr>
      <xdr:spPr>
        <a:xfrm>
          <a:off x="16793155" y="13206951"/>
          <a:ext cx="435068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60" name="正方形/長方形 559">
          <a:extLst>
            <a:ext uri="{FF2B5EF4-FFF2-40B4-BE49-F238E27FC236}">
              <a16:creationId xmlns:a16="http://schemas.microsoft.com/office/drawing/2014/main" id="{3C74640A-D5A3-4A65-BDF7-0360BC224DE8}"/>
            </a:ext>
          </a:extLst>
        </xdr:cNvPr>
        <xdr:cNvSpPr/>
      </xdr:nvSpPr>
      <xdr:spPr>
        <a:xfrm>
          <a:off x="11433865" y="15929610"/>
          <a:ext cx="433511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61" name="正方形/長方形 560">
          <a:extLst>
            <a:ext uri="{FF2B5EF4-FFF2-40B4-BE49-F238E27FC236}">
              <a16:creationId xmlns:a16="http://schemas.microsoft.com/office/drawing/2014/main" id="{F8F06E7C-DAE5-41BD-AD22-72B17690B7C1}"/>
            </a:ext>
          </a:extLst>
        </xdr:cNvPr>
        <xdr:cNvSpPr/>
      </xdr:nvSpPr>
      <xdr:spPr>
        <a:xfrm>
          <a:off x="11545294"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62" name="正方形/長方形 561">
          <a:extLst>
            <a:ext uri="{FF2B5EF4-FFF2-40B4-BE49-F238E27FC236}">
              <a16:creationId xmlns:a16="http://schemas.microsoft.com/office/drawing/2014/main" id="{5857BC1B-AFD0-40D5-8D0D-3C795401C27A}"/>
            </a:ext>
          </a:extLst>
        </xdr:cNvPr>
        <xdr:cNvSpPr/>
      </xdr:nvSpPr>
      <xdr:spPr>
        <a:xfrm>
          <a:off x="11545294"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63" name="正方形/長方形 562">
          <a:extLst>
            <a:ext uri="{FF2B5EF4-FFF2-40B4-BE49-F238E27FC236}">
              <a16:creationId xmlns:a16="http://schemas.microsoft.com/office/drawing/2014/main" id="{187539FF-04FD-461C-885D-B63DB09E4A6B}"/>
            </a:ext>
          </a:extLst>
        </xdr:cNvPr>
        <xdr:cNvSpPr/>
      </xdr:nvSpPr>
      <xdr:spPr>
        <a:xfrm>
          <a:off x="1248343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64" name="正方形/長方形 563">
          <a:extLst>
            <a:ext uri="{FF2B5EF4-FFF2-40B4-BE49-F238E27FC236}">
              <a16:creationId xmlns:a16="http://schemas.microsoft.com/office/drawing/2014/main" id="{13984F23-5179-4065-AE4B-6FD8C3F0CA5D}"/>
            </a:ext>
          </a:extLst>
        </xdr:cNvPr>
        <xdr:cNvSpPr/>
      </xdr:nvSpPr>
      <xdr:spPr>
        <a:xfrm>
          <a:off x="1248343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65" name="正方形/長方形 564">
          <a:extLst>
            <a:ext uri="{FF2B5EF4-FFF2-40B4-BE49-F238E27FC236}">
              <a16:creationId xmlns:a16="http://schemas.microsoft.com/office/drawing/2014/main" id="{D60D001A-BD04-4772-B95C-5B4D653E6A59}"/>
            </a:ext>
          </a:extLst>
        </xdr:cNvPr>
        <xdr:cNvSpPr/>
      </xdr:nvSpPr>
      <xdr:spPr>
        <a:xfrm>
          <a:off x="13533010"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66" name="正方形/長方形 565">
          <a:extLst>
            <a:ext uri="{FF2B5EF4-FFF2-40B4-BE49-F238E27FC236}">
              <a16:creationId xmlns:a16="http://schemas.microsoft.com/office/drawing/2014/main" id="{0508B942-EDD6-4AE2-8F08-956F46F1282E}"/>
            </a:ext>
          </a:extLst>
        </xdr:cNvPr>
        <xdr:cNvSpPr/>
      </xdr:nvSpPr>
      <xdr:spPr>
        <a:xfrm>
          <a:off x="13533010"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67" name="正方形/長方形 566">
          <a:extLst>
            <a:ext uri="{FF2B5EF4-FFF2-40B4-BE49-F238E27FC236}">
              <a16:creationId xmlns:a16="http://schemas.microsoft.com/office/drawing/2014/main" id="{8AF6D9C0-6173-487B-825C-3AA95D6AE327}"/>
            </a:ext>
          </a:extLst>
        </xdr:cNvPr>
        <xdr:cNvSpPr/>
      </xdr:nvSpPr>
      <xdr:spPr>
        <a:xfrm>
          <a:off x="11433865" y="17045774"/>
          <a:ext cx="433511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68" name="テキスト ボックス 567">
          <a:extLst>
            <a:ext uri="{FF2B5EF4-FFF2-40B4-BE49-F238E27FC236}">
              <a16:creationId xmlns:a16="http://schemas.microsoft.com/office/drawing/2014/main" id="{DE357AAF-E83A-430F-BDF2-D390DEF02D82}"/>
            </a:ext>
          </a:extLst>
        </xdr:cNvPr>
        <xdr:cNvSpPr txBox="1"/>
      </xdr:nvSpPr>
      <xdr:spPr>
        <a:xfrm>
          <a:off x="11395765"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9" name="直線コネクタ 568">
          <a:extLst>
            <a:ext uri="{FF2B5EF4-FFF2-40B4-BE49-F238E27FC236}">
              <a16:creationId xmlns:a16="http://schemas.microsoft.com/office/drawing/2014/main" id="{6D9EC927-0DBC-45B4-9F31-72C08C9B039B}"/>
            </a:ext>
          </a:extLst>
        </xdr:cNvPr>
        <xdr:cNvCxnSpPr/>
      </xdr:nvCxnSpPr>
      <xdr:spPr>
        <a:xfrm>
          <a:off x="11433865" y="1926915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70" name="テキスト ボックス 569">
          <a:extLst>
            <a:ext uri="{FF2B5EF4-FFF2-40B4-BE49-F238E27FC236}">
              <a16:creationId xmlns:a16="http://schemas.microsoft.com/office/drawing/2014/main" id="{5106AADC-1B86-4FA5-820D-2C2926AB02B2}"/>
            </a:ext>
          </a:extLst>
        </xdr:cNvPr>
        <xdr:cNvSpPr txBox="1"/>
      </xdr:nvSpPr>
      <xdr:spPr>
        <a:xfrm>
          <a:off x="1101340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71" name="直線コネクタ 570">
          <a:extLst>
            <a:ext uri="{FF2B5EF4-FFF2-40B4-BE49-F238E27FC236}">
              <a16:creationId xmlns:a16="http://schemas.microsoft.com/office/drawing/2014/main" id="{5D38373D-7E5C-4577-93C4-2728E6661AE9}"/>
            </a:ext>
          </a:extLst>
        </xdr:cNvPr>
        <xdr:cNvCxnSpPr/>
      </xdr:nvCxnSpPr>
      <xdr:spPr>
        <a:xfrm>
          <a:off x="11433865" y="1895153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72" name="テキスト ボックス 571">
          <a:extLst>
            <a:ext uri="{FF2B5EF4-FFF2-40B4-BE49-F238E27FC236}">
              <a16:creationId xmlns:a16="http://schemas.microsoft.com/office/drawing/2014/main" id="{54E67716-8143-4949-A19D-E26C59DB085E}"/>
            </a:ext>
          </a:extLst>
        </xdr:cNvPr>
        <xdr:cNvSpPr txBox="1"/>
      </xdr:nvSpPr>
      <xdr:spPr>
        <a:xfrm>
          <a:off x="11013400"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73" name="直線コネクタ 572">
          <a:extLst>
            <a:ext uri="{FF2B5EF4-FFF2-40B4-BE49-F238E27FC236}">
              <a16:creationId xmlns:a16="http://schemas.microsoft.com/office/drawing/2014/main" id="{5DD3E24B-C504-4993-B447-DE52F4CDBA07}"/>
            </a:ext>
          </a:extLst>
        </xdr:cNvPr>
        <xdr:cNvCxnSpPr/>
      </xdr:nvCxnSpPr>
      <xdr:spPr>
        <a:xfrm>
          <a:off x="11433865" y="1863390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74" name="テキスト ボックス 573">
          <a:extLst>
            <a:ext uri="{FF2B5EF4-FFF2-40B4-BE49-F238E27FC236}">
              <a16:creationId xmlns:a16="http://schemas.microsoft.com/office/drawing/2014/main" id="{EEE05D8F-6FBF-40D9-AAD9-F389EB1FC54E}"/>
            </a:ext>
          </a:extLst>
        </xdr:cNvPr>
        <xdr:cNvSpPr txBox="1"/>
      </xdr:nvSpPr>
      <xdr:spPr>
        <a:xfrm>
          <a:off x="11061949" y="18496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75" name="直線コネクタ 574">
          <a:extLst>
            <a:ext uri="{FF2B5EF4-FFF2-40B4-BE49-F238E27FC236}">
              <a16:creationId xmlns:a16="http://schemas.microsoft.com/office/drawing/2014/main" id="{A823244E-DF34-4E76-87D6-B80B90970196}"/>
            </a:ext>
          </a:extLst>
        </xdr:cNvPr>
        <xdr:cNvCxnSpPr/>
      </xdr:nvCxnSpPr>
      <xdr:spPr>
        <a:xfrm>
          <a:off x="11433865" y="1831627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76" name="テキスト ボックス 575">
          <a:extLst>
            <a:ext uri="{FF2B5EF4-FFF2-40B4-BE49-F238E27FC236}">
              <a16:creationId xmlns:a16="http://schemas.microsoft.com/office/drawing/2014/main" id="{447FBFA0-0CC8-4634-95FB-908F800BC9E3}"/>
            </a:ext>
          </a:extLst>
        </xdr:cNvPr>
        <xdr:cNvSpPr txBox="1"/>
      </xdr:nvSpPr>
      <xdr:spPr>
        <a:xfrm>
          <a:off x="11061949" y="181785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77" name="直線コネクタ 576">
          <a:extLst>
            <a:ext uri="{FF2B5EF4-FFF2-40B4-BE49-F238E27FC236}">
              <a16:creationId xmlns:a16="http://schemas.microsoft.com/office/drawing/2014/main" id="{B2577164-849E-4DAB-A8FE-43544D828651}"/>
            </a:ext>
          </a:extLst>
        </xdr:cNvPr>
        <xdr:cNvCxnSpPr/>
      </xdr:nvCxnSpPr>
      <xdr:spPr>
        <a:xfrm>
          <a:off x="11433865" y="1799865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78" name="テキスト ボックス 577">
          <a:extLst>
            <a:ext uri="{FF2B5EF4-FFF2-40B4-BE49-F238E27FC236}">
              <a16:creationId xmlns:a16="http://schemas.microsoft.com/office/drawing/2014/main" id="{5AEFB323-BCDA-4CD6-A250-A31C6C2FB709}"/>
            </a:ext>
          </a:extLst>
        </xdr:cNvPr>
        <xdr:cNvSpPr txBox="1"/>
      </xdr:nvSpPr>
      <xdr:spPr>
        <a:xfrm>
          <a:off x="11061949" y="1786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9" name="直線コネクタ 578">
          <a:extLst>
            <a:ext uri="{FF2B5EF4-FFF2-40B4-BE49-F238E27FC236}">
              <a16:creationId xmlns:a16="http://schemas.microsoft.com/office/drawing/2014/main" id="{B396E332-9BC7-45FB-A26A-50C3959B5FA8}"/>
            </a:ext>
          </a:extLst>
        </xdr:cNvPr>
        <xdr:cNvCxnSpPr/>
      </xdr:nvCxnSpPr>
      <xdr:spPr>
        <a:xfrm>
          <a:off x="11433865" y="1768102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80" name="テキスト ボックス 579">
          <a:extLst>
            <a:ext uri="{FF2B5EF4-FFF2-40B4-BE49-F238E27FC236}">
              <a16:creationId xmlns:a16="http://schemas.microsoft.com/office/drawing/2014/main" id="{30A69956-90AF-426A-868C-F1F5985F80D4}"/>
            </a:ext>
          </a:extLst>
        </xdr:cNvPr>
        <xdr:cNvSpPr txBox="1"/>
      </xdr:nvSpPr>
      <xdr:spPr>
        <a:xfrm>
          <a:off x="11061949" y="1754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81" name="直線コネクタ 580">
          <a:extLst>
            <a:ext uri="{FF2B5EF4-FFF2-40B4-BE49-F238E27FC236}">
              <a16:creationId xmlns:a16="http://schemas.microsoft.com/office/drawing/2014/main" id="{9C52ED50-E46C-4109-A2F8-4FE9304310D9}"/>
            </a:ext>
          </a:extLst>
        </xdr:cNvPr>
        <xdr:cNvCxnSpPr/>
      </xdr:nvCxnSpPr>
      <xdr:spPr>
        <a:xfrm>
          <a:off x="11433865" y="173634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82" name="テキスト ボックス 581">
          <a:extLst>
            <a:ext uri="{FF2B5EF4-FFF2-40B4-BE49-F238E27FC236}">
              <a16:creationId xmlns:a16="http://schemas.microsoft.com/office/drawing/2014/main" id="{C1ABFD6A-48F1-4FED-92BE-79B4F52E305F}"/>
            </a:ext>
          </a:extLst>
        </xdr:cNvPr>
        <xdr:cNvSpPr txBox="1"/>
      </xdr:nvSpPr>
      <xdr:spPr>
        <a:xfrm>
          <a:off x="11126069" y="172256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83" name="直線コネクタ 582">
          <a:extLst>
            <a:ext uri="{FF2B5EF4-FFF2-40B4-BE49-F238E27FC236}">
              <a16:creationId xmlns:a16="http://schemas.microsoft.com/office/drawing/2014/main" id="{1AF2051F-6E53-4D1E-A63C-DB0205EF7709}"/>
            </a:ext>
          </a:extLst>
        </xdr:cNvPr>
        <xdr:cNvCxnSpPr/>
      </xdr:nvCxnSpPr>
      <xdr:spPr>
        <a:xfrm>
          <a:off x="11433865" y="170457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公民館】&#10;有形固定資産減価償却率グラフ枠">
          <a:extLst>
            <a:ext uri="{FF2B5EF4-FFF2-40B4-BE49-F238E27FC236}">
              <a16:creationId xmlns:a16="http://schemas.microsoft.com/office/drawing/2014/main" id="{D6F8DB25-EFD3-48C2-8D92-347CCC554732}"/>
            </a:ext>
          </a:extLst>
        </xdr:cNvPr>
        <xdr:cNvSpPr/>
      </xdr:nvSpPr>
      <xdr:spPr>
        <a:xfrm>
          <a:off x="11433865" y="17045774"/>
          <a:ext cx="433511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69669</xdr:rowOff>
    </xdr:from>
    <xdr:to>
      <xdr:col>85</xdr:col>
      <xdr:colOff>126364</xdr:colOff>
      <xdr:row>109</xdr:row>
      <xdr:rowOff>35379</xdr:rowOff>
    </xdr:to>
    <xdr:cxnSp macro="">
      <xdr:nvCxnSpPr>
        <xdr:cNvPr id="585" name="直線コネクタ 584">
          <a:extLst>
            <a:ext uri="{FF2B5EF4-FFF2-40B4-BE49-F238E27FC236}">
              <a16:creationId xmlns:a16="http://schemas.microsoft.com/office/drawing/2014/main" id="{0151A544-72EB-46C2-BD89-B83031F0599C}"/>
            </a:ext>
          </a:extLst>
        </xdr:cNvPr>
        <xdr:cNvCxnSpPr/>
      </xdr:nvCxnSpPr>
      <xdr:spPr>
        <a:xfrm flipV="1">
          <a:off x="14995303" y="17483026"/>
          <a:ext cx="0" cy="1468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86" name="【公民館】&#10;有形固定資産減価償却率最小値テキスト">
          <a:extLst>
            <a:ext uri="{FF2B5EF4-FFF2-40B4-BE49-F238E27FC236}">
              <a16:creationId xmlns:a16="http://schemas.microsoft.com/office/drawing/2014/main" id="{BED6440D-27B9-43C8-BB59-3493F2256B81}"/>
            </a:ext>
          </a:extLst>
        </xdr:cNvPr>
        <xdr:cNvSpPr txBox="1"/>
      </xdr:nvSpPr>
      <xdr:spPr>
        <a:xfrm>
          <a:off x="15034039" y="1895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87" name="直線コネクタ 586">
          <a:extLst>
            <a:ext uri="{FF2B5EF4-FFF2-40B4-BE49-F238E27FC236}">
              <a16:creationId xmlns:a16="http://schemas.microsoft.com/office/drawing/2014/main" id="{6140343F-573F-4675-B52B-B7E33BC134AA}"/>
            </a:ext>
          </a:extLst>
        </xdr:cNvPr>
        <xdr:cNvCxnSpPr/>
      </xdr:nvCxnSpPr>
      <xdr:spPr>
        <a:xfrm>
          <a:off x="14907039" y="1895153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16346</xdr:rowOff>
    </xdr:from>
    <xdr:ext cx="340478" cy="259045"/>
    <xdr:sp macro="" textlink="">
      <xdr:nvSpPr>
        <xdr:cNvPr id="588" name="【公民館】&#10;有形固定資産減価償却率最大値テキスト">
          <a:extLst>
            <a:ext uri="{FF2B5EF4-FFF2-40B4-BE49-F238E27FC236}">
              <a16:creationId xmlns:a16="http://schemas.microsoft.com/office/drawing/2014/main" id="{6378E341-9750-4A8E-B407-33C64FA127F5}"/>
            </a:ext>
          </a:extLst>
        </xdr:cNvPr>
        <xdr:cNvSpPr txBox="1"/>
      </xdr:nvSpPr>
      <xdr:spPr>
        <a:xfrm>
          <a:off x="15034039" y="1726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69669</xdr:rowOff>
    </xdr:from>
    <xdr:to>
      <xdr:col>86</xdr:col>
      <xdr:colOff>25400</xdr:colOff>
      <xdr:row>100</xdr:row>
      <xdr:rowOff>69669</xdr:rowOff>
    </xdr:to>
    <xdr:cxnSp macro="">
      <xdr:nvCxnSpPr>
        <xdr:cNvPr id="589" name="直線コネクタ 588">
          <a:extLst>
            <a:ext uri="{FF2B5EF4-FFF2-40B4-BE49-F238E27FC236}">
              <a16:creationId xmlns:a16="http://schemas.microsoft.com/office/drawing/2014/main" id="{E7394818-327C-4F93-A0F0-93D186AD8BAE}"/>
            </a:ext>
          </a:extLst>
        </xdr:cNvPr>
        <xdr:cNvCxnSpPr/>
      </xdr:nvCxnSpPr>
      <xdr:spPr>
        <a:xfrm>
          <a:off x="14907039" y="1748302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29953</xdr:rowOff>
    </xdr:from>
    <xdr:ext cx="405111" cy="259045"/>
    <xdr:sp macro="" textlink="">
      <xdr:nvSpPr>
        <xdr:cNvPr id="590" name="【公民館】&#10;有形固定資産減価償却率平均値テキスト">
          <a:extLst>
            <a:ext uri="{FF2B5EF4-FFF2-40B4-BE49-F238E27FC236}">
              <a16:creationId xmlns:a16="http://schemas.microsoft.com/office/drawing/2014/main" id="{463AF209-90AB-42AD-A149-EE5358979903}"/>
            </a:ext>
          </a:extLst>
        </xdr:cNvPr>
        <xdr:cNvSpPr txBox="1"/>
      </xdr:nvSpPr>
      <xdr:spPr>
        <a:xfrm>
          <a:off x="15034039" y="182781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51526</xdr:rowOff>
    </xdr:from>
    <xdr:to>
      <xdr:col>85</xdr:col>
      <xdr:colOff>177800</xdr:colOff>
      <xdr:row>105</xdr:row>
      <xdr:rowOff>153126</xdr:rowOff>
    </xdr:to>
    <xdr:sp macro="" textlink="">
      <xdr:nvSpPr>
        <xdr:cNvPr id="591" name="フローチャート: 判断 590">
          <a:extLst>
            <a:ext uri="{FF2B5EF4-FFF2-40B4-BE49-F238E27FC236}">
              <a16:creationId xmlns:a16="http://schemas.microsoft.com/office/drawing/2014/main" id="{3DDD1EC5-825A-4829-BB50-C685294743AC}"/>
            </a:ext>
          </a:extLst>
        </xdr:cNvPr>
        <xdr:cNvSpPr/>
      </xdr:nvSpPr>
      <xdr:spPr>
        <a:xfrm>
          <a:off x="14945139" y="18299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152763</xdr:rowOff>
    </xdr:from>
    <xdr:to>
      <xdr:col>81</xdr:col>
      <xdr:colOff>101600</xdr:colOff>
      <xdr:row>106</xdr:row>
      <xdr:rowOff>82913</xdr:rowOff>
    </xdr:to>
    <xdr:sp macro="" textlink="">
      <xdr:nvSpPr>
        <xdr:cNvPr id="592" name="フローチャート: 判断 591">
          <a:extLst>
            <a:ext uri="{FF2B5EF4-FFF2-40B4-BE49-F238E27FC236}">
              <a16:creationId xmlns:a16="http://schemas.microsoft.com/office/drawing/2014/main" id="{BF032B30-5702-419C-BFBC-8C00EC619477}"/>
            </a:ext>
          </a:extLst>
        </xdr:cNvPr>
        <xdr:cNvSpPr/>
      </xdr:nvSpPr>
      <xdr:spPr>
        <a:xfrm>
          <a:off x="14169224" y="18401006"/>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593" name="フローチャート: 判断 592">
          <a:extLst>
            <a:ext uri="{FF2B5EF4-FFF2-40B4-BE49-F238E27FC236}">
              <a16:creationId xmlns:a16="http://schemas.microsoft.com/office/drawing/2014/main" id="{5250668E-7112-4840-ABFE-360BD6A90C87}"/>
            </a:ext>
          </a:extLst>
        </xdr:cNvPr>
        <xdr:cNvSpPr/>
      </xdr:nvSpPr>
      <xdr:spPr>
        <a:xfrm>
          <a:off x="13358081" y="18387943"/>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15602</xdr:rowOff>
    </xdr:from>
    <xdr:to>
      <xdr:col>72</xdr:col>
      <xdr:colOff>38100</xdr:colOff>
      <xdr:row>106</xdr:row>
      <xdr:rowOff>117202</xdr:rowOff>
    </xdr:to>
    <xdr:sp macro="" textlink="">
      <xdr:nvSpPr>
        <xdr:cNvPr id="594" name="フローチャート: 判断 593">
          <a:extLst>
            <a:ext uri="{FF2B5EF4-FFF2-40B4-BE49-F238E27FC236}">
              <a16:creationId xmlns:a16="http://schemas.microsoft.com/office/drawing/2014/main" id="{EF69381E-7A27-486C-B40B-BC9D47392EB5}"/>
            </a:ext>
          </a:extLst>
        </xdr:cNvPr>
        <xdr:cNvSpPr/>
      </xdr:nvSpPr>
      <xdr:spPr>
        <a:xfrm>
          <a:off x="12546937" y="1843082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595" name="フローチャート: 判断 594">
          <a:extLst>
            <a:ext uri="{FF2B5EF4-FFF2-40B4-BE49-F238E27FC236}">
              <a16:creationId xmlns:a16="http://schemas.microsoft.com/office/drawing/2014/main" id="{EAFD8D59-3793-4F1E-8D6E-BA9A46F93EE1}"/>
            </a:ext>
          </a:extLst>
        </xdr:cNvPr>
        <xdr:cNvSpPr/>
      </xdr:nvSpPr>
      <xdr:spPr>
        <a:xfrm>
          <a:off x="11720223" y="18350387"/>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96" name="テキスト ボックス 595">
          <a:extLst>
            <a:ext uri="{FF2B5EF4-FFF2-40B4-BE49-F238E27FC236}">
              <a16:creationId xmlns:a16="http://schemas.microsoft.com/office/drawing/2014/main" id="{E3CF7AFF-307F-4488-8BB2-8F40B0FBE4D9}"/>
            </a:ext>
          </a:extLst>
        </xdr:cNvPr>
        <xdr:cNvSpPr txBox="1"/>
      </xdr:nvSpPr>
      <xdr:spPr>
        <a:xfrm>
          <a:off x="1482101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97" name="テキスト ボックス 596">
          <a:extLst>
            <a:ext uri="{FF2B5EF4-FFF2-40B4-BE49-F238E27FC236}">
              <a16:creationId xmlns:a16="http://schemas.microsoft.com/office/drawing/2014/main" id="{0A835CF4-F4B8-4F07-9E1E-3A1B50674C60}"/>
            </a:ext>
          </a:extLst>
        </xdr:cNvPr>
        <xdr:cNvSpPr txBox="1"/>
      </xdr:nvSpPr>
      <xdr:spPr>
        <a:xfrm>
          <a:off x="1404509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98" name="テキスト ボックス 597">
          <a:extLst>
            <a:ext uri="{FF2B5EF4-FFF2-40B4-BE49-F238E27FC236}">
              <a16:creationId xmlns:a16="http://schemas.microsoft.com/office/drawing/2014/main" id="{B1322875-EE02-4A10-8EA2-F25ECB11805F}"/>
            </a:ext>
          </a:extLst>
        </xdr:cNvPr>
        <xdr:cNvSpPr txBox="1"/>
      </xdr:nvSpPr>
      <xdr:spPr>
        <a:xfrm>
          <a:off x="1323395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9" name="テキスト ボックス 598">
          <a:extLst>
            <a:ext uri="{FF2B5EF4-FFF2-40B4-BE49-F238E27FC236}">
              <a16:creationId xmlns:a16="http://schemas.microsoft.com/office/drawing/2014/main" id="{9D05B42F-463C-4523-A5FD-D65A39B504EB}"/>
            </a:ext>
          </a:extLst>
        </xdr:cNvPr>
        <xdr:cNvSpPr txBox="1"/>
      </xdr:nvSpPr>
      <xdr:spPr>
        <a:xfrm>
          <a:off x="12422809"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00" name="テキスト ボックス 599">
          <a:extLst>
            <a:ext uri="{FF2B5EF4-FFF2-40B4-BE49-F238E27FC236}">
              <a16:creationId xmlns:a16="http://schemas.microsoft.com/office/drawing/2014/main" id="{A2B197D4-22DE-4A86-B2C7-CE1632580CA3}"/>
            </a:ext>
          </a:extLst>
        </xdr:cNvPr>
        <xdr:cNvSpPr txBox="1"/>
      </xdr:nvSpPr>
      <xdr:spPr>
        <a:xfrm>
          <a:off x="1159609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107</xdr:row>
      <xdr:rowOff>15602</xdr:rowOff>
    </xdr:from>
    <xdr:to>
      <xdr:col>72</xdr:col>
      <xdr:colOff>38100</xdr:colOff>
      <xdr:row>107</xdr:row>
      <xdr:rowOff>117202</xdr:rowOff>
    </xdr:to>
    <xdr:sp macro="" textlink="">
      <xdr:nvSpPr>
        <xdr:cNvPr id="601" name="楕円 600">
          <a:extLst>
            <a:ext uri="{FF2B5EF4-FFF2-40B4-BE49-F238E27FC236}">
              <a16:creationId xmlns:a16="http://schemas.microsoft.com/office/drawing/2014/main" id="{9266226B-39BE-44EC-8472-D55162E49A37}"/>
            </a:ext>
          </a:extLst>
        </xdr:cNvPr>
        <xdr:cNvSpPr/>
      </xdr:nvSpPr>
      <xdr:spPr>
        <a:xfrm>
          <a:off x="12546937" y="1859780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104</xdr:row>
      <xdr:rowOff>99440</xdr:rowOff>
    </xdr:from>
    <xdr:ext cx="405111" cy="259045"/>
    <xdr:sp macro="" textlink="">
      <xdr:nvSpPr>
        <xdr:cNvPr id="602" name="n_1aveValue【公民館】&#10;有形固定資産減価償却率">
          <a:extLst>
            <a:ext uri="{FF2B5EF4-FFF2-40B4-BE49-F238E27FC236}">
              <a16:creationId xmlns:a16="http://schemas.microsoft.com/office/drawing/2014/main" id="{BCD19A02-562E-47B5-8B9F-994FB201F082}"/>
            </a:ext>
          </a:extLst>
        </xdr:cNvPr>
        <xdr:cNvSpPr txBox="1"/>
      </xdr:nvSpPr>
      <xdr:spPr>
        <a:xfrm>
          <a:off x="14020340" y="18180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86377</xdr:rowOff>
    </xdr:from>
    <xdr:ext cx="405111" cy="259045"/>
    <xdr:sp macro="" textlink="">
      <xdr:nvSpPr>
        <xdr:cNvPr id="603" name="n_2aveValue【公民館】&#10;有形固定資産減価償却率">
          <a:extLst>
            <a:ext uri="{FF2B5EF4-FFF2-40B4-BE49-F238E27FC236}">
              <a16:creationId xmlns:a16="http://schemas.microsoft.com/office/drawing/2014/main" id="{FFA836B8-773B-4DD9-A221-2DD9D80FD555}"/>
            </a:ext>
          </a:extLst>
        </xdr:cNvPr>
        <xdr:cNvSpPr txBox="1"/>
      </xdr:nvSpPr>
      <xdr:spPr>
        <a:xfrm>
          <a:off x="13221896" y="18167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133729</xdr:rowOff>
    </xdr:from>
    <xdr:ext cx="405111" cy="259045"/>
    <xdr:sp macro="" textlink="">
      <xdr:nvSpPr>
        <xdr:cNvPr id="604" name="n_3aveValue【公民館】&#10;有形固定資産減価償却率">
          <a:extLst>
            <a:ext uri="{FF2B5EF4-FFF2-40B4-BE49-F238E27FC236}">
              <a16:creationId xmlns:a16="http://schemas.microsoft.com/office/drawing/2014/main" id="{0E36A733-0B88-4FAB-8F80-C74A74A9BBCD}"/>
            </a:ext>
          </a:extLst>
        </xdr:cNvPr>
        <xdr:cNvSpPr txBox="1"/>
      </xdr:nvSpPr>
      <xdr:spPr>
        <a:xfrm>
          <a:off x="12410753" y="18214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05" name="n_4aveValue【公民館】&#10;有形固定資産減価償却率">
          <a:extLst>
            <a:ext uri="{FF2B5EF4-FFF2-40B4-BE49-F238E27FC236}">
              <a16:creationId xmlns:a16="http://schemas.microsoft.com/office/drawing/2014/main" id="{0F999258-4E46-4E0A-A30B-9C22B1B20182}"/>
            </a:ext>
          </a:extLst>
        </xdr:cNvPr>
        <xdr:cNvSpPr txBox="1"/>
      </xdr:nvSpPr>
      <xdr:spPr>
        <a:xfrm>
          <a:off x="11584038" y="18130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108329</xdr:rowOff>
    </xdr:from>
    <xdr:ext cx="405111" cy="259045"/>
    <xdr:sp macro="" textlink="">
      <xdr:nvSpPr>
        <xdr:cNvPr id="606" name="n_3mainValue【公民館】&#10;有形固定資産減価償却率">
          <a:extLst>
            <a:ext uri="{FF2B5EF4-FFF2-40B4-BE49-F238E27FC236}">
              <a16:creationId xmlns:a16="http://schemas.microsoft.com/office/drawing/2014/main" id="{14216F89-4640-4056-9A1A-74FE358A7023}"/>
            </a:ext>
          </a:extLst>
        </xdr:cNvPr>
        <xdr:cNvSpPr txBox="1"/>
      </xdr:nvSpPr>
      <xdr:spPr>
        <a:xfrm>
          <a:off x="12410753" y="1869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7" name="正方形/長方形 606">
          <a:extLst>
            <a:ext uri="{FF2B5EF4-FFF2-40B4-BE49-F238E27FC236}">
              <a16:creationId xmlns:a16="http://schemas.microsoft.com/office/drawing/2014/main" id="{C070B5FA-5CC4-4756-A265-A5D0DC7C7108}"/>
            </a:ext>
          </a:extLst>
        </xdr:cNvPr>
        <xdr:cNvSpPr/>
      </xdr:nvSpPr>
      <xdr:spPr>
        <a:xfrm>
          <a:off x="1679315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8" name="正方形/長方形 607">
          <a:extLst>
            <a:ext uri="{FF2B5EF4-FFF2-40B4-BE49-F238E27FC236}">
              <a16:creationId xmlns:a16="http://schemas.microsoft.com/office/drawing/2014/main" id="{F7050BF7-A4C8-4FD0-A6E7-D74F38F3DBC4}"/>
            </a:ext>
          </a:extLst>
        </xdr:cNvPr>
        <xdr:cNvSpPr/>
      </xdr:nvSpPr>
      <xdr:spPr>
        <a:xfrm>
          <a:off x="1692015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9" name="正方形/長方形 608">
          <a:extLst>
            <a:ext uri="{FF2B5EF4-FFF2-40B4-BE49-F238E27FC236}">
              <a16:creationId xmlns:a16="http://schemas.microsoft.com/office/drawing/2014/main" id="{E19F9C5E-3F07-40A8-863D-FEE5ACAD24A3}"/>
            </a:ext>
          </a:extLst>
        </xdr:cNvPr>
        <xdr:cNvSpPr/>
      </xdr:nvSpPr>
      <xdr:spPr>
        <a:xfrm>
          <a:off x="1692015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10" name="正方形/長方形 609">
          <a:extLst>
            <a:ext uri="{FF2B5EF4-FFF2-40B4-BE49-F238E27FC236}">
              <a16:creationId xmlns:a16="http://schemas.microsoft.com/office/drawing/2014/main" id="{6B376039-0F61-4118-B2C3-F7011C3CE8F9}"/>
            </a:ext>
          </a:extLst>
        </xdr:cNvPr>
        <xdr:cNvSpPr/>
      </xdr:nvSpPr>
      <xdr:spPr>
        <a:xfrm>
          <a:off x="1784272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11" name="正方形/長方形 610">
          <a:extLst>
            <a:ext uri="{FF2B5EF4-FFF2-40B4-BE49-F238E27FC236}">
              <a16:creationId xmlns:a16="http://schemas.microsoft.com/office/drawing/2014/main" id="{5F87E20F-FF8C-4794-A801-BD4E72386996}"/>
            </a:ext>
          </a:extLst>
        </xdr:cNvPr>
        <xdr:cNvSpPr/>
      </xdr:nvSpPr>
      <xdr:spPr>
        <a:xfrm>
          <a:off x="1784272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12" name="正方形/長方形 611">
          <a:extLst>
            <a:ext uri="{FF2B5EF4-FFF2-40B4-BE49-F238E27FC236}">
              <a16:creationId xmlns:a16="http://schemas.microsoft.com/office/drawing/2014/main" id="{D856D4DE-C967-4417-A9C2-CCF41CD6542E}"/>
            </a:ext>
          </a:extLst>
        </xdr:cNvPr>
        <xdr:cNvSpPr/>
      </xdr:nvSpPr>
      <xdr:spPr>
        <a:xfrm>
          <a:off x="1889229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13" name="正方形/長方形 612">
          <a:extLst>
            <a:ext uri="{FF2B5EF4-FFF2-40B4-BE49-F238E27FC236}">
              <a16:creationId xmlns:a16="http://schemas.microsoft.com/office/drawing/2014/main" id="{1DAB0E17-FDBC-4B5E-A0C3-8485D0362C4C}"/>
            </a:ext>
          </a:extLst>
        </xdr:cNvPr>
        <xdr:cNvSpPr/>
      </xdr:nvSpPr>
      <xdr:spPr>
        <a:xfrm>
          <a:off x="1889229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14" name="正方形/長方形 613">
          <a:extLst>
            <a:ext uri="{FF2B5EF4-FFF2-40B4-BE49-F238E27FC236}">
              <a16:creationId xmlns:a16="http://schemas.microsoft.com/office/drawing/2014/main" id="{AD1E1267-3327-4406-8006-9A2D09F951EB}"/>
            </a:ext>
          </a:extLst>
        </xdr:cNvPr>
        <xdr:cNvSpPr/>
      </xdr:nvSpPr>
      <xdr:spPr>
        <a:xfrm>
          <a:off x="1679315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15" name="テキスト ボックス 614">
          <a:extLst>
            <a:ext uri="{FF2B5EF4-FFF2-40B4-BE49-F238E27FC236}">
              <a16:creationId xmlns:a16="http://schemas.microsoft.com/office/drawing/2014/main" id="{9F0639A4-D210-4622-B2DF-142E33992A42}"/>
            </a:ext>
          </a:extLst>
        </xdr:cNvPr>
        <xdr:cNvSpPr txBox="1"/>
      </xdr:nvSpPr>
      <xdr:spPr>
        <a:xfrm>
          <a:off x="1677062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6" name="直線コネクタ 615">
          <a:extLst>
            <a:ext uri="{FF2B5EF4-FFF2-40B4-BE49-F238E27FC236}">
              <a16:creationId xmlns:a16="http://schemas.microsoft.com/office/drawing/2014/main" id="{925EC1C5-9E23-4516-BA68-80C3D1348678}"/>
            </a:ext>
          </a:extLst>
        </xdr:cNvPr>
        <xdr:cNvCxnSpPr/>
      </xdr:nvCxnSpPr>
      <xdr:spPr>
        <a:xfrm>
          <a:off x="1679315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17" name="直線コネクタ 616">
          <a:extLst>
            <a:ext uri="{FF2B5EF4-FFF2-40B4-BE49-F238E27FC236}">
              <a16:creationId xmlns:a16="http://schemas.microsoft.com/office/drawing/2014/main" id="{96C6EFA7-7799-4AB4-8A44-858B09DF8DC4}"/>
            </a:ext>
          </a:extLst>
        </xdr:cNvPr>
        <xdr:cNvCxnSpPr/>
      </xdr:nvCxnSpPr>
      <xdr:spPr>
        <a:xfrm>
          <a:off x="16793155" y="1890157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18" name="テキスト ボックス 617">
          <a:extLst>
            <a:ext uri="{FF2B5EF4-FFF2-40B4-BE49-F238E27FC236}">
              <a16:creationId xmlns:a16="http://schemas.microsoft.com/office/drawing/2014/main" id="{6080BEFE-2640-4253-A73A-C46F840F4284}"/>
            </a:ext>
          </a:extLst>
        </xdr:cNvPr>
        <xdr:cNvSpPr txBox="1"/>
      </xdr:nvSpPr>
      <xdr:spPr>
        <a:xfrm>
          <a:off x="16372690"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9" name="直線コネクタ 618">
          <a:extLst>
            <a:ext uri="{FF2B5EF4-FFF2-40B4-BE49-F238E27FC236}">
              <a16:creationId xmlns:a16="http://schemas.microsoft.com/office/drawing/2014/main" id="{7752A772-6FB9-4B82-BE77-3C8A26C8304D}"/>
            </a:ext>
          </a:extLst>
        </xdr:cNvPr>
        <xdr:cNvCxnSpPr/>
      </xdr:nvCxnSpPr>
      <xdr:spPr>
        <a:xfrm>
          <a:off x="16793155" y="1852952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20" name="テキスト ボックス 619">
          <a:extLst>
            <a:ext uri="{FF2B5EF4-FFF2-40B4-BE49-F238E27FC236}">
              <a16:creationId xmlns:a16="http://schemas.microsoft.com/office/drawing/2014/main" id="{2F15E57B-5321-40E9-94ED-D53B29F4055F}"/>
            </a:ext>
          </a:extLst>
        </xdr:cNvPr>
        <xdr:cNvSpPr txBox="1"/>
      </xdr:nvSpPr>
      <xdr:spPr>
        <a:xfrm>
          <a:off x="16372690" y="183917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21" name="直線コネクタ 620">
          <a:extLst>
            <a:ext uri="{FF2B5EF4-FFF2-40B4-BE49-F238E27FC236}">
              <a16:creationId xmlns:a16="http://schemas.microsoft.com/office/drawing/2014/main" id="{BFF10920-8279-40D7-ABFF-F78E7706B524}"/>
            </a:ext>
          </a:extLst>
        </xdr:cNvPr>
        <xdr:cNvCxnSpPr/>
      </xdr:nvCxnSpPr>
      <xdr:spPr>
        <a:xfrm>
          <a:off x="16793155" y="1815746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22" name="テキスト ボックス 621">
          <a:extLst>
            <a:ext uri="{FF2B5EF4-FFF2-40B4-BE49-F238E27FC236}">
              <a16:creationId xmlns:a16="http://schemas.microsoft.com/office/drawing/2014/main" id="{39D7C8C3-F2BD-4CC1-8AD7-FC928730EFD1}"/>
            </a:ext>
          </a:extLst>
        </xdr:cNvPr>
        <xdr:cNvSpPr txBox="1"/>
      </xdr:nvSpPr>
      <xdr:spPr>
        <a:xfrm>
          <a:off x="16372690" y="180197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23" name="直線コネクタ 622">
          <a:extLst>
            <a:ext uri="{FF2B5EF4-FFF2-40B4-BE49-F238E27FC236}">
              <a16:creationId xmlns:a16="http://schemas.microsoft.com/office/drawing/2014/main" id="{6992CB41-3D00-4283-9AE7-A1EDAAC46C10}"/>
            </a:ext>
          </a:extLst>
        </xdr:cNvPr>
        <xdr:cNvCxnSpPr/>
      </xdr:nvCxnSpPr>
      <xdr:spPr>
        <a:xfrm>
          <a:off x="16793155" y="177854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24" name="テキスト ボックス 623">
          <a:extLst>
            <a:ext uri="{FF2B5EF4-FFF2-40B4-BE49-F238E27FC236}">
              <a16:creationId xmlns:a16="http://schemas.microsoft.com/office/drawing/2014/main" id="{313EE846-0FB2-4AB2-8A0F-F8AB3D3CFE20}"/>
            </a:ext>
          </a:extLst>
        </xdr:cNvPr>
        <xdr:cNvSpPr txBox="1"/>
      </xdr:nvSpPr>
      <xdr:spPr>
        <a:xfrm>
          <a:off x="16372690" y="176476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25" name="直線コネクタ 624">
          <a:extLst>
            <a:ext uri="{FF2B5EF4-FFF2-40B4-BE49-F238E27FC236}">
              <a16:creationId xmlns:a16="http://schemas.microsoft.com/office/drawing/2014/main" id="{176ECF9B-3B79-4F59-B167-46859A63AC65}"/>
            </a:ext>
          </a:extLst>
        </xdr:cNvPr>
        <xdr:cNvCxnSpPr/>
      </xdr:nvCxnSpPr>
      <xdr:spPr>
        <a:xfrm>
          <a:off x="16793155" y="174133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26" name="テキスト ボックス 625">
          <a:extLst>
            <a:ext uri="{FF2B5EF4-FFF2-40B4-BE49-F238E27FC236}">
              <a16:creationId xmlns:a16="http://schemas.microsoft.com/office/drawing/2014/main" id="{A8992D4E-8D7F-4956-8985-FDB0AB0E3224}"/>
            </a:ext>
          </a:extLst>
        </xdr:cNvPr>
        <xdr:cNvSpPr txBox="1"/>
      </xdr:nvSpPr>
      <xdr:spPr>
        <a:xfrm>
          <a:off x="16372690" y="172756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7" name="直線コネクタ 626">
          <a:extLst>
            <a:ext uri="{FF2B5EF4-FFF2-40B4-BE49-F238E27FC236}">
              <a16:creationId xmlns:a16="http://schemas.microsoft.com/office/drawing/2014/main" id="{F54B89EE-D3D9-4CD8-BA1F-0CB2C1B72B2A}"/>
            </a:ext>
          </a:extLst>
        </xdr:cNvPr>
        <xdr:cNvCxnSpPr/>
      </xdr:nvCxnSpPr>
      <xdr:spPr>
        <a:xfrm>
          <a:off x="1679315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28" name="テキスト ボックス 627">
          <a:extLst>
            <a:ext uri="{FF2B5EF4-FFF2-40B4-BE49-F238E27FC236}">
              <a16:creationId xmlns:a16="http://schemas.microsoft.com/office/drawing/2014/main" id="{1F6EE87E-36D6-46F0-AF73-96785E23EEFE}"/>
            </a:ext>
          </a:extLst>
        </xdr:cNvPr>
        <xdr:cNvSpPr txBox="1"/>
      </xdr:nvSpPr>
      <xdr:spPr>
        <a:xfrm>
          <a:off x="16308570" y="169080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9" name="【公民館】&#10;一人当たり面積グラフ枠">
          <a:extLst>
            <a:ext uri="{FF2B5EF4-FFF2-40B4-BE49-F238E27FC236}">
              <a16:creationId xmlns:a16="http://schemas.microsoft.com/office/drawing/2014/main" id="{F80BB6C0-A820-4BA8-A6F9-6D92CDAF7819}"/>
            </a:ext>
          </a:extLst>
        </xdr:cNvPr>
        <xdr:cNvSpPr/>
      </xdr:nvSpPr>
      <xdr:spPr>
        <a:xfrm>
          <a:off x="1679315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105918</xdr:rowOff>
    </xdr:from>
    <xdr:to>
      <xdr:col>116</xdr:col>
      <xdr:colOff>62864</xdr:colOff>
      <xdr:row>108</xdr:row>
      <xdr:rowOff>133731</xdr:rowOff>
    </xdr:to>
    <xdr:cxnSp macro="">
      <xdr:nvCxnSpPr>
        <xdr:cNvPr id="630" name="直線コネクタ 629">
          <a:extLst>
            <a:ext uri="{FF2B5EF4-FFF2-40B4-BE49-F238E27FC236}">
              <a16:creationId xmlns:a16="http://schemas.microsoft.com/office/drawing/2014/main" id="{25A10093-353E-4E80-AA4D-03708204C838}"/>
            </a:ext>
          </a:extLst>
        </xdr:cNvPr>
        <xdr:cNvCxnSpPr/>
      </xdr:nvCxnSpPr>
      <xdr:spPr>
        <a:xfrm flipV="1">
          <a:off x="20354593" y="17519275"/>
          <a:ext cx="0" cy="136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137558</xdr:rowOff>
    </xdr:from>
    <xdr:ext cx="469744" cy="259045"/>
    <xdr:sp macro="" textlink="">
      <xdr:nvSpPr>
        <xdr:cNvPr id="631" name="【公民館】&#10;一人当たり面積最小値テキスト">
          <a:extLst>
            <a:ext uri="{FF2B5EF4-FFF2-40B4-BE49-F238E27FC236}">
              <a16:creationId xmlns:a16="http://schemas.microsoft.com/office/drawing/2014/main" id="{FB058369-2D51-4FA1-AF43-629F53941B61}"/>
            </a:ext>
          </a:extLst>
        </xdr:cNvPr>
        <xdr:cNvSpPr txBox="1"/>
      </xdr:nvSpPr>
      <xdr:spPr>
        <a:xfrm>
          <a:off x="20393329" y="18886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133731</xdr:rowOff>
    </xdr:from>
    <xdr:to>
      <xdr:col>116</xdr:col>
      <xdr:colOff>152400</xdr:colOff>
      <xdr:row>108</xdr:row>
      <xdr:rowOff>133731</xdr:rowOff>
    </xdr:to>
    <xdr:cxnSp macro="">
      <xdr:nvCxnSpPr>
        <xdr:cNvPr id="632" name="直線コネクタ 631">
          <a:extLst>
            <a:ext uri="{FF2B5EF4-FFF2-40B4-BE49-F238E27FC236}">
              <a16:creationId xmlns:a16="http://schemas.microsoft.com/office/drawing/2014/main" id="{50422999-56D6-48DC-9004-7A9313FA211D}"/>
            </a:ext>
          </a:extLst>
        </xdr:cNvPr>
        <xdr:cNvCxnSpPr/>
      </xdr:nvCxnSpPr>
      <xdr:spPr>
        <a:xfrm>
          <a:off x="20281900" y="18882907"/>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52595</xdr:rowOff>
    </xdr:from>
    <xdr:ext cx="469744" cy="259045"/>
    <xdr:sp macro="" textlink="">
      <xdr:nvSpPr>
        <xdr:cNvPr id="633" name="【公民館】&#10;一人当たり面積最大値テキスト">
          <a:extLst>
            <a:ext uri="{FF2B5EF4-FFF2-40B4-BE49-F238E27FC236}">
              <a16:creationId xmlns:a16="http://schemas.microsoft.com/office/drawing/2014/main" id="{4714F44E-2670-482A-8B0B-7ECD8B7654AE}"/>
            </a:ext>
          </a:extLst>
        </xdr:cNvPr>
        <xdr:cNvSpPr txBox="1"/>
      </xdr:nvSpPr>
      <xdr:spPr>
        <a:xfrm>
          <a:off x="20393329" y="17298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105918</xdr:rowOff>
    </xdr:from>
    <xdr:to>
      <xdr:col>116</xdr:col>
      <xdr:colOff>152400</xdr:colOff>
      <xdr:row>100</xdr:row>
      <xdr:rowOff>105918</xdr:rowOff>
    </xdr:to>
    <xdr:cxnSp macro="">
      <xdr:nvCxnSpPr>
        <xdr:cNvPr id="634" name="直線コネクタ 633">
          <a:extLst>
            <a:ext uri="{FF2B5EF4-FFF2-40B4-BE49-F238E27FC236}">
              <a16:creationId xmlns:a16="http://schemas.microsoft.com/office/drawing/2014/main" id="{D26C9878-0409-4618-8C50-B4A98E2BD2A3}"/>
            </a:ext>
          </a:extLst>
        </xdr:cNvPr>
        <xdr:cNvCxnSpPr/>
      </xdr:nvCxnSpPr>
      <xdr:spPr>
        <a:xfrm>
          <a:off x="20281900" y="1751927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73359</xdr:rowOff>
    </xdr:from>
    <xdr:ext cx="469744" cy="259045"/>
    <xdr:sp macro="" textlink="">
      <xdr:nvSpPr>
        <xdr:cNvPr id="635" name="【公民館】&#10;一人当たり面積平均値テキスト">
          <a:extLst>
            <a:ext uri="{FF2B5EF4-FFF2-40B4-BE49-F238E27FC236}">
              <a16:creationId xmlns:a16="http://schemas.microsoft.com/office/drawing/2014/main" id="{6EF88F58-05F3-4444-9BE5-C6FFA46CC24D}"/>
            </a:ext>
          </a:extLst>
        </xdr:cNvPr>
        <xdr:cNvSpPr txBox="1"/>
      </xdr:nvSpPr>
      <xdr:spPr>
        <a:xfrm>
          <a:off x="20393329" y="186555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94932</xdr:rowOff>
    </xdr:from>
    <xdr:to>
      <xdr:col>116</xdr:col>
      <xdr:colOff>114300</xdr:colOff>
      <xdr:row>108</xdr:row>
      <xdr:rowOff>25082</xdr:rowOff>
    </xdr:to>
    <xdr:sp macro="" textlink="">
      <xdr:nvSpPr>
        <xdr:cNvPr id="636" name="フローチャート: 判断 635">
          <a:extLst>
            <a:ext uri="{FF2B5EF4-FFF2-40B4-BE49-F238E27FC236}">
              <a16:creationId xmlns:a16="http://schemas.microsoft.com/office/drawing/2014/main" id="{F009C53C-5C23-400F-AA84-FA5C57AE3131}"/>
            </a:ext>
          </a:extLst>
        </xdr:cNvPr>
        <xdr:cNvSpPr/>
      </xdr:nvSpPr>
      <xdr:spPr>
        <a:xfrm>
          <a:off x="20304429" y="18677130"/>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111888</xdr:rowOff>
    </xdr:from>
    <xdr:to>
      <xdr:col>112</xdr:col>
      <xdr:colOff>38100</xdr:colOff>
      <xdr:row>108</xdr:row>
      <xdr:rowOff>42038</xdr:rowOff>
    </xdr:to>
    <xdr:sp macro="" textlink="">
      <xdr:nvSpPr>
        <xdr:cNvPr id="637" name="フローチャート: 判断 636">
          <a:extLst>
            <a:ext uri="{FF2B5EF4-FFF2-40B4-BE49-F238E27FC236}">
              <a16:creationId xmlns:a16="http://schemas.microsoft.com/office/drawing/2014/main" id="{F1BF3823-4DF5-4B14-A262-D0255BF687E0}"/>
            </a:ext>
          </a:extLst>
        </xdr:cNvPr>
        <xdr:cNvSpPr/>
      </xdr:nvSpPr>
      <xdr:spPr>
        <a:xfrm>
          <a:off x="19544085" y="18694086"/>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117221</xdr:rowOff>
    </xdr:from>
    <xdr:to>
      <xdr:col>107</xdr:col>
      <xdr:colOff>101600</xdr:colOff>
      <xdr:row>108</xdr:row>
      <xdr:rowOff>47371</xdr:rowOff>
    </xdr:to>
    <xdr:sp macro="" textlink="">
      <xdr:nvSpPr>
        <xdr:cNvPr id="638" name="フローチャート: 判断 637">
          <a:extLst>
            <a:ext uri="{FF2B5EF4-FFF2-40B4-BE49-F238E27FC236}">
              <a16:creationId xmlns:a16="http://schemas.microsoft.com/office/drawing/2014/main" id="{6F87B615-1881-4DBE-BC4D-32F2C132AB25}"/>
            </a:ext>
          </a:extLst>
        </xdr:cNvPr>
        <xdr:cNvSpPr/>
      </xdr:nvSpPr>
      <xdr:spPr>
        <a:xfrm>
          <a:off x="18717370" y="18699419"/>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112077</xdr:rowOff>
    </xdr:from>
    <xdr:to>
      <xdr:col>102</xdr:col>
      <xdr:colOff>165100</xdr:colOff>
      <xdr:row>108</xdr:row>
      <xdr:rowOff>42227</xdr:rowOff>
    </xdr:to>
    <xdr:sp macro="" textlink="">
      <xdr:nvSpPr>
        <xdr:cNvPr id="639" name="フローチャート: 判断 638">
          <a:extLst>
            <a:ext uri="{FF2B5EF4-FFF2-40B4-BE49-F238E27FC236}">
              <a16:creationId xmlns:a16="http://schemas.microsoft.com/office/drawing/2014/main" id="{C6DE4E07-3BC6-42B1-B970-FDA0186B87ED}"/>
            </a:ext>
          </a:extLst>
        </xdr:cNvPr>
        <xdr:cNvSpPr/>
      </xdr:nvSpPr>
      <xdr:spPr>
        <a:xfrm>
          <a:off x="17906227" y="18694275"/>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89027</xdr:rowOff>
    </xdr:from>
    <xdr:to>
      <xdr:col>98</xdr:col>
      <xdr:colOff>38100</xdr:colOff>
      <xdr:row>108</xdr:row>
      <xdr:rowOff>19177</xdr:rowOff>
    </xdr:to>
    <xdr:sp macro="" textlink="">
      <xdr:nvSpPr>
        <xdr:cNvPr id="640" name="フローチャート: 判断 639">
          <a:extLst>
            <a:ext uri="{FF2B5EF4-FFF2-40B4-BE49-F238E27FC236}">
              <a16:creationId xmlns:a16="http://schemas.microsoft.com/office/drawing/2014/main" id="{AA094A6C-0813-4D07-8484-A49F9ABFB3D0}"/>
            </a:ext>
          </a:extLst>
        </xdr:cNvPr>
        <xdr:cNvSpPr/>
      </xdr:nvSpPr>
      <xdr:spPr>
        <a:xfrm>
          <a:off x="17095083" y="18671225"/>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45C45334-A160-4AD6-AE2A-292C5EFFFA42}"/>
            </a:ext>
          </a:extLst>
        </xdr:cNvPr>
        <xdr:cNvSpPr txBox="1"/>
      </xdr:nvSpPr>
      <xdr:spPr>
        <a:xfrm>
          <a:off x="2018030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42" name="テキスト ボックス 641">
          <a:extLst>
            <a:ext uri="{FF2B5EF4-FFF2-40B4-BE49-F238E27FC236}">
              <a16:creationId xmlns:a16="http://schemas.microsoft.com/office/drawing/2014/main" id="{36D8EB68-01CE-4949-83BE-ABB8BD6105F5}"/>
            </a:ext>
          </a:extLst>
        </xdr:cNvPr>
        <xdr:cNvSpPr txBox="1"/>
      </xdr:nvSpPr>
      <xdr:spPr>
        <a:xfrm>
          <a:off x="1941995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43" name="テキスト ボックス 642">
          <a:extLst>
            <a:ext uri="{FF2B5EF4-FFF2-40B4-BE49-F238E27FC236}">
              <a16:creationId xmlns:a16="http://schemas.microsoft.com/office/drawing/2014/main" id="{39F5DB24-A29F-4A20-8FA7-B30923CEBA4A}"/>
            </a:ext>
          </a:extLst>
        </xdr:cNvPr>
        <xdr:cNvSpPr txBox="1"/>
      </xdr:nvSpPr>
      <xdr:spPr>
        <a:xfrm>
          <a:off x="1859324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id="{70F87F3F-DBE2-4B8A-821B-20C7202C68C4}"/>
            </a:ext>
          </a:extLst>
        </xdr:cNvPr>
        <xdr:cNvSpPr txBox="1"/>
      </xdr:nvSpPr>
      <xdr:spPr>
        <a:xfrm>
          <a:off x="1778209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id="{245EE797-B265-4AF8-BCBE-6BDA0CA06912}"/>
            </a:ext>
          </a:extLst>
        </xdr:cNvPr>
        <xdr:cNvSpPr txBox="1"/>
      </xdr:nvSpPr>
      <xdr:spPr>
        <a:xfrm>
          <a:off x="1697095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108</xdr:row>
      <xdr:rowOff>44069</xdr:rowOff>
    </xdr:from>
    <xdr:to>
      <xdr:col>102</xdr:col>
      <xdr:colOff>165100</xdr:colOff>
      <xdr:row>108</xdr:row>
      <xdr:rowOff>145669</xdr:rowOff>
    </xdr:to>
    <xdr:sp macro="" textlink="">
      <xdr:nvSpPr>
        <xdr:cNvPr id="646" name="楕円 645">
          <a:extLst>
            <a:ext uri="{FF2B5EF4-FFF2-40B4-BE49-F238E27FC236}">
              <a16:creationId xmlns:a16="http://schemas.microsoft.com/office/drawing/2014/main" id="{12FE47BB-3A67-43D4-B899-1E0287B85758}"/>
            </a:ext>
          </a:extLst>
        </xdr:cNvPr>
        <xdr:cNvSpPr/>
      </xdr:nvSpPr>
      <xdr:spPr>
        <a:xfrm>
          <a:off x="17906227" y="18793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58565</xdr:rowOff>
    </xdr:from>
    <xdr:ext cx="469744" cy="259045"/>
    <xdr:sp macro="" textlink="">
      <xdr:nvSpPr>
        <xdr:cNvPr id="647" name="n_1aveValue【公民館】&#10;一人当たり面積">
          <a:extLst>
            <a:ext uri="{FF2B5EF4-FFF2-40B4-BE49-F238E27FC236}">
              <a16:creationId xmlns:a16="http://schemas.microsoft.com/office/drawing/2014/main" id="{1441868F-0A3D-44F8-A67B-A255016E58D9}"/>
            </a:ext>
          </a:extLst>
        </xdr:cNvPr>
        <xdr:cNvSpPr txBox="1"/>
      </xdr:nvSpPr>
      <xdr:spPr>
        <a:xfrm>
          <a:off x="19362884" y="184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63898</xdr:rowOff>
    </xdr:from>
    <xdr:ext cx="469744" cy="259045"/>
    <xdr:sp macro="" textlink="">
      <xdr:nvSpPr>
        <xdr:cNvPr id="648" name="n_2aveValue【公民館】&#10;一人当たり面積">
          <a:extLst>
            <a:ext uri="{FF2B5EF4-FFF2-40B4-BE49-F238E27FC236}">
              <a16:creationId xmlns:a16="http://schemas.microsoft.com/office/drawing/2014/main" id="{DA556D6F-910C-4C2A-9783-A094070307C8}"/>
            </a:ext>
          </a:extLst>
        </xdr:cNvPr>
        <xdr:cNvSpPr txBox="1"/>
      </xdr:nvSpPr>
      <xdr:spPr>
        <a:xfrm>
          <a:off x="18548869" y="18479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58754</xdr:rowOff>
    </xdr:from>
    <xdr:ext cx="469744" cy="259045"/>
    <xdr:sp macro="" textlink="">
      <xdr:nvSpPr>
        <xdr:cNvPr id="649" name="n_3aveValue【公民館】&#10;一人当たり面積">
          <a:extLst>
            <a:ext uri="{FF2B5EF4-FFF2-40B4-BE49-F238E27FC236}">
              <a16:creationId xmlns:a16="http://schemas.microsoft.com/office/drawing/2014/main" id="{9FF51C03-10B6-4F90-BAED-AA62A7952CB4}"/>
            </a:ext>
          </a:extLst>
        </xdr:cNvPr>
        <xdr:cNvSpPr txBox="1"/>
      </xdr:nvSpPr>
      <xdr:spPr>
        <a:xfrm>
          <a:off x="17737725" y="18473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35704</xdr:rowOff>
    </xdr:from>
    <xdr:ext cx="469744" cy="259045"/>
    <xdr:sp macro="" textlink="">
      <xdr:nvSpPr>
        <xdr:cNvPr id="650" name="n_4aveValue【公民館】&#10;一人当たり面積">
          <a:extLst>
            <a:ext uri="{FF2B5EF4-FFF2-40B4-BE49-F238E27FC236}">
              <a16:creationId xmlns:a16="http://schemas.microsoft.com/office/drawing/2014/main" id="{751E73AA-CF77-4D04-BB34-57AC9A1018CC}"/>
            </a:ext>
          </a:extLst>
        </xdr:cNvPr>
        <xdr:cNvSpPr txBox="1"/>
      </xdr:nvSpPr>
      <xdr:spPr>
        <a:xfrm>
          <a:off x="16926582" y="1845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136796</xdr:rowOff>
    </xdr:from>
    <xdr:ext cx="469744" cy="259045"/>
    <xdr:sp macro="" textlink="">
      <xdr:nvSpPr>
        <xdr:cNvPr id="651" name="n_3mainValue【公民館】&#10;一人当たり面積">
          <a:extLst>
            <a:ext uri="{FF2B5EF4-FFF2-40B4-BE49-F238E27FC236}">
              <a16:creationId xmlns:a16="http://schemas.microsoft.com/office/drawing/2014/main" id="{A3A6F99A-AA8A-4D06-B00A-E23D2CB5FB83}"/>
            </a:ext>
          </a:extLst>
        </xdr:cNvPr>
        <xdr:cNvSpPr txBox="1"/>
      </xdr:nvSpPr>
      <xdr:spPr>
        <a:xfrm>
          <a:off x="17737725" y="1888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2" name="正方形/長方形 651">
          <a:extLst>
            <a:ext uri="{FF2B5EF4-FFF2-40B4-BE49-F238E27FC236}">
              <a16:creationId xmlns:a16="http://schemas.microsoft.com/office/drawing/2014/main" id="{5CC85E6D-36AF-415A-9160-08773A108271}"/>
            </a:ext>
          </a:extLst>
        </xdr:cNvPr>
        <xdr:cNvSpPr/>
      </xdr:nvSpPr>
      <xdr:spPr>
        <a:xfrm>
          <a:off x="699715" y="19641213"/>
          <a:ext cx="204441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3" name="正方形/長方形 652">
          <a:extLst>
            <a:ext uri="{FF2B5EF4-FFF2-40B4-BE49-F238E27FC236}">
              <a16:creationId xmlns:a16="http://schemas.microsoft.com/office/drawing/2014/main" id="{A24E4FAA-934D-4BA5-B606-5DCD940FA864}"/>
            </a:ext>
          </a:extLst>
        </xdr:cNvPr>
        <xdr:cNvSpPr/>
      </xdr:nvSpPr>
      <xdr:spPr>
        <a:xfrm>
          <a:off x="699715" y="19704713"/>
          <a:ext cx="3536674" cy="2450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4" name="テキスト ボックス 653">
          <a:extLst>
            <a:ext uri="{FF2B5EF4-FFF2-40B4-BE49-F238E27FC236}">
              <a16:creationId xmlns:a16="http://schemas.microsoft.com/office/drawing/2014/main" id="{EEF63783-0E52-45E9-87BF-D144E7DE003A}"/>
            </a:ext>
          </a:extLst>
        </xdr:cNvPr>
        <xdr:cNvSpPr txBox="1"/>
      </xdr:nvSpPr>
      <xdr:spPr>
        <a:xfrm>
          <a:off x="775915" y="19949767"/>
          <a:ext cx="20279028" cy="14501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面積が日本最小の自治体であることから、道路延長が極めて低くなっている。今後も大幅な新規路線の整備等は予定しておらず、減価償却の状況を加味しながら適切な維持管理に努める必要がある。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学校施設は、小中学校を各</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校所有している。児童生徒数の大きな変動はないと予測されるため、増築等は予定しておらず、施設の長寿命化対策を適切に図る必要がある。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86B41AF-A0A4-404C-B613-C512FC663F82}"/>
            </a:ext>
          </a:extLst>
        </xdr:cNvPr>
        <xdr:cNvSpPr/>
      </xdr:nvSpPr>
      <xdr:spPr>
        <a:xfrm>
          <a:off x="588286" y="127000"/>
          <a:ext cx="11656723" cy="640963"/>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F2BA766-B841-47FE-88A5-E84A533A6599}"/>
            </a:ext>
          </a:extLst>
        </xdr:cNvPr>
        <xdr:cNvSpPr/>
      </xdr:nvSpPr>
      <xdr:spPr>
        <a:xfrm>
          <a:off x="17492870" y="186027"/>
          <a:ext cx="3650973"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B5F884D-05AD-4A36-BAAF-59E3FB8F3F17}"/>
            </a:ext>
          </a:extLst>
        </xdr:cNvPr>
        <xdr:cNvSpPr/>
      </xdr:nvSpPr>
      <xdr:spPr>
        <a:xfrm>
          <a:off x="17511920" y="211427"/>
          <a:ext cx="3606523"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A8DA2C9-B554-4AE9-B904-AD733D2FDACD}"/>
            </a:ext>
          </a:extLst>
        </xdr:cNvPr>
        <xdr:cNvSpPr/>
      </xdr:nvSpPr>
      <xdr:spPr>
        <a:xfrm>
          <a:off x="17537320" y="236827"/>
          <a:ext cx="3549373" cy="4549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B60EE11-D670-40E7-834A-10CAE2B526D2}"/>
            </a:ext>
          </a:extLst>
        </xdr:cNvPr>
        <xdr:cNvSpPr/>
      </xdr:nvSpPr>
      <xdr:spPr>
        <a:xfrm>
          <a:off x="14932439" y="186027"/>
          <a:ext cx="2442652" cy="569236"/>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739A0E2-8FB7-42F9-A8AF-64F346750C82}"/>
            </a:ext>
          </a:extLst>
        </xdr:cNvPr>
        <xdr:cNvSpPr/>
      </xdr:nvSpPr>
      <xdr:spPr>
        <a:xfrm>
          <a:off x="14957839" y="211427"/>
          <a:ext cx="2398202" cy="518436"/>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BD9D140-4287-4D95-9019-EA5CA0BE1CFA}"/>
            </a:ext>
          </a:extLst>
        </xdr:cNvPr>
        <xdr:cNvSpPr/>
      </xdr:nvSpPr>
      <xdr:spPr>
        <a:xfrm>
          <a:off x="14983239" y="236827"/>
          <a:ext cx="2341052" cy="467636"/>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94B8218-4F00-48BD-9807-952DEBD94119}"/>
            </a:ext>
          </a:extLst>
        </xdr:cNvPr>
        <xdr:cNvSpPr/>
      </xdr:nvSpPr>
      <xdr:spPr>
        <a:xfrm>
          <a:off x="699715" y="898442"/>
          <a:ext cx="9271221" cy="1812787"/>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997A06F-8A64-4893-8AEB-5B48DA36EB59}"/>
            </a:ext>
          </a:extLst>
        </xdr:cNvPr>
        <xdr:cNvSpPr/>
      </xdr:nvSpPr>
      <xdr:spPr>
        <a:xfrm>
          <a:off x="826715" y="930192"/>
          <a:ext cx="1272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E1E66FC-AA0D-4CE7-81C3-4474546ECAE5}"/>
            </a:ext>
          </a:extLst>
        </xdr:cNvPr>
        <xdr:cNvSpPr/>
      </xdr:nvSpPr>
      <xdr:spPr>
        <a:xfrm>
          <a:off x="2051216" y="930192"/>
          <a:ext cx="1224501"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
3,244
3.47
2,262,361
2,048,449
207,740
1,394,774
1,836,542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6368061-EA62-452D-981D-71D5DC6E3E4D}"/>
            </a:ext>
          </a:extLst>
        </xdr:cNvPr>
        <xdr:cNvSpPr/>
      </xdr:nvSpPr>
      <xdr:spPr>
        <a:xfrm>
          <a:off x="3275717" y="930192"/>
          <a:ext cx="1399429" cy="174928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EFB9568-AD91-4D5E-8C57-3D110E6FBDA9}"/>
            </a:ext>
          </a:extLst>
        </xdr:cNvPr>
        <xdr:cNvSpPr/>
      </xdr:nvSpPr>
      <xdr:spPr>
        <a:xfrm>
          <a:off x="4675146" y="949242"/>
          <a:ext cx="1860716"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290C8A8-FC58-4BB8-91E3-DA148609F18F}"/>
            </a:ext>
          </a:extLst>
        </xdr:cNvPr>
        <xdr:cNvSpPr/>
      </xdr:nvSpPr>
      <xdr:spPr>
        <a:xfrm>
          <a:off x="6535862" y="949242"/>
          <a:ext cx="1161001" cy="95719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B6C49E1-1F2A-40C2-8C18-80F122FBD850}"/>
            </a:ext>
          </a:extLst>
        </xdr:cNvPr>
        <xdr:cNvSpPr/>
      </xdr:nvSpPr>
      <xdr:spPr>
        <a:xfrm>
          <a:off x="7760363" y="961942"/>
          <a:ext cx="588286" cy="96067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A64988D-A019-4455-B62A-F48ED5B84A6D}"/>
            </a:ext>
          </a:extLst>
        </xdr:cNvPr>
        <xdr:cNvSpPr/>
      </xdr:nvSpPr>
      <xdr:spPr>
        <a:xfrm>
          <a:off x="4675146" y="1741336"/>
          <a:ext cx="1860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D70FEB7-148D-4B18-A2C3-FF78DA186B49}"/>
            </a:ext>
          </a:extLst>
        </xdr:cNvPr>
        <xdr:cNvSpPr/>
      </xdr:nvSpPr>
      <xdr:spPr>
        <a:xfrm>
          <a:off x="6599362" y="1741336"/>
          <a:ext cx="3148716"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49D9632-37FF-4B0A-AD76-3589BEEDFE61}"/>
            </a:ext>
          </a:extLst>
        </xdr:cNvPr>
        <xdr:cNvSpPr/>
      </xdr:nvSpPr>
      <xdr:spPr>
        <a:xfrm>
          <a:off x="10171264" y="898442"/>
          <a:ext cx="1399430" cy="1294351"/>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F8DEA44-8835-476C-86B2-FC7F4FAA0E9C}"/>
            </a:ext>
          </a:extLst>
        </xdr:cNvPr>
        <xdr:cNvSpPr/>
      </xdr:nvSpPr>
      <xdr:spPr>
        <a:xfrm>
          <a:off x="10416043" y="961942"/>
          <a:ext cx="1224501"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845ECD4E-8E03-43AB-8589-F72AB7F6338C}"/>
            </a:ext>
          </a:extLst>
        </xdr:cNvPr>
        <xdr:cNvSpPr/>
      </xdr:nvSpPr>
      <xdr:spPr>
        <a:xfrm>
          <a:off x="10416043" y="1235600"/>
          <a:ext cx="1224501" cy="25747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D7ADCA5-AA72-4C08-BA64-D9B0A8BD79A1}"/>
            </a:ext>
          </a:extLst>
        </xdr:cNvPr>
        <xdr:cNvSpPr/>
      </xdr:nvSpPr>
      <xdr:spPr>
        <a:xfrm>
          <a:off x="10416043" y="1572757"/>
          <a:ext cx="1335930" cy="645436"/>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5912C344-4795-49D0-B24B-5BBE5025ECB3}"/>
            </a:ext>
          </a:extLst>
        </xdr:cNvPr>
        <xdr:cNvCxnSpPr/>
      </xdr:nvCxnSpPr>
      <xdr:spPr>
        <a:xfrm flipH="1">
          <a:off x="10253814" y="1054321"/>
          <a:ext cx="193979"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B99A8460-A359-4BC4-962D-2A838412F8F1}"/>
            </a:ext>
          </a:extLst>
        </xdr:cNvPr>
        <xdr:cNvSpPr/>
      </xdr:nvSpPr>
      <xdr:spPr>
        <a:xfrm>
          <a:off x="10307789" y="1000042"/>
          <a:ext cx="86029"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01DE049-D44B-463C-8661-6C0BF18ABC0D}"/>
            </a:ext>
          </a:extLst>
        </xdr:cNvPr>
        <xdr:cNvSpPr/>
      </xdr:nvSpPr>
      <xdr:spPr>
        <a:xfrm>
          <a:off x="10307789" y="1273700"/>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5ADCD9B6-FBDF-451C-BBAD-B627E4924DCB}"/>
            </a:ext>
          </a:extLst>
        </xdr:cNvPr>
        <xdr:cNvCxnSpPr/>
      </xdr:nvCxnSpPr>
      <xdr:spPr>
        <a:xfrm>
          <a:off x="10336668" y="1543878"/>
          <a:ext cx="0" cy="143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FF866435-383D-4EB6-93BB-3618C3B38B56}"/>
            </a:ext>
          </a:extLst>
        </xdr:cNvPr>
        <xdr:cNvCxnSpPr/>
      </xdr:nvCxnSpPr>
      <xdr:spPr>
        <a:xfrm>
          <a:off x="10272864" y="1543878"/>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14241C8-969E-4E77-B92F-0FB0A28AE625}"/>
            </a:ext>
          </a:extLst>
        </xdr:cNvPr>
        <xdr:cNvCxnSpPr/>
      </xdr:nvCxnSpPr>
      <xdr:spPr>
        <a:xfrm flipV="1">
          <a:off x="10336668" y="1788961"/>
          <a:ext cx="0" cy="14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7501194-6DDF-4364-9D1B-20C848031801}"/>
            </a:ext>
          </a:extLst>
        </xdr:cNvPr>
        <xdr:cNvCxnSpPr/>
      </xdr:nvCxnSpPr>
      <xdr:spPr>
        <a:xfrm>
          <a:off x="10272864" y="1935314"/>
          <a:ext cx="155879"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A0AA02A-4F72-4DA8-B765-2106E2DAC318}"/>
            </a:ext>
          </a:extLst>
        </xdr:cNvPr>
        <xdr:cNvSpPr txBox="1"/>
      </xdr:nvSpPr>
      <xdr:spPr>
        <a:xfrm>
          <a:off x="651786" y="2841708"/>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2478E960-879C-4FA2-ACDD-20A12DC15873}"/>
            </a:ext>
          </a:extLst>
        </xdr:cNvPr>
        <xdr:cNvSpPr txBox="1"/>
      </xdr:nvSpPr>
      <xdr:spPr>
        <a:xfrm>
          <a:off x="651786" y="316616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87482B1-C19D-45E1-953D-BA27EDF0615D}"/>
            </a:ext>
          </a:extLst>
        </xdr:cNvPr>
        <xdr:cNvSpPr txBox="1"/>
      </xdr:nvSpPr>
      <xdr:spPr>
        <a:xfrm>
          <a:off x="651786" y="3490623"/>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ABA0E01B-294B-4752-8C88-CA257B6E9268}"/>
            </a:ext>
          </a:extLst>
        </xdr:cNvPr>
        <xdr:cNvSpPr txBox="1"/>
      </xdr:nvSpPr>
      <xdr:spPr>
        <a:xfrm>
          <a:off x="651786" y="3811601"/>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B7BC0B7-900E-4F7E-BF91-475D085CDFC8}"/>
            </a:ext>
          </a:extLst>
        </xdr:cNvPr>
        <xdr:cNvSpPr/>
      </xdr:nvSpPr>
      <xdr:spPr>
        <a:xfrm>
          <a:off x="69971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33A0397-AA0C-42FB-AE21-19DF727FF4E8}"/>
            </a:ext>
          </a:extLst>
        </xdr:cNvPr>
        <xdr:cNvSpPr/>
      </xdr:nvSpPr>
      <xdr:spPr>
        <a:xfrm>
          <a:off x="82671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F150773-B42A-4B67-AC91-64EE9FA3370C}"/>
            </a:ext>
          </a:extLst>
        </xdr:cNvPr>
        <xdr:cNvSpPr/>
      </xdr:nvSpPr>
      <xdr:spPr>
        <a:xfrm>
          <a:off x="82671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FE96ABA-ACF2-4C25-9509-D0C66F6584FF}"/>
            </a:ext>
          </a:extLst>
        </xdr:cNvPr>
        <xdr:cNvSpPr/>
      </xdr:nvSpPr>
      <xdr:spPr>
        <a:xfrm>
          <a:off x="174928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66343E4-FEEB-4439-A84B-71350F096688}"/>
            </a:ext>
          </a:extLst>
        </xdr:cNvPr>
        <xdr:cNvSpPr/>
      </xdr:nvSpPr>
      <xdr:spPr>
        <a:xfrm>
          <a:off x="174928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83FC806-DB00-4FB5-9415-73B8D54B6B83}"/>
            </a:ext>
          </a:extLst>
        </xdr:cNvPr>
        <xdr:cNvSpPr/>
      </xdr:nvSpPr>
      <xdr:spPr>
        <a:xfrm>
          <a:off x="279885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B18945-D19D-4A75-8E05-87B611F859EE}"/>
            </a:ext>
          </a:extLst>
        </xdr:cNvPr>
        <xdr:cNvSpPr/>
      </xdr:nvSpPr>
      <xdr:spPr>
        <a:xfrm>
          <a:off x="279885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A5BA096F-51A2-40F0-B1B0-9823DD8CE809}"/>
            </a:ext>
          </a:extLst>
        </xdr:cNvPr>
        <xdr:cNvSpPr/>
      </xdr:nvSpPr>
      <xdr:spPr>
        <a:xfrm>
          <a:off x="699715" y="5433888"/>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C412B8B-EA47-4DDE-9316-8C10A4EDCD7D}"/>
            </a:ext>
          </a:extLst>
        </xdr:cNvPr>
        <xdr:cNvSpPr txBox="1"/>
      </xdr:nvSpPr>
      <xdr:spPr>
        <a:xfrm>
          <a:off x="677186" y="523991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B1FC8E9-CF8B-4BE9-B6D9-9C982F6884E6}"/>
            </a:ext>
          </a:extLst>
        </xdr:cNvPr>
        <xdr:cNvCxnSpPr/>
      </xdr:nvCxnSpPr>
      <xdr:spPr>
        <a:xfrm>
          <a:off x="699715" y="77651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B0E5A978-80A0-4CC1-B059-7B081A05D137}"/>
            </a:ext>
          </a:extLst>
        </xdr:cNvPr>
        <xdr:cNvSpPr txBox="1"/>
      </xdr:nvSpPr>
      <xdr:spPr>
        <a:xfrm>
          <a:off x="279250" y="76194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149B90CE-44CA-4D48-A729-6B4BAF5734AE}"/>
            </a:ext>
          </a:extLst>
        </xdr:cNvPr>
        <xdr:cNvCxnSpPr/>
      </xdr:nvCxnSpPr>
      <xdr:spPr>
        <a:xfrm>
          <a:off x="699715" y="729747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a:extLst>
            <a:ext uri="{FF2B5EF4-FFF2-40B4-BE49-F238E27FC236}">
              <a16:creationId xmlns:a16="http://schemas.microsoft.com/office/drawing/2014/main" id="{58A57512-B7E7-49D4-89A5-439CD9B9EBA0}"/>
            </a:ext>
          </a:extLst>
        </xdr:cNvPr>
        <xdr:cNvSpPr txBox="1"/>
      </xdr:nvSpPr>
      <xdr:spPr>
        <a:xfrm>
          <a:off x="343370" y="7151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1992C237-86BD-42EC-8798-774EA083A0B2}"/>
            </a:ext>
          </a:extLst>
        </xdr:cNvPr>
        <xdr:cNvCxnSpPr/>
      </xdr:nvCxnSpPr>
      <xdr:spPr>
        <a:xfrm>
          <a:off x="699715" y="683331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A05C97F5-A71E-408B-BA6F-82021EDF13A4}"/>
            </a:ext>
          </a:extLst>
        </xdr:cNvPr>
        <xdr:cNvSpPr txBox="1"/>
      </xdr:nvSpPr>
      <xdr:spPr>
        <a:xfrm>
          <a:off x="343370" y="66876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224345FF-D866-4087-9F87-FA36A46E0806}"/>
            </a:ext>
          </a:extLst>
        </xdr:cNvPr>
        <xdr:cNvCxnSpPr/>
      </xdr:nvCxnSpPr>
      <xdr:spPr>
        <a:xfrm>
          <a:off x="699715" y="636568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FC3A7638-FC93-45A9-98C0-ADE504BAEA3D}"/>
            </a:ext>
          </a:extLst>
        </xdr:cNvPr>
        <xdr:cNvSpPr txBox="1"/>
      </xdr:nvSpPr>
      <xdr:spPr>
        <a:xfrm>
          <a:off x="343370" y="62199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A0497191-856F-4625-8204-3D29DED5C6F4}"/>
            </a:ext>
          </a:extLst>
        </xdr:cNvPr>
        <xdr:cNvCxnSpPr/>
      </xdr:nvCxnSpPr>
      <xdr:spPr>
        <a:xfrm>
          <a:off x="699715" y="58980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9D433D4A-08B7-4D22-BF74-D1EA541CAB08}"/>
            </a:ext>
          </a:extLst>
        </xdr:cNvPr>
        <xdr:cNvSpPr txBox="1"/>
      </xdr:nvSpPr>
      <xdr:spPr>
        <a:xfrm>
          <a:off x="343370" y="57523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78E5B44E-3DD6-458F-8FBB-95AF1D5F572C}"/>
            </a:ext>
          </a:extLst>
        </xdr:cNvPr>
        <xdr:cNvCxnSpPr/>
      </xdr:nvCxnSpPr>
      <xdr:spPr>
        <a:xfrm>
          <a:off x="699715" y="543388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a:extLst>
            <a:ext uri="{FF2B5EF4-FFF2-40B4-BE49-F238E27FC236}">
              <a16:creationId xmlns:a16="http://schemas.microsoft.com/office/drawing/2014/main" id="{DE98659C-DFAF-4AC6-8D27-E519E6F39C3C}"/>
            </a:ext>
          </a:extLst>
        </xdr:cNvPr>
        <xdr:cNvSpPr txBox="1"/>
      </xdr:nvSpPr>
      <xdr:spPr>
        <a:xfrm>
          <a:off x="391918" y="52881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C375D1D0-BE17-4898-AC28-FF8733ED62D4}"/>
            </a:ext>
          </a:extLst>
        </xdr:cNvPr>
        <xdr:cNvSpPr/>
      </xdr:nvSpPr>
      <xdr:spPr>
        <a:xfrm>
          <a:off x="699715" y="5433888"/>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41910</xdr:rowOff>
    </xdr:from>
    <xdr:to>
      <xdr:col>24</xdr:col>
      <xdr:colOff>62865</xdr:colOff>
      <xdr:row>42</xdr:row>
      <xdr:rowOff>64770</xdr:rowOff>
    </xdr:to>
    <xdr:cxnSp macro="">
      <xdr:nvCxnSpPr>
        <xdr:cNvPr id="55" name="直線コネクタ 54">
          <a:extLst>
            <a:ext uri="{FF2B5EF4-FFF2-40B4-BE49-F238E27FC236}">
              <a16:creationId xmlns:a16="http://schemas.microsoft.com/office/drawing/2014/main" id="{1B8244DA-F69A-47CB-81C8-8D935D7DA33F}"/>
            </a:ext>
          </a:extLst>
        </xdr:cNvPr>
        <xdr:cNvCxnSpPr/>
      </xdr:nvCxnSpPr>
      <xdr:spPr>
        <a:xfrm flipV="1">
          <a:off x="4261154" y="5806606"/>
          <a:ext cx="0" cy="1597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68597</xdr:rowOff>
    </xdr:from>
    <xdr:ext cx="405111" cy="259045"/>
    <xdr:sp macro="" textlink="">
      <xdr:nvSpPr>
        <xdr:cNvPr id="56" name="【図書館】&#10;有形固定資産減価償却率最小値テキスト">
          <a:extLst>
            <a:ext uri="{FF2B5EF4-FFF2-40B4-BE49-F238E27FC236}">
              <a16:creationId xmlns:a16="http://schemas.microsoft.com/office/drawing/2014/main" id="{2F043476-B2FE-4E80-92BE-2E700254D42B}"/>
            </a:ext>
          </a:extLst>
        </xdr:cNvPr>
        <xdr:cNvSpPr txBox="1"/>
      </xdr:nvSpPr>
      <xdr:spPr>
        <a:xfrm>
          <a:off x="4299889" y="7407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64770</xdr:rowOff>
    </xdr:from>
    <xdr:to>
      <xdr:col>24</xdr:col>
      <xdr:colOff>152400</xdr:colOff>
      <xdr:row>42</xdr:row>
      <xdr:rowOff>64770</xdr:rowOff>
    </xdr:to>
    <xdr:cxnSp macro="">
      <xdr:nvCxnSpPr>
        <xdr:cNvPr id="57" name="直線コネクタ 56">
          <a:extLst>
            <a:ext uri="{FF2B5EF4-FFF2-40B4-BE49-F238E27FC236}">
              <a16:creationId xmlns:a16="http://schemas.microsoft.com/office/drawing/2014/main" id="{917C72FB-691D-4D0E-9A34-C028ACEE0D1E}"/>
            </a:ext>
          </a:extLst>
        </xdr:cNvPr>
        <xdr:cNvCxnSpPr/>
      </xdr:nvCxnSpPr>
      <xdr:spPr>
        <a:xfrm>
          <a:off x="4188460" y="740382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160037</xdr:rowOff>
    </xdr:from>
    <xdr:ext cx="405111" cy="259045"/>
    <xdr:sp macro="" textlink="">
      <xdr:nvSpPr>
        <xdr:cNvPr id="58" name="【図書館】&#10;有形固定資産減価償却率最大値テキスト">
          <a:extLst>
            <a:ext uri="{FF2B5EF4-FFF2-40B4-BE49-F238E27FC236}">
              <a16:creationId xmlns:a16="http://schemas.microsoft.com/office/drawing/2014/main" id="{1D26078E-AE91-4AD4-97A9-A74F9293F8E5}"/>
            </a:ext>
          </a:extLst>
        </xdr:cNvPr>
        <xdr:cNvSpPr txBox="1"/>
      </xdr:nvSpPr>
      <xdr:spPr>
        <a:xfrm>
          <a:off x="4299889" y="557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41910</xdr:rowOff>
    </xdr:from>
    <xdr:to>
      <xdr:col>24</xdr:col>
      <xdr:colOff>152400</xdr:colOff>
      <xdr:row>33</xdr:row>
      <xdr:rowOff>41910</xdr:rowOff>
    </xdr:to>
    <xdr:cxnSp macro="">
      <xdr:nvCxnSpPr>
        <xdr:cNvPr id="59" name="直線コネクタ 58">
          <a:extLst>
            <a:ext uri="{FF2B5EF4-FFF2-40B4-BE49-F238E27FC236}">
              <a16:creationId xmlns:a16="http://schemas.microsoft.com/office/drawing/2014/main" id="{6B505536-A53B-4463-83BA-304233371C98}"/>
            </a:ext>
          </a:extLst>
        </xdr:cNvPr>
        <xdr:cNvCxnSpPr/>
      </xdr:nvCxnSpPr>
      <xdr:spPr>
        <a:xfrm>
          <a:off x="4188460" y="580660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72407</xdr:rowOff>
    </xdr:from>
    <xdr:ext cx="405111" cy="259045"/>
    <xdr:sp macro="" textlink="">
      <xdr:nvSpPr>
        <xdr:cNvPr id="60" name="【図書館】&#10;有形固定資産減価償却率平均値テキスト">
          <a:extLst>
            <a:ext uri="{FF2B5EF4-FFF2-40B4-BE49-F238E27FC236}">
              <a16:creationId xmlns:a16="http://schemas.microsoft.com/office/drawing/2014/main" id="{2B767F2F-4A81-4FBD-AFED-624D80C06450}"/>
            </a:ext>
          </a:extLst>
        </xdr:cNvPr>
        <xdr:cNvSpPr txBox="1"/>
      </xdr:nvSpPr>
      <xdr:spPr>
        <a:xfrm>
          <a:off x="4299889" y="6536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93980</xdr:rowOff>
    </xdr:from>
    <xdr:to>
      <xdr:col>24</xdr:col>
      <xdr:colOff>114300</xdr:colOff>
      <xdr:row>38</xdr:row>
      <xdr:rowOff>24130</xdr:rowOff>
    </xdr:to>
    <xdr:sp macro="" textlink="">
      <xdr:nvSpPr>
        <xdr:cNvPr id="61" name="フローチャート: 判断 60">
          <a:extLst>
            <a:ext uri="{FF2B5EF4-FFF2-40B4-BE49-F238E27FC236}">
              <a16:creationId xmlns:a16="http://schemas.microsoft.com/office/drawing/2014/main" id="{FC6FDD0A-C807-415C-AB2B-3777A6A5E86E}"/>
            </a:ext>
          </a:extLst>
        </xdr:cNvPr>
        <xdr:cNvSpPr/>
      </xdr:nvSpPr>
      <xdr:spPr>
        <a:xfrm>
          <a:off x="4210989" y="6558390"/>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39116</xdr:rowOff>
    </xdr:from>
    <xdr:to>
      <xdr:col>20</xdr:col>
      <xdr:colOff>38100</xdr:colOff>
      <xdr:row>37</xdr:row>
      <xdr:rowOff>140716</xdr:rowOff>
    </xdr:to>
    <xdr:sp macro="" textlink="">
      <xdr:nvSpPr>
        <xdr:cNvPr id="62" name="フローチャート: 判断 61">
          <a:extLst>
            <a:ext uri="{FF2B5EF4-FFF2-40B4-BE49-F238E27FC236}">
              <a16:creationId xmlns:a16="http://schemas.microsoft.com/office/drawing/2014/main" id="{AF23B282-CABA-4651-8BA1-E8D68B1A13D8}"/>
            </a:ext>
          </a:extLst>
        </xdr:cNvPr>
        <xdr:cNvSpPr/>
      </xdr:nvSpPr>
      <xdr:spPr>
        <a:xfrm>
          <a:off x="3450645" y="6503526"/>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137414</xdr:rowOff>
    </xdr:from>
    <xdr:to>
      <xdr:col>15</xdr:col>
      <xdr:colOff>101600</xdr:colOff>
      <xdr:row>37</xdr:row>
      <xdr:rowOff>67564</xdr:rowOff>
    </xdr:to>
    <xdr:sp macro="" textlink="">
      <xdr:nvSpPr>
        <xdr:cNvPr id="63" name="フローチャート: 判断 62">
          <a:extLst>
            <a:ext uri="{FF2B5EF4-FFF2-40B4-BE49-F238E27FC236}">
              <a16:creationId xmlns:a16="http://schemas.microsoft.com/office/drawing/2014/main" id="{3A1A34C4-951F-4994-8E6E-7B8F473ADD12}"/>
            </a:ext>
          </a:extLst>
        </xdr:cNvPr>
        <xdr:cNvSpPr/>
      </xdr:nvSpPr>
      <xdr:spPr>
        <a:xfrm>
          <a:off x="2623930" y="6426896"/>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77978</xdr:rowOff>
    </xdr:from>
    <xdr:to>
      <xdr:col>10</xdr:col>
      <xdr:colOff>165100</xdr:colOff>
      <xdr:row>36</xdr:row>
      <xdr:rowOff>8128</xdr:rowOff>
    </xdr:to>
    <xdr:sp macro="" textlink="">
      <xdr:nvSpPr>
        <xdr:cNvPr id="64" name="フローチャート: 判断 63">
          <a:extLst>
            <a:ext uri="{FF2B5EF4-FFF2-40B4-BE49-F238E27FC236}">
              <a16:creationId xmlns:a16="http://schemas.microsoft.com/office/drawing/2014/main" id="{9C7EB330-D41C-4AAF-8946-3A4159FC05E9}"/>
            </a:ext>
          </a:extLst>
        </xdr:cNvPr>
        <xdr:cNvSpPr/>
      </xdr:nvSpPr>
      <xdr:spPr>
        <a:xfrm>
          <a:off x="1812787" y="619253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34</xdr:row>
      <xdr:rowOff>87122</xdr:rowOff>
    </xdr:from>
    <xdr:to>
      <xdr:col>6</xdr:col>
      <xdr:colOff>38100</xdr:colOff>
      <xdr:row>35</xdr:row>
      <xdr:rowOff>17272</xdr:rowOff>
    </xdr:to>
    <xdr:sp macro="" textlink="">
      <xdr:nvSpPr>
        <xdr:cNvPr id="65" name="フローチャート: 判断 64">
          <a:extLst>
            <a:ext uri="{FF2B5EF4-FFF2-40B4-BE49-F238E27FC236}">
              <a16:creationId xmlns:a16="http://schemas.microsoft.com/office/drawing/2014/main" id="{56FE9831-EDE5-4C83-A9A9-35567C177AD3}"/>
            </a:ext>
          </a:extLst>
        </xdr:cNvPr>
        <xdr:cNvSpPr/>
      </xdr:nvSpPr>
      <xdr:spPr>
        <a:xfrm>
          <a:off x="1001643" y="6026746"/>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A503CEEE-B771-4577-A0BB-5EDE17663C51}"/>
            </a:ext>
          </a:extLst>
        </xdr:cNvPr>
        <xdr:cNvSpPr txBox="1"/>
      </xdr:nvSpPr>
      <xdr:spPr>
        <a:xfrm>
          <a:off x="408686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18690F9F-399F-4143-A16A-624442C22049}"/>
            </a:ext>
          </a:extLst>
        </xdr:cNvPr>
        <xdr:cNvSpPr txBox="1"/>
      </xdr:nvSpPr>
      <xdr:spPr>
        <a:xfrm>
          <a:off x="3326517"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D438EFF4-CFAC-4395-9A40-964535F12DBE}"/>
            </a:ext>
          </a:extLst>
        </xdr:cNvPr>
        <xdr:cNvSpPr txBox="1"/>
      </xdr:nvSpPr>
      <xdr:spPr>
        <a:xfrm>
          <a:off x="2499802"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AFD7C49-F520-4F21-BA09-FB99C5F2AE05}"/>
            </a:ext>
          </a:extLst>
        </xdr:cNvPr>
        <xdr:cNvSpPr txBox="1"/>
      </xdr:nvSpPr>
      <xdr:spPr>
        <a:xfrm>
          <a:off x="168865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F9D498F-826B-47A0-964E-44E830B3A778}"/>
            </a:ext>
          </a:extLst>
        </xdr:cNvPr>
        <xdr:cNvSpPr txBox="1"/>
      </xdr:nvSpPr>
      <xdr:spPr>
        <a:xfrm>
          <a:off x="877515"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162560</xdr:rowOff>
    </xdr:from>
    <xdr:to>
      <xdr:col>24</xdr:col>
      <xdr:colOff>114300</xdr:colOff>
      <xdr:row>37</xdr:row>
      <xdr:rowOff>92710</xdr:rowOff>
    </xdr:to>
    <xdr:sp macro="" textlink="">
      <xdr:nvSpPr>
        <xdr:cNvPr id="71" name="楕円 70">
          <a:extLst>
            <a:ext uri="{FF2B5EF4-FFF2-40B4-BE49-F238E27FC236}">
              <a16:creationId xmlns:a16="http://schemas.microsoft.com/office/drawing/2014/main" id="{49D9475A-9396-482B-86DB-98655758142E}"/>
            </a:ext>
          </a:extLst>
        </xdr:cNvPr>
        <xdr:cNvSpPr/>
      </xdr:nvSpPr>
      <xdr:spPr>
        <a:xfrm>
          <a:off x="4210989" y="6452042"/>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13987</xdr:rowOff>
    </xdr:from>
    <xdr:ext cx="405111" cy="259045"/>
    <xdr:sp macro="" textlink="">
      <xdr:nvSpPr>
        <xdr:cNvPr id="72" name="【図書館】&#10;有形固定資産減価償却率該当値テキスト">
          <a:extLst>
            <a:ext uri="{FF2B5EF4-FFF2-40B4-BE49-F238E27FC236}">
              <a16:creationId xmlns:a16="http://schemas.microsoft.com/office/drawing/2014/main" id="{B3EC2B8E-A252-42EC-A81F-BBCAC76CE208}"/>
            </a:ext>
          </a:extLst>
        </xdr:cNvPr>
        <xdr:cNvSpPr txBox="1"/>
      </xdr:nvSpPr>
      <xdr:spPr>
        <a:xfrm>
          <a:off x="4299889" y="630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107696</xdr:rowOff>
    </xdr:from>
    <xdr:to>
      <xdr:col>20</xdr:col>
      <xdr:colOff>38100</xdr:colOff>
      <xdr:row>37</xdr:row>
      <xdr:rowOff>37846</xdr:rowOff>
    </xdr:to>
    <xdr:sp macro="" textlink="">
      <xdr:nvSpPr>
        <xdr:cNvPr id="73" name="楕円 72">
          <a:extLst>
            <a:ext uri="{FF2B5EF4-FFF2-40B4-BE49-F238E27FC236}">
              <a16:creationId xmlns:a16="http://schemas.microsoft.com/office/drawing/2014/main" id="{08750D29-E8B5-43A3-B1E1-DB64AB8AF793}"/>
            </a:ext>
          </a:extLst>
        </xdr:cNvPr>
        <xdr:cNvSpPr/>
      </xdr:nvSpPr>
      <xdr:spPr>
        <a:xfrm>
          <a:off x="3450645" y="6397178"/>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158496</xdr:rowOff>
    </xdr:from>
    <xdr:to>
      <xdr:col>24</xdr:col>
      <xdr:colOff>63500</xdr:colOff>
      <xdr:row>37</xdr:row>
      <xdr:rowOff>41910</xdr:rowOff>
    </xdr:to>
    <xdr:cxnSp macro="">
      <xdr:nvCxnSpPr>
        <xdr:cNvPr id="74" name="直線コネクタ 73">
          <a:extLst>
            <a:ext uri="{FF2B5EF4-FFF2-40B4-BE49-F238E27FC236}">
              <a16:creationId xmlns:a16="http://schemas.microsoft.com/office/drawing/2014/main" id="{7078DBC3-08DD-41E0-ABFE-8AF021AB70CB}"/>
            </a:ext>
          </a:extLst>
        </xdr:cNvPr>
        <xdr:cNvCxnSpPr/>
      </xdr:nvCxnSpPr>
      <xdr:spPr>
        <a:xfrm>
          <a:off x="3501445" y="6447978"/>
          <a:ext cx="760344" cy="5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160274</xdr:rowOff>
    </xdr:from>
    <xdr:to>
      <xdr:col>10</xdr:col>
      <xdr:colOff>165100</xdr:colOff>
      <xdr:row>37</xdr:row>
      <xdr:rowOff>90424</xdr:rowOff>
    </xdr:to>
    <xdr:sp macro="" textlink="">
      <xdr:nvSpPr>
        <xdr:cNvPr id="75" name="楕円 74">
          <a:extLst>
            <a:ext uri="{FF2B5EF4-FFF2-40B4-BE49-F238E27FC236}">
              <a16:creationId xmlns:a16="http://schemas.microsoft.com/office/drawing/2014/main" id="{6EB74A06-CFE1-4640-BD75-86031CA6A029}"/>
            </a:ext>
          </a:extLst>
        </xdr:cNvPr>
        <xdr:cNvSpPr/>
      </xdr:nvSpPr>
      <xdr:spPr>
        <a:xfrm>
          <a:off x="1812787" y="6449756"/>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37</xdr:row>
      <xdr:rowOff>131843</xdr:rowOff>
    </xdr:from>
    <xdr:ext cx="405111" cy="259045"/>
    <xdr:sp macro="" textlink="">
      <xdr:nvSpPr>
        <xdr:cNvPr id="76" name="n_1aveValue【図書館】&#10;有形固定資産減価償却率">
          <a:extLst>
            <a:ext uri="{FF2B5EF4-FFF2-40B4-BE49-F238E27FC236}">
              <a16:creationId xmlns:a16="http://schemas.microsoft.com/office/drawing/2014/main" id="{11A15763-C739-460B-86D9-64FEF6892B07}"/>
            </a:ext>
          </a:extLst>
        </xdr:cNvPr>
        <xdr:cNvSpPr txBox="1"/>
      </xdr:nvSpPr>
      <xdr:spPr>
        <a:xfrm>
          <a:off x="3301761" y="6596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84091</xdr:rowOff>
    </xdr:from>
    <xdr:ext cx="405111" cy="259045"/>
    <xdr:sp macro="" textlink="">
      <xdr:nvSpPr>
        <xdr:cNvPr id="77" name="n_2aveValue【図書館】&#10;有形固定資産減価償却率">
          <a:extLst>
            <a:ext uri="{FF2B5EF4-FFF2-40B4-BE49-F238E27FC236}">
              <a16:creationId xmlns:a16="http://schemas.microsoft.com/office/drawing/2014/main" id="{789F7144-FC88-4642-8843-E3EF796D725C}"/>
            </a:ext>
          </a:extLst>
        </xdr:cNvPr>
        <xdr:cNvSpPr txBox="1"/>
      </xdr:nvSpPr>
      <xdr:spPr>
        <a:xfrm>
          <a:off x="2487746" y="6198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24655</xdr:rowOff>
    </xdr:from>
    <xdr:ext cx="405111" cy="259045"/>
    <xdr:sp macro="" textlink="">
      <xdr:nvSpPr>
        <xdr:cNvPr id="78" name="n_3aveValue【図書館】&#10;有形固定資産減価償却率">
          <a:extLst>
            <a:ext uri="{FF2B5EF4-FFF2-40B4-BE49-F238E27FC236}">
              <a16:creationId xmlns:a16="http://schemas.microsoft.com/office/drawing/2014/main" id="{B1298CD0-AB66-4A81-A54A-DB23346C3CEB}"/>
            </a:ext>
          </a:extLst>
        </xdr:cNvPr>
        <xdr:cNvSpPr txBox="1"/>
      </xdr:nvSpPr>
      <xdr:spPr>
        <a:xfrm>
          <a:off x="1676602" y="596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33799</xdr:rowOff>
    </xdr:from>
    <xdr:ext cx="405111" cy="259045"/>
    <xdr:sp macro="" textlink="">
      <xdr:nvSpPr>
        <xdr:cNvPr id="79" name="n_4aveValue【図書館】&#10;有形固定資産減価償却率">
          <a:extLst>
            <a:ext uri="{FF2B5EF4-FFF2-40B4-BE49-F238E27FC236}">
              <a16:creationId xmlns:a16="http://schemas.microsoft.com/office/drawing/2014/main" id="{5BADCB65-5473-44CC-9A80-4426326ECD7B}"/>
            </a:ext>
          </a:extLst>
        </xdr:cNvPr>
        <xdr:cNvSpPr txBox="1"/>
      </xdr:nvSpPr>
      <xdr:spPr>
        <a:xfrm>
          <a:off x="865459" y="5798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54373</xdr:rowOff>
    </xdr:from>
    <xdr:ext cx="405111" cy="259045"/>
    <xdr:sp macro="" textlink="">
      <xdr:nvSpPr>
        <xdr:cNvPr id="80" name="n_1mainValue【図書館】&#10;有形固定資産減価償却率">
          <a:extLst>
            <a:ext uri="{FF2B5EF4-FFF2-40B4-BE49-F238E27FC236}">
              <a16:creationId xmlns:a16="http://schemas.microsoft.com/office/drawing/2014/main" id="{CA681759-C75F-4AF2-B508-501B23D3E243}"/>
            </a:ext>
          </a:extLst>
        </xdr:cNvPr>
        <xdr:cNvSpPr txBox="1"/>
      </xdr:nvSpPr>
      <xdr:spPr>
        <a:xfrm>
          <a:off x="3301761" y="6168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81551</xdr:rowOff>
    </xdr:from>
    <xdr:ext cx="405111" cy="259045"/>
    <xdr:sp macro="" textlink="">
      <xdr:nvSpPr>
        <xdr:cNvPr id="81" name="n_3mainValue【図書館】&#10;有形固定資産減価償却率">
          <a:extLst>
            <a:ext uri="{FF2B5EF4-FFF2-40B4-BE49-F238E27FC236}">
              <a16:creationId xmlns:a16="http://schemas.microsoft.com/office/drawing/2014/main" id="{86C545DE-A2EB-492E-AF07-3E0187EA79FE}"/>
            </a:ext>
          </a:extLst>
        </xdr:cNvPr>
        <xdr:cNvSpPr txBox="1"/>
      </xdr:nvSpPr>
      <xdr:spPr>
        <a:xfrm>
          <a:off x="1676602" y="6545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2" name="正方形/長方形 81">
          <a:extLst>
            <a:ext uri="{FF2B5EF4-FFF2-40B4-BE49-F238E27FC236}">
              <a16:creationId xmlns:a16="http://schemas.microsoft.com/office/drawing/2014/main" id="{62B5B349-B404-4D98-85DD-D5ACC8F25674}"/>
            </a:ext>
          </a:extLst>
        </xdr:cNvPr>
        <xdr:cNvSpPr/>
      </xdr:nvSpPr>
      <xdr:spPr>
        <a:xfrm>
          <a:off x="6074576" y="4266537"/>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3" name="正方形/長方形 82">
          <a:extLst>
            <a:ext uri="{FF2B5EF4-FFF2-40B4-BE49-F238E27FC236}">
              <a16:creationId xmlns:a16="http://schemas.microsoft.com/office/drawing/2014/main" id="{717EB8A3-0321-42B6-8E9D-88FB7953330B}"/>
            </a:ext>
          </a:extLst>
        </xdr:cNvPr>
        <xdr:cNvSpPr/>
      </xdr:nvSpPr>
      <xdr:spPr>
        <a:xfrm>
          <a:off x="6186004"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4" name="正方形/長方形 83">
          <a:extLst>
            <a:ext uri="{FF2B5EF4-FFF2-40B4-BE49-F238E27FC236}">
              <a16:creationId xmlns:a16="http://schemas.microsoft.com/office/drawing/2014/main" id="{347FFD15-DAAC-4C00-A637-464D5C66E0F2}"/>
            </a:ext>
          </a:extLst>
        </xdr:cNvPr>
        <xdr:cNvSpPr/>
      </xdr:nvSpPr>
      <xdr:spPr>
        <a:xfrm>
          <a:off x="6186004"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5" name="正方形/長方形 84">
          <a:extLst>
            <a:ext uri="{FF2B5EF4-FFF2-40B4-BE49-F238E27FC236}">
              <a16:creationId xmlns:a16="http://schemas.microsoft.com/office/drawing/2014/main" id="{AB573F43-C1B5-4E06-BB27-CA9AF9AF1354}"/>
            </a:ext>
          </a:extLst>
        </xdr:cNvPr>
        <xdr:cNvSpPr/>
      </xdr:nvSpPr>
      <xdr:spPr>
        <a:xfrm>
          <a:off x="7124148"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6" name="正方形/長方形 85">
          <a:extLst>
            <a:ext uri="{FF2B5EF4-FFF2-40B4-BE49-F238E27FC236}">
              <a16:creationId xmlns:a16="http://schemas.microsoft.com/office/drawing/2014/main" id="{FD43C970-F4B5-4408-8F26-EA465E9379C1}"/>
            </a:ext>
          </a:extLst>
        </xdr:cNvPr>
        <xdr:cNvSpPr/>
      </xdr:nvSpPr>
      <xdr:spPr>
        <a:xfrm>
          <a:off x="7124148"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7" name="正方形/長方形 86">
          <a:extLst>
            <a:ext uri="{FF2B5EF4-FFF2-40B4-BE49-F238E27FC236}">
              <a16:creationId xmlns:a16="http://schemas.microsoft.com/office/drawing/2014/main" id="{A86A3D50-87AC-4D8B-BCC9-2A97FDCCA437}"/>
            </a:ext>
          </a:extLst>
        </xdr:cNvPr>
        <xdr:cNvSpPr/>
      </xdr:nvSpPr>
      <xdr:spPr>
        <a:xfrm>
          <a:off x="8173720"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8" name="正方形/長方形 87">
          <a:extLst>
            <a:ext uri="{FF2B5EF4-FFF2-40B4-BE49-F238E27FC236}">
              <a16:creationId xmlns:a16="http://schemas.microsoft.com/office/drawing/2014/main" id="{06E119FB-6F2E-42FF-A66F-54578BF2537E}"/>
            </a:ext>
          </a:extLst>
        </xdr:cNvPr>
        <xdr:cNvSpPr/>
      </xdr:nvSpPr>
      <xdr:spPr>
        <a:xfrm>
          <a:off x="8173720"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9" name="正方形/長方形 88">
          <a:extLst>
            <a:ext uri="{FF2B5EF4-FFF2-40B4-BE49-F238E27FC236}">
              <a16:creationId xmlns:a16="http://schemas.microsoft.com/office/drawing/2014/main" id="{69951BD7-3ED3-4438-A090-9EA67C760A01}"/>
            </a:ext>
          </a:extLst>
        </xdr:cNvPr>
        <xdr:cNvSpPr/>
      </xdr:nvSpPr>
      <xdr:spPr>
        <a:xfrm>
          <a:off x="6074576" y="5433888"/>
          <a:ext cx="4335117"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0" name="テキスト ボックス 89">
          <a:extLst>
            <a:ext uri="{FF2B5EF4-FFF2-40B4-BE49-F238E27FC236}">
              <a16:creationId xmlns:a16="http://schemas.microsoft.com/office/drawing/2014/main" id="{51EA3ABF-178D-4AD4-AB4F-FADDB8179BA3}"/>
            </a:ext>
          </a:extLst>
        </xdr:cNvPr>
        <xdr:cNvSpPr txBox="1"/>
      </xdr:nvSpPr>
      <xdr:spPr>
        <a:xfrm>
          <a:off x="6036476" y="523991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1" name="直線コネクタ 90">
          <a:extLst>
            <a:ext uri="{FF2B5EF4-FFF2-40B4-BE49-F238E27FC236}">
              <a16:creationId xmlns:a16="http://schemas.microsoft.com/office/drawing/2014/main" id="{66E6810D-AFCB-42CB-8E58-4399F628A187}"/>
            </a:ext>
          </a:extLst>
        </xdr:cNvPr>
        <xdr:cNvCxnSpPr/>
      </xdr:nvCxnSpPr>
      <xdr:spPr>
        <a:xfrm>
          <a:off x="6074576" y="77651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2" name="直線コネクタ 91">
          <a:extLst>
            <a:ext uri="{FF2B5EF4-FFF2-40B4-BE49-F238E27FC236}">
              <a16:creationId xmlns:a16="http://schemas.microsoft.com/office/drawing/2014/main" id="{C65B2640-04D0-43D9-9666-08D1E6020303}"/>
            </a:ext>
          </a:extLst>
        </xdr:cNvPr>
        <xdr:cNvCxnSpPr/>
      </xdr:nvCxnSpPr>
      <xdr:spPr>
        <a:xfrm>
          <a:off x="6074576" y="7431582"/>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3" name="テキスト ボックス 92">
          <a:extLst>
            <a:ext uri="{FF2B5EF4-FFF2-40B4-BE49-F238E27FC236}">
              <a16:creationId xmlns:a16="http://schemas.microsoft.com/office/drawing/2014/main" id="{C1E83131-308B-42B8-B765-FFB5CCDB6959}"/>
            </a:ext>
          </a:extLst>
        </xdr:cNvPr>
        <xdr:cNvSpPr txBox="1"/>
      </xdr:nvSpPr>
      <xdr:spPr>
        <a:xfrm>
          <a:off x="5638539" y="72858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4" name="直線コネクタ 93">
          <a:extLst>
            <a:ext uri="{FF2B5EF4-FFF2-40B4-BE49-F238E27FC236}">
              <a16:creationId xmlns:a16="http://schemas.microsoft.com/office/drawing/2014/main" id="{A504091A-CF1D-4EE0-9281-537453C78289}"/>
            </a:ext>
          </a:extLst>
        </xdr:cNvPr>
        <xdr:cNvCxnSpPr/>
      </xdr:nvCxnSpPr>
      <xdr:spPr>
        <a:xfrm>
          <a:off x="6074576" y="709805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5" name="テキスト ボックス 94">
          <a:extLst>
            <a:ext uri="{FF2B5EF4-FFF2-40B4-BE49-F238E27FC236}">
              <a16:creationId xmlns:a16="http://schemas.microsoft.com/office/drawing/2014/main" id="{8714BAD8-366F-46B3-AE07-D7BD2B4D320C}"/>
            </a:ext>
          </a:extLst>
        </xdr:cNvPr>
        <xdr:cNvSpPr txBox="1"/>
      </xdr:nvSpPr>
      <xdr:spPr>
        <a:xfrm>
          <a:off x="5638539" y="695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6" name="直線コネクタ 95">
          <a:extLst>
            <a:ext uri="{FF2B5EF4-FFF2-40B4-BE49-F238E27FC236}">
              <a16:creationId xmlns:a16="http://schemas.microsoft.com/office/drawing/2014/main" id="{97C402BC-A6B2-4F41-AF8C-7523BAC4E204}"/>
            </a:ext>
          </a:extLst>
        </xdr:cNvPr>
        <xdr:cNvCxnSpPr/>
      </xdr:nvCxnSpPr>
      <xdr:spPr>
        <a:xfrm>
          <a:off x="6074576" y="676452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7" name="テキスト ボックス 96">
          <a:extLst>
            <a:ext uri="{FF2B5EF4-FFF2-40B4-BE49-F238E27FC236}">
              <a16:creationId xmlns:a16="http://schemas.microsoft.com/office/drawing/2014/main" id="{8A9DF1FE-FA9A-4C28-9FC5-7FBBF68DF104}"/>
            </a:ext>
          </a:extLst>
        </xdr:cNvPr>
        <xdr:cNvSpPr txBox="1"/>
      </xdr:nvSpPr>
      <xdr:spPr>
        <a:xfrm>
          <a:off x="5638539" y="661882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98" name="直線コネクタ 97">
          <a:extLst>
            <a:ext uri="{FF2B5EF4-FFF2-40B4-BE49-F238E27FC236}">
              <a16:creationId xmlns:a16="http://schemas.microsoft.com/office/drawing/2014/main" id="{02158803-251E-445E-B9CF-5057B44A7517}"/>
            </a:ext>
          </a:extLst>
        </xdr:cNvPr>
        <xdr:cNvCxnSpPr/>
      </xdr:nvCxnSpPr>
      <xdr:spPr>
        <a:xfrm>
          <a:off x="6074576" y="643099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99" name="テキスト ボックス 98">
          <a:extLst>
            <a:ext uri="{FF2B5EF4-FFF2-40B4-BE49-F238E27FC236}">
              <a16:creationId xmlns:a16="http://schemas.microsoft.com/office/drawing/2014/main" id="{39F13E01-70B1-4C64-8295-41121E432141}"/>
            </a:ext>
          </a:extLst>
        </xdr:cNvPr>
        <xdr:cNvSpPr txBox="1"/>
      </xdr:nvSpPr>
      <xdr:spPr>
        <a:xfrm>
          <a:off x="5638539" y="62852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0" name="直線コネクタ 99">
          <a:extLst>
            <a:ext uri="{FF2B5EF4-FFF2-40B4-BE49-F238E27FC236}">
              <a16:creationId xmlns:a16="http://schemas.microsoft.com/office/drawing/2014/main" id="{2F3011E1-DEF3-45A5-A462-EC1D6C88BC12}"/>
            </a:ext>
          </a:extLst>
        </xdr:cNvPr>
        <xdr:cNvCxnSpPr/>
      </xdr:nvCxnSpPr>
      <xdr:spPr>
        <a:xfrm>
          <a:off x="6074576" y="609746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01" name="テキスト ボックス 100">
          <a:extLst>
            <a:ext uri="{FF2B5EF4-FFF2-40B4-BE49-F238E27FC236}">
              <a16:creationId xmlns:a16="http://schemas.microsoft.com/office/drawing/2014/main" id="{7BE84768-E88F-44E6-96B7-152B8EB445B5}"/>
            </a:ext>
          </a:extLst>
        </xdr:cNvPr>
        <xdr:cNvSpPr txBox="1"/>
      </xdr:nvSpPr>
      <xdr:spPr>
        <a:xfrm>
          <a:off x="5638539" y="59552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2" name="直線コネクタ 101">
          <a:extLst>
            <a:ext uri="{FF2B5EF4-FFF2-40B4-BE49-F238E27FC236}">
              <a16:creationId xmlns:a16="http://schemas.microsoft.com/office/drawing/2014/main" id="{8557DBDA-F53F-45E2-9A6B-97CA6A560996}"/>
            </a:ext>
          </a:extLst>
        </xdr:cNvPr>
        <xdr:cNvCxnSpPr/>
      </xdr:nvCxnSpPr>
      <xdr:spPr>
        <a:xfrm>
          <a:off x="6074576" y="576741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03" name="テキスト ボックス 102">
          <a:extLst>
            <a:ext uri="{FF2B5EF4-FFF2-40B4-BE49-F238E27FC236}">
              <a16:creationId xmlns:a16="http://schemas.microsoft.com/office/drawing/2014/main" id="{25FA8880-2598-4D31-8F6B-3D7028FB891B}"/>
            </a:ext>
          </a:extLst>
        </xdr:cNvPr>
        <xdr:cNvSpPr txBox="1"/>
      </xdr:nvSpPr>
      <xdr:spPr>
        <a:xfrm>
          <a:off x="5638539" y="56217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a:extLst>
            <a:ext uri="{FF2B5EF4-FFF2-40B4-BE49-F238E27FC236}">
              <a16:creationId xmlns:a16="http://schemas.microsoft.com/office/drawing/2014/main" id="{8E50A045-1079-4A49-931C-7555CBCAC4B9}"/>
            </a:ext>
          </a:extLst>
        </xdr:cNvPr>
        <xdr:cNvCxnSpPr/>
      </xdr:nvCxnSpPr>
      <xdr:spPr>
        <a:xfrm>
          <a:off x="6074576" y="543388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a:extLst>
            <a:ext uri="{FF2B5EF4-FFF2-40B4-BE49-F238E27FC236}">
              <a16:creationId xmlns:a16="http://schemas.microsoft.com/office/drawing/2014/main" id="{C5CE637F-0972-4364-B0E8-636526CFCC2E}"/>
            </a:ext>
          </a:extLst>
        </xdr:cNvPr>
        <xdr:cNvSpPr txBox="1"/>
      </xdr:nvSpPr>
      <xdr:spPr>
        <a:xfrm>
          <a:off x="5638539" y="5288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a:extLst>
            <a:ext uri="{FF2B5EF4-FFF2-40B4-BE49-F238E27FC236}">
              <a16:creationId xmlns:a16="http://schemas.microsoft.com/office/drawing/2014/main" id="{6796C653-F962-48F2-A70C-A0E3D61313AD}"/>
            </a:ext>
          </a:extLst>
        </xdr:cNvPr>
        <xdr:cNvSpPr/>
      </xdr:nvSpPr>
      <xdr:spPr>
        <a:xfrm>
          <a:off x="6074576" y="5433888"/>
          <a:ext cx="4335117"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87630</xdr:rowOff>
    </xdr:from>
    <xdr:to>
      <xdr:col>54</xdr:col>
      <xdr:colOff>189865</xdr:colOff>
      <xdr:row>41</xdr:row>
      <xdr:rowOff>133350</xdr:rowOff>
    </xdr:to>
    <xdr:cxnSp macro="">
      <xdr:nvCxnSpPr>
        <xdr:cNvPr id="107" name="直線コネクタ 106">
          <a:extLst>
            <a:ext uri="{FF2B5EF4-FFF2-40B4-BE49-F238E27FC236}">
              <a16:creationId xmlns:a16="http://schemas.microsoft.com/office/drawing/2014/main" id="{1304B2C6-854C-4025-9B6F-F9F7F17F8A5B}"/>
            </a:ext>
          </a:extLst>
        </xdr:cNvPr>
        <xdr:cNvCxnSpPr/>
      </xdr:nvCxnSpPr>
      <xdr:spPr>
        <a:xfrm flipV="1">
          <a:off x="9620113" y="5852326"/>
          <a:ext cx="0" cy="144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8" name="【図書館】&#10;一人当たり面積最小値テキスト">
          <a:extLst>
            <a:ext uri="{FF2B5EF4-FFF2-40B4-BE49-F238E27FC236}">
              <a16:creationId xmlns:a16="http://schemas.microsoft.com/office/drawing/2014/main" id="{17E7211D-27D0-4D49-88F8-5479A7D3BC6F}"/>
            </a:ext>
          </a:extLst>
        </xdr:cNvPr>
        <xdr:cNvSpPr txBox="1"/>
      </xdr:nvSpPr>
      <xdr:spPr>
        <a:xfrm>
          <a:off x="9659178" y="7301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9" name="直線コネクタ 108">
          <a:extLst>
            <a:ext uri="{FF2B5EF4-FFF2-40B4-BE49-F238E27FC236}">
              <a16:creationId xmlns:a16="http://schemas.microsoft.com/office/drawing/2014/main" id="{F4E8A240-07B2-4232-B0E8-84DD036DE9C4}"/>
            </a:ext>
          </a:extLst>
        </xdr:cNvPr>
        <xdr:cNvCxnSpPr/>
      </xdr:nvCxnSpPr>
      <xdr:spPr>
        <a:xfrm>
          <a:off x="9547750" y="7297475"/>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34307</xdr:rowOff>
    </xdr:from>
    <xdr:ext cx="469744" cy="259045"/>
    <xdr:sp macro="" textlink="">
      <xdr:nvSpPr>
        <xdr:cNvPr id="110" name="【図書館】&#10;一人当たり面積最大値テキスト">
          <a:extLst>
            <a:ext uri="{FF2B5EF4-FFF2-40B4-BE49-F238E27FC236}">
              <a16:creationId xmlns:a16="http://schemas.microsoft.com/office/drawing/2014/main" id="{80939608-D4D0-4413-9406-A27D6FF83246}"/>
            </a:ext>
          </a:extLst>
        </xdr:cNvPr>
        <xdr:cNvSpPr txBox="1"/>
      </xdr:nvSpPr>
      <xdr:spPr>
        <a:xfrm>
          <a:off x="9659178" y="562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87630</xdr:rowOff>
    </xdr:from>
    <xdr:to>
      <xdr:col>55</xdr:col>
      <xdr:colOff>88900</xdr:colOff>
      <xdr:row>33</xdr:row>
      <xdr:rowOff>87630</xdr:rowOff>
    </xdr:to>
    <xdr:cxnSp macro="">
      <xdr:nvCxnSpPr>
        <xdr:cNvPr id="111" name="直線コネクタ 110">
          <a:extLst>
            <a:ext uri="{FF2B5EF4-FFF2-40B4-BE49-F238E27FC236}">
              <a16:creationId xmlns:a16="http://schemas.microsoft.com/office/drawing/2014/main" id="{211257B0-F64D-4F40-AC03-85C0BE276505}"/>
            </a:ext>
          </a:extLst>
        </xdr:cNvPr>
        <xdr:cNvCxnSpPr/>
      </xdr:nvCxnSpPr>
      <xdr:spPr>
        <a:xfrm>
          <a:off x="9547750" y="5852326"/>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561</xdr:rowOff>
    </xdr:from>
    <xdr:ext cx="469744" cy="259045"/>
    <xdr:sp macro="" textlink="">
      <xdr:nvSpPr>
        <xdr:cNvPr id="112" name="【図書館】&#10;一人当たり面積平均値テキスト">
          <a:extLst>
            <a:ext uri="{FF2B5EF4-FFF2-40B4-BE49-F238E27FC236}">
              <a16:creationId xmlns:a16="http://schemas.microsoft.com/office/drawing/2014/main" id="{E8856844-C2FC-4F06-BFFA-62C8645FBD15}"/>
            </a:ext>
          </a:extLst>
        </xdr:cNvPr>
        <xdr:cNvSpPr txBox="1"/>
      </xdr:nvSpPr>
      <xdr:spPr>
        <a:xfrm>
          <a:off x="9659178" y="6639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22134</xdr:rowOff>
    </xdr:from>
    <xdr:to>
      <xdr:col>55</xdr:col>
      <xdr:colOff>50800</xdr:colOff>
      <xdr:row>38</xdr:row>
      <xdr:rowOff>123734</xdr:rowOff>
    </xdr:to>
    <xdr:sp macro="" textlink="">
      <xdr:nvSpPr>
        <xdr:cNvPr id="113" name="フローチャート: 判断 112">
          <a:extLst>
            <a:ext uri="{FF2B5EF4-FFF2-40B4-BE49-F238E27FC236}">
              <a16:creationId xmlns:a16="http://schemas.microsoft.com/office/drawing/2014/main" id="{C794242E-21D5-4C65-8E6E-4250D9C952F7}"/>
            </a:ext>
          </a:extLst>
        </xdr:cNvPr>
        <xdr:cNvSpPr/>
      </xdr:nvSpPr>
      <xdr:spPr>
        <a:xfrm>
          <a:off x="9585850" y="6661473"/>
          <a:ext cx="86028"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31931</xdr:rowOff>
    </xdr:from>
    <xdr:to>
      <xdr:col>50</xdr:col>
      <xdr:colOff>165100</xdr:colOff>
      <xdr:row>38</xdr:row>
      <xdr:rowOff>133531</xdr:rowOff>
    </xdr:to>
    <xdr:sp macro="" textlink="">
      <xdr:nvSpPr>
        <xdr:cNvPr id="114" name="フローチャート: 判断 113">
          <a:extLst>
            <a:ext uri="{FF2B5EF4-FFF2-40B4-BE49-F238E27FC236}">
              <a16:creationId xmlns:a16="http://schemas.microsoft.com/office/drawing/2014/main" id="{BA91F2CD-B519-43B6-860C-8C2D1EE6D7E4}"/>
            </a:ext>
          </a:extLst>
        </xdr:cNvPr>
        <xdr:cNvSpPr/>
      </xdr:nvSpPr>
      <xdr:spPr>
        <a:xfrm>
          <a:off x="8809935" y="6671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100512</xdr:rowOff>
    </xdr:from>
    <xdr:to>
      <xdr:col>46</xdr:col>
      <xdr:colOff>38100</xdr:colOff>
      <xdr:row>39</xdr:row>
      <xdr:rowOff>30662</xdr:rowOff>
    </xdr:to>
    <xdr:sp macro="" textlink="">
      <xdr:nvSpPr>
        <xdr:cNvPr id="115" name="フローチャート: 判断 114">
          <a:extLst>
            <a:ext uri="{FF2B5EF4-FFF2-40B4-BE49-F238E27FC236}">
              <a16:creationId xmlns:a16="http://schemas.microsoft.com/office/drawing/2014/main" id="{ED5D2C75-C119-491D-9AA1-36A8271F4FE8}"/>
            </a:ext>
          </a:extLst>
        </xdr:cNvPr>
        <xdr:cNvSpPr/>
      </xdr:nvSpPr>
      <xdr:spPr>
        <a:xfrm>
          <a:off x="7998791" y="6739851"/>
          <a:ext cx="86029"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123372</xdr:rowOff>
    </xdr:from>
    <xdr:to>
      <xdr:col>41</xdr:col>
      <xdr:colOff>101600</xdr:colOff>
      <xdr:row>39</xdr:row>
      <xdr:rowOff>53522</xdr:rowOff>
    </xdr:to>
    <xdr:sp macro="" textlink="">
      <xdr:nvSpPr>
        <xdr:cNvPr id="116" name="フローチャート: 判断 115">
          <a:extLst>
            <a:ext uri="{FF2B5EF4-FFF2-40B4-BE49-F238E27FC236}">
              <a16:creationId xmlns:a16="http://schemas.microsoft.com/office/drawing/2014/main" id="{AF079256-0770-4CEB-9998-91B1F1FA2B1B}"/>
            </a:ext>
          </a:extLst>
        </xdr:cNvPr>
        <xdr:cNvSpPr/>
      </xdr:nvSpPr>
      <xdr:spPr>
        <a:xfrm>
          <a:off x="7172077" y="6762711"/>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53159</xdr:rowOff>
    </xdr:from>
    <xdr:to>
      <xdr:col>36</xdr:col>
      <xdr:colOff>165100</xdr:colOff>
      <xdr:row>39</xdr:row>
      <xdr:rowOff>154759</xdr:rowOff>
    </xdr:to>
    <xdr:sp macro="" textlink="">
      <xdr:nvSpPr>
        <xdr:cNvPr id="117" name="フローチャート: 判断 116">
          <a:extLst>
            <a:ext uri="{FF2B5EF4-FFF2-40B4-BE49-F238E27FC236}">
              <a16:creationId xmlns:a16="http://schemas.microsoft.com/office/drawing/2014/main" id="{1051F920-5A8A-4C12-9EA1-BC3738831C50}"/>
            </a:ext>
          </a:extLst>
        </xdr:cNvPr>
        <xdr:cNvSpPr/>
      </xdr:nvSpPr>
      <xdr:spPr>
        <a:xfrm>
          <a:off x="6360933" y="686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5EC9EB39-9CB2-4110-BD0E-4FB6B0591EF8}"/>
            </a:ext>
          </a:extLst>
        </xdr:cNvPr>
        <xdr:cNvSpPr txBox="1"/>
      </xdr:nvSpPr>
      <xdr:spPr>
        <a:xfrm>
          <a:off x="9446150"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21219483-E50F-43EF-9CF3-B005C1BA46D7}"/>
            </a:ext>
          </a:extLst>
        </xdr:cNvPr>
        <xdr:cNvSpPr txBox="1"/>
      </xdr:nvSpPr>
      <xdr:spPr>
        <a:xfrm>
          <a:off x="8685806"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3D0E2234-C630-42FA-950C-DDAEE5251502}"/>
            </a:ext>
          </a:extLst>
        </xdr:cNvPr>
        <xdr:cNvSpPr txBox="1"/>
      </xdr:nvSpPr>
      <xdr:spPr>
        <a:xfrm>
          <a:off x="7874663"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158F9C1E-6AF7-4DBD-8DD4-AA06DC3AD138}"/>
            </a:ext>
          </a:extLst>
        </xdr:cNvPr>
        <xdr:cNvSpPr txBox="1"/>
      </xdr:nvSpPr>
      <xdr:spPr>
        <a:xfrm>
          <a:off x="7047948"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7E1F535C-E535-4A77-8B2E-1A7C42A4DED4}"/>
            </a:ext>
          </a:extLst>
        </xdr:cNvPr>
        <xdr:cNvSpPr txBox="1"/>
      </xdr:nvSpPr>
      <xdr:spPr>
        <a:xfrm>
          <a:off x="6236804" y="7762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36830</xdr:rowOff>
    </xdr:from>
    <xdr:to>
      <xdr:col>55</xdr:col>
      <xdr:colOff>50800</xdr:colOff>
      <xdr:row>33</xdr:row>
      <xdr:rowOff>138430</xdr:rowOff>
    </xdr:to>
    <xdr:sp macro="" textlink="">
      <xdr:nvSpPr>
        <xdr:cNvPr id="123" name="楕円 122">
          <a:extLst>
            <a:ext uri="{FF2B5EF4-FFF2-40B4-BE49-F238E27FC236}">
              <a16:creationId xmlns:a16="http://schemas.microsoft.com/office/drawing/2014/main" id="{B435F031-67DF-4FE6-A38D-70F7B5CD0E1E}"/>
            </a:ext>
          </a:extLst>
        </xdr:cNvPr>
        <xdr:cNvSpPr/>
      </xdr:nvSpPr>
      <xdr:spPr>
        <a:xfrm>
          <a:off x="9585850" y="5801526"/>
          <a:ext cx="86028"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32</xdr:row>
      <xdr:rowOff>161307</xdr:rowOff>
    </xdr:from>
    <xdr:ext cx="469744" cy="259045"/>
    <xdr:sp macro="" textlink="">
      <xdr:nvSpPr>
        <xdr:cNvPr id="124" name="【図書館】&#10;一人当たり面積該当値テキスト">
          <a:extLst>
            <a:ext uri="{FF2B5EF4-FFF2-40B4-BE49-F238E27FC236}">
              <a16:creationId xmlns:a16="http://schemas.microsoft.com/office/drawing/2014/main" id="{2D60E63C-5CB9-4291-ABE8-6DD48D6DF92B}"/>
            </a:ext>
          </a:extLst>
        </xdr:cNvPr>
        <xdr:cNvSpPr txBox="1"/>
      </xdr:nvSpPr>
      <xdr:spPr>
        <a:xfrm>
          <a:off x="9659178" y="5751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23767</xdr:rowOff>
    </xdr:from>
    <xdr:to>
      <xdr:col>50</xdr:col>
      <xdr:colOff>165100</xdr:colOff>
      <xdr:row>33</xdr:row>
      <xdr:rowOff>125367</xdr:rowOff>
    </xdr:to>
    <xdr:sp macro="" textlink="">
      <xdr:nvSpPr>
        <xdr:cNvPr id="125" name="楕円 124">
          <a:extLst>
            <a:ext uri="{FF2B5EF4-FFF2-40B4-BE49-F238E27FC236}">
              <a16:creationId xmlns:a16="http://schemas.microsoft.com/office/drawing/2014/main" id="{FBE7F9F2-E9A8-45D2-A8FD-69A1AE33B55B}"/>
            </a:ext>
          </a:extLst>
        </xdr:cNvPr>
        <xdr:cNvSpPr/>
      </xdr:nvSpPr>
      <xdr:spPr>
        <a:xfrm>
          <a:off x="8809935" y="5788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33</xdr:row>
      <xdr:rowOff>74567</xdr:rowOff>
    </xdr:from>
    <xdr:to>
      <xdr:col>55</xdr:col>
      <xdr:colOff>0</xdr:colOff>
      <xdr:row>33</xdr:row>
      <xdr:rowOff>87630</xdr:rowOff>
    </xdr:to>
    <xdr:cxnSp macro="">
      <xdr:nvCxnSpPr>
        <xdr:cNvPr id="126" name="直線コネクタ 125">
          <a:extLst>
            <a:ext uri="{FF2B5EF4-FFF2-40B4-BE49-F238E27FC236}">
              <a16:creationId xmlns:a16="http://schemas.microsoft.com/office/drawing/2014/main" id="{974A77CE-5204-4FBA-B3D0-CDD4FF8016D9}"/>
            </a:ext>
          </a:extLst>
        </xdr:cNvPr>
        <xdr:cNvCxnSpPr/>
      </xdr:nvCxnSpPr>
      <xdr:spPr>
        <a:xfrm>
          <a:off x="8860735" y="5839263"/>
          <a:ext cx="760343"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165826</xdr:rowOff>
    </xdr:from>
    <xdr:to>
      <xdr:col>41</xdr:col>
      <xdr:colOff>101600</xdr:colOff>
      <xdr:row>33</xdr:row>
      <xdr:rowOff>95976</xdr:rowOff>
    </xdr:to>
    <xdr:sp macro="" textlink="">
      <xdr:nvSpPr>
        <xdr:cNvPr id="127" name="楕円 126">
          <a:extLst>
            <a:ext uri="{FF2B5EF4-FFF2-40B4-BE49-F238E27FC236}">
              <a16:creationId xmlns:a16="http://schemas.microsoft.com/office/drawing/2014/main" id="{3B7EF563-5BE2-40FA-A1C9-D57C9071FFF9}"/>
            </a:ext>
          </a:extLst>
        </xdr:cNvPr>
        <xdr:cNvSpPr/>
      </xdr:nvSpPr>
      <xdr:spPr>
        <a:xfrm>
          <a:off x="7172077" y="5755593"/>
          <a:ext cx="101600" cy="10507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38</xdr:row>
      <xdr:rowOff>124658</xdr:rowOff>
    </xdr:from>
    <xdr:ext cx="469744" cy="259045"/>
    <xdr:sp macro="" textlink="">
      <xdr:nvSpPr>
        <xdr:cNvPr id="128" name="n_1aveValue【図書館】&#10;一人当たり面積">
          <a:extLst>
            <a:ext uri="{FF2B5EF4-FFF2-40B4-BE49-F238E27FC236}">
              <a16:creationId xmlns:a16="http://schemas.microsoft.com/office/drawing/2014/main" id="{A1F6DBF3-3DA7-4EAC-88F5-87255983FC95}"/>
            </a:ext>
          </a:extLst>
        </xdr:cNvPr>
        <xdr:cNvSpPr txBox="1"/>
      </xdr:nvSpPr>
      <xdr:spPr>
        <a:xfrm>
          <a:off x="8628733" y="67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47188</xdr:rowOff>
    </xdr:from>
    <xdr:ext cx="469744" cy="259045"/>
    <xdr:sp macro="" textlink="">
      <xdr:nvSpPr>
        <xdr:cNvPr id="129" name="n_2aveValue【図書館】&#10;一人当たり面積">
          <a:extLst>
            <a:ext uri="{FF2B5EF4-FFF2-40B4-BE49-F238E27FC236}">
              <a16:creationId xmlns:a16="http://schemas.microsoft.com/office/drawing/2014/main" id="{3E5BAEF6-BB40-4502-BF17-4C710147EB1D}"/>
            </a:ext>
          </a:extLst>
        </xdr:cNvPr>
        <xdr:cNvSpPr txBox="1"/>
      </xdr:nvSpPr>
      <xdr:spPr>
        <a:xfrm>
          <a:off x="7830290" y="6511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44649</xdr:rowOff>
    </xdr:from>
    <xdr:ext cx="469744" cy="259045"/>
    <xdr:sp macro="" textlink="">
      <xdr:nvSpPr>
        <xdr:cNvPr id="130" name="n_3aveValue【図書館】&#10;一人当たり面積">
          <a:extLst>
            <a:ext uri="{FF2B5EF4-FFF2-40B4-BE49-F238E27FC236}">
              <a16:creationId xmlns:a16="http://schemas.microsoft.com/office/drawing/2014/main" id="{1FBE577F-4997-4E7A-94F4-DFAAACA07656}"/>
            </a:ext>
          </a:extLst>
        </xdr:cNvPr>
        <xdr:cNvSpPr txBox="1"/>
      </xdr:nvSpPr>
      <xdr:spPr>
        <a:xfrm>
          <a:off x="7003575" y="685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171286</xdr:rowOff>
    </xdr:from>
    <xdr:ext cx="469744" cy="259045"/>
    <xdr:sp macro="" textlink="">
      <xdr:nvSpPr>
        <xdr:cNvPr id="131" name="n_4aveValue【図書館】&#10;一人当たり面積">
          <a:extLst>
            <a:ext uri="{FF2B5EF4-FFF2-40B4-BE49-F238E27FC236}">
              <a16:creationId xmlns:a16="http://schemas.microsoft.com/office/drawing/2014/main" id="{A7D97177-70C0-4A06-B90B-D3F4EF676829}"/>
            </a:ext>
          </a:extLst>
        </xdr:cNvPr>
        <xdr:cNvSpPr txBox="1"/>
      </xdr:nvSpPr>
      <xdr:spPr>
        <a:xfrm>
          <a:off x="6192431" y="6635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31</xdr:row>
      <xdr:rowOff>141894</xdr:rowOff>
    </xdr:from>
    <xdr:ext cx="469744" cy="259045"/>
    <xdr:sp macro="" textlink="">
      <xdr:nvSpPr>
        <xdr:cNvPr id="132" name="n_1mainValue【図書館】&#10;一人当たり面積">
          <a:extLst>
            <a:ext uri="{FF2B5EF4-FFF2-40B4-BE49-F238E27FC236}">
              <a16:creationId xmlns:a16="http://schemas.microsoft.com/office/drawing/2014/main" id="{DD51E41A-6C1E-4DCD-9577-1E0374372068}"/>
            </a:ext>
          </a:extLst>
        </xdr:cNvPr>
        <xdr:cNvSpPr txBox="1"/>
      </xdr:nvSpPr>
      <xdr:spPr>
        <a:xfrm>
          <a:off x="8628733" y="5556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31</xdr:row>
      <xdr:rowOff>112503</xdr:rowOff>
    </xdr:from>
    <xdr:ext cx="469744" cy="259045"/>
    <xdr:sp macro="" textlink="">
      <xdr:nvSpPr>
        <xdr:cNvPr id="133" name="n_3mainValue【図書館】&#10;一人当たり面積">
          <a:extLst>
            <a:ext uri="{FF2B5EF4-FFF2-40B4-BE49-F238E27FC236}">
              <a16:creationId xmlns:a16="http://schemas.microsoft.com/office/drawing/2014/main" id="{33FCE915-780D-419F-BF2D-E870575DAB3A}"/>
            </a:ext>
          </a:extLst>
        </xdr:cNvPr>
        <xdr:cNvSpPr txBox="1"/>
      </xdr:nvSpPr>
      <xdr:spPr>
        <a:xfrm>
          <a:off x="7003575" y="5527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4" name="正方形/長方形 133">
          <a:extLst>
            <a:ext uri="{FF2B5EF4-FFF2-40B4-BE49-F238E27FC236}">
              <a16:creationId xmlns:a16="http://schemas.microsoft.com/office/drawing/2014/main" id="{091779F2-DB6E-4D1C-8C0B-BDFEC9467033}"/>
            </a:ext>
          </a:extLst>
        </xdr:cNvPr>
        <xdr:cNvSpPr/>
      </xdr:nvSpPr>
      <xdr:spPr>
        <a:xfrm>
          <a:off x="69971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5" name="正方形/長方形 134">
          <a:extLst>
            <a:ext uri="{FF2B5EF4-FFF2-40B4-BE49-F238E27FC236}">
              <a16:creationId xmlns:a16="http://schemas.microsoft.com/office/drawing/2014/main" id="{C16F6BE9-3910-4D4C-B125-677030273948}"/>
            </a:ext>
          </a:extLst>
        </xdr:cNvPr>
        <xdr:cNvSpPr/>
      </xdr:nvSpPr>
      <xdr:spPr>
        <a:xfrm>
          <a:off x="82671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6" name="正方形/長方形 135">
          <a:extLst>
            <a:ext uri="{FF2B5EF4-FFF2-40B4-BE49-F238E27FC236}">
              <a16:creationId xmlns:a16="http://schemas.microsoft.com/office/drawing/2014/main" id="{EB97DD83-67C9-4A03-8C9C-00081F12F7F9}"/>
            </a:ext>
          </a:extLst>
        </xdr:cNvPr>
        <xdr:cNvSpPr/>
      </xdr:nvSpPr>
      <xdr:spPr>
        <a:xfrm>
          <a:off x="82671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7" name="正方形/長方形 136">
          <a:extLst>
            <a:ext uri="{FF2B5EF4-FFF2-40B4-BE49-F238E27FC236}">
              <a16:creationId xmlns:a16="http://schemas.microsoft.com/office/drawing/2014/main" id="{24D6B6E6-2CD2-4082-8F23-2D01434D2DA3}"/>
            </a:ext>
          </a:extLst>
        </xdr:cNvPr>
        <xdr:cNvSpPr/>
      </xdr:nvSpPr>
      <xdr:spPr>
        <a:xfrm>
          <a:off x="174928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8" name="正方形/長方形 137">
          <a:extLst>
            <a:ext uri="{FF2B5EF4-FFF2-40B4-BE49-F238E27FC236}">
              <a16:creationId xmlns:a16="http://schemas.microsoft.com/office/drawing/2014/main" id="{3E740A6D-8D9B-4A36-B84F-AB03B28DC58C}"/>
            </a:ext>
          </a:extLst>
        </xdr:cNvPr>
        <xdr:cNvSpPr/>
      </xdr:nvSpPr>
      <xdr:spPr>
        <a:xfrm>
          <a:off x="174928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9" name="正方形/長方形 138">
          <a:extLst>
            <a:ext uri="{FF2B5EF4-FFF2-40B4-BE49-F238E27FC236}">
              <a16:creationId xmlns:a16="http://schemas.microsoft.com/office/drawing/2014/main" id="{E8A3EF63-701E-4B82-A91A-133C92463FFE}"/>
            </a:ext>
          </a:extLst>
        </xdr:cNvPr>
        <xdr:cNvSpPr/>
      </xdr:nvSpPr>
      <xdr:spPr>
        <a:xfrm>
          <a:off x="279885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0" name="正方形/長方形 139">
          <a:extLst>
            <a:ext uri="{FF2B5EF4-FFF2-40B4-BE49-F238E27FC236}">
              <a16:creationId xmlns:a16="http://schemas.microsoft.com/office/drawing/2014/main" id="{92B0DD3A-9A68-400B-A46F-1E3FD65F02E6}"/>
            </a:ext>
          </a:extLst>
        </xdr:cNvPr>
        <xdr:cNvSpPr/>
      </xdr:nvSpPr>
      <xdr:spPr>
        <a:xfrm>
          <a:off x="279885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1" name="正方形/長方形 140">
          <a:extLst>
            <a:ext uri="{FF2B5EF4-FFF2-40B4-BE49-F238E27FC236}">
              <a16:creationId xmlns:a16="http://schemas.microsoft.com/office/drawing/2014/main" id="{744AA203-C83D-4633-98E9-B66746B0D087}"/>
            </a:ext>
          </a:extLst>
        </xdr:cNvPr>
        <xdr:cNvSpPr/>
      </xdr:nvSpPr>
      <xdr:spPr>
        <a:xfrm>
          <a:off x="699715" y="9320420"/>
          <a:ext cx="435068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142" name="正方形/長方形 141">
          <a:extLst>
            <a:ext uri="{FF2B5EF4-FFF2-40B4-BE49-F238E27FC236}">
              <a16:creationId xmlns:a16="http://schemas.microsoft.com/office/drawing/2014/main" id="{190B9078-1545-4827-B246-7471C1F04E9B}"/>
            </a:ext>
          </a:extLst>
        </xdr:cNvPr>
        <xdr:cNvSpPr/>
      </xdr:nvSpPr>
      <xdr:spPr>
        <a:xfrm>
          <a:off x="6074576" y="8153069"/>
          <a:ext cx="4335117"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43" name="正方形/長方形 142">
          <a:extLst>
            <a:ext uri="{FF2B5EF4-FFF2-40B4-BE49-F238E27FC236}">
              <a16:creationId xmlns:a16="http://schemas.microsoft.com/office/drawing/2014/main" id="{68AE62D2-72DA-4AFA-86F3-652B16CCC537}"/>
            </a:ext>
          </a:extLst>
        </xdr:cNvPr>
        <xdr:cNvSpPr/>
      </xdr:nvSpPr>
      <xdr:spPr>
        <a:xfrm>
          <a:off x="6186004"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44" name="正方形/長方形 143">
          <a:extLst>
            <a:ext uri="{FF2B5EF4-FFF2-40B4-BE49-F238E27FC236}">
              <a16:creationId xmlns:a16="http://schemas.microsoft.com/office/drawing/2014/main" id="{CF50ED9B-7BCF-4372-99CB-0CDFE2FD2A9A}"/>
            </a:ext>
          </a:extLst>
        </xdr:cNvPr>
        <xdr:cNvSpPr/>
      </xdr:nvSpPr>
      <xdr:spPr>
        <a:xfrm>
          <a:off x="6186004"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45" name="正方形/長方形 144">
          <a:extLst>
            <a:ext uri="{FF2B5EF4-FFF2-40B4-BE49-F238E27FC236}">
              <a16:creationId xmlns:a16="http://schemas.microsoft.com/office/drawing/2014/main" id="{4A222F9E-4CEC-472A-93BC-8F46F9A10DF7}"/>
            </a:ext>
          </a:extLst>
        </xdr:cNvPr>
        <xdr:cNvSpPr/>
      </xdr:nvSpPr>
      <xdr:spPr>
        <a:xfrm>
          <a:off x="7124148"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46" name="正方形/長方形 145">
          <a:extLst>
            <a:ext uri="{FF2B5EF4-FFF2-40B4-BE49-F238E27FC236}">
              <a16:creationId xmlns:a16="http://schemas.microsoft.com/office/drawing/2014/main" id="{8A9AEFB7-047F-4612-BD5D-EFD870F33F8A}"/>
            </a:ext>
          </a:extLst>
        </xdr:cNvPr>
        <xdr:cNvSpPr/>
      </xdr:nvSpPr>
      <xdr:spPr>
        <a:xfrm>
          <a:off x="7124148"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47" name="正方形/長方形 146">
          <a:extLst>
            <a:ext uri="{FF2B5EF4-FFF2-40B4-BE49-F238E27FC236}">
              <a16:creationId xmlns:a16="http://schemas.microsoft.com/office/drawing/2014/main" id="{B821FCD7-043C-444F-A3D3-E9AB09463276}"/>
            </a:ext>
          </a:extLst>
        </xdr:cNvPr>
        <xdr:cNvSpPr/>
      </xdr:nvSpPr>
      <xdr:spPr>
        <a:xfrm>
          <a:off x="8173720"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48" name="正方形/長方形 147">
          <a:extLst>
            <a:ext uri="{FF2B5EF4-FFF2-40B4-BE49-F238E27FC236}">
              <a16:creationId xmlns:a16="http://schemas.microsoft.com/office/drawing/2014/main" id="{D44C6159-714C-4FDB-BCA4-201685F056E8}"/>
            </a:ext>
          </a:extLst>
        </xdr:cNvPr>
        <xdr:cNvSpPr/>
      </xdr:nvSpPr>
      <xdr:spPr>
        <a:xfrm>
          <a:off x="8173720"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49" name="正方形/長方形 148">
          <a:extLst>
            <a:ext uri="{FF2B5EF4-FFF2-40B4-BE49-F238E27FC236}">
              <a16:creationId xmlns:a16="http://schemas.microsoft.com/office/drawing/2014/main" id="{B6AE1D8C-6B0C-4FC8-8BCB-A01A33644D6D}"/>
            </a:ext>
          </a:extLst>
        </xdr:cNvPr>
        <xdr:cNvSpPr/>
      </xdr:nvSpPr>
      <xdr:spPr>
        <a:xfrm>
          <a:off x="6074576" y="9320420"/>
          <a:ext cx="4335117"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150" name="正方形/長方形 149">
          <a:extLst>
            <a:ext uri="{FF2B5EF4-FFF2-40B4-BE49-F238E27FC236}">
              <a16:creationId xmlns:a16="http://schemas.microsoft.com/office/drawing/2014/main" id="{AD317C35-5D7E-4E73-959D-85C0D07827E7}"/>
            </a:ext>
          </a:extLst>
        </xdr:cNvPr>
        <xdr:cNvSpPr/>
      </xdr:nvSpPr>
      <xdr:spPr>
        <a:xfrm>
          <a:off x="69971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51" name="正方形/長方形 150">
          <a:extLst>
            <a:ext uri="{FF2B5EF4-FFF2-40B4-BE49-F238E27FC236}">
              <a16:creationId xmlns:a16="http://schemas.microsoft.com/office/drawing/2014/main" id="{75D41919-7556-43B2-B908-2921B7B09E74}"/>
            </a:ext>
          </a:extLst>
        </xdr:cNvPr>
        <xdr:cNvSpPr/>
      </xdr:nvSpPr>
      <xdr:spPr>
        <a:xfrm>
          <a:off x="82671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52" name="正方形/長方形 151">
          <a:extLst>
            <a:ext uri="{FF2B5EF4-FFF2-40B4-BE49-F238E27FC236}">
              <a16:creationId xmlns:a16="http://schemas.microsoft.com/office/drawing/2014/main" id="{0AB893A8-FA97-4D40-9BA1-783A1A5F37A2}"/>
            </a:ext>
          </a:extLst>
        </xdr:cNvPr>
        <xdr:cNvSpPr/>
      </xdr:nvSpPr>
      <xdr:spPr>
        <a:xfrm>
          <a:off x="82671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53" name="正方形/長方形 152">
          <a:extLst>
            <a:ext uri="{FF2B5EF4-FFF2-40B4-BE49-F238E27FC236}">
              <a16:creationId xmlns:a16="http://schemas.microsoft.com/office/drawing/2014/main" id="{A2E5FF3D-C1F9-4EE4-AE76-55909221CFBD}"/>
            </a:ext>
          </a:extLst>
        </xdr:cNvPr>
        <xdr:cNvSpPr/>
      </xdr:nvSpPr>
      <xdr:spPr>
        <a:xfrm>
          <a:off x="174928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54" name="正方形/長方形 153">
          <a:extLst>
            <a:ext uri="{FF2B5EF4-FFF2-40B4-BE49-F238E27FC236}">
              <a16:creationId xmlns:a16="http://schemas.microsoft.com/office/drawing/2014/main" id="{57256A6C-FA59-45ED-B882-E7E61CCB2A92}"/>
            </a:ext>
          </a:extLst>
        </xdr:cNvPr>
        <xdr:cNvSpPr/>
      </xdr:nvSpPr>
      <xdr:spPr>
        <a:xfrm>
          <a:off x="174928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5" name="正方形/長方形 154">
          <a:extLst>
            <a:ext uri="{FF2B5EF4-FFF2-40B4-BE49-F238E27FC236}">
              <a16:creationId xmlns:a16="http://schemas.microsoft.com/office/drawing/2014/main" id="{07349C0D-D826-481F-A171-982A2554D0EC}"/>
            </a:ext>
          </a:extLst>
        </xdr:cNvPr>
        <xdr:cNvSpPr/>
      </xdr:nvSpPr>
      <xdr:spPr>
        <a:xfrm>
          <a:off x="279885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6" name="正方形/長方形 155">
          <a:extLst>
            <a:ext uri="{FF2B5EF4-FFF2-40B4-BE49-F238E27FC236}">
              <a16:creationId xmlns:a16="http://schemas.microsoft.com/office/drawing/2014/main" id="{E4DFA048-B533-4D8B-8029-614602BB02BC}"/>
            </a:ext>
          </a:extLst>
        </xdr:cNvPr>
        <xdr:cNvSpPr/>
      </xdr:nvSpPr>
      <xdr:spPr>
        <a:xfrm>
          <a:off x="279885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7" name="正方形/長方形 156">
          <a:extLst>
            <a:ext uri="{FF2B5EF4-FFF2-40B4-BE49-F238E27FC236}">
              <a16:creationId xmlns:a16="http://schemas.microsoft.com/office/drawing/2014/main" id="{1D4D23BC-B675-4A65-9966-64E6C1EF0A73}"/>
            </a:ext>
          </a:extLst>
        </xdr:cNvPr>
        <xdr:cNvSpPr/>
      </xdr:nvSpPr>
      <xdr:spPr>
        <a:xfrm>
          <a:off x="699715" y="13206951"/>
          <a:ext cx="435068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58" name="正方形/長方形 157">
          <a:extLst>
            <a:ext uri="{FF2B5EF4-FFF2-40B4-BE49-F238E27FC236}">
              <a16:creationId xmlns:a16="http://schemas.microsoft.com/office/drawing/2014/main" id="{C9910726-7087-41F0-AF50-6EAC2F5DE502}"/>
            </a:ext>
          </a:extLst>
        </xdr:cNvPr>
        <xdr:cNvSpPr/>
      </xdr:nvSpPr>
      <xdr:spPr>
        <a:xfrm>
          <a:off x="6074576" y="12039600"/>
          <a:ext cx="4335117"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59" name="正方形/長方形 158">
          <a:extLst>
            <a:ext uri="{FF2B5EF4-FFF2-40B4-BE49-F238E27FC236}">
              <a16:creationId xmlns:a16="http://schemas.microsoft.com/office/drawing/2014/main" id="{FD96B8E9-2DA5-4B70-92A1-1ED7F15F5DEE}"/>
            </a:ext>
          </a:extLst>
        </xdr:cNvPr>
        <xdr:cNvSpPr/>
      </xdr:nvSpPr>
      <xdr:spPr>
        <a:xfrm>
          <a:off x="6186004"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0" name="正方形/長方形 159">
          <a:extLst>
            <a:ext uri="{FF2B5EF4-FFF2-40B4-BE49-F238E27FC236}">
              <a16:creationId xmlns:a16="http://schemas.microsoft.com/office/drawing/2014/main" id="{9B3DFDE4-DA51-4640-AB86-E4C4F69BBE30}"/>
            </a:ext>
          </a:extLst>
        </xdr:cNvPr>
        <xdr:cNvSpPr/>
      </xdr:nvSpPr>
      <xdr:spPr>
        <a:xfrm>
          <a:off x="6186004"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61" name="正方形/長方形 160">
          <a:extLst>
            <a:ext uri="{FF2B5EF4-FFF2-40B4-BE49-F238E27FC236}">
              <a16:creationId xmlns:a16="http://schemas.microsoft.com/office/drawing/2014/main" id="{6A0FB4E6-B66F-42E1-99D9-71AA33144A80}"/>
            </a:ext>
          </a:extLst>
        </xdr:cNvPr>
        <xdr:cNvSpPr/>
      </xdr:nvSpPr>
      <xdr:spPr>
        <a:xfrm>
          <a:off x="7124148"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62" name="正方形/長方形 161">
          <a:extLst>
            <a:ext uri="{FF2B5EF4-FFF2-40B4-BE49-F238E27FC236}">
              <a16:creationId xmlns:a16="http://schemas.microsoft.com/office/drawing/2014/main" id="{9390D3BC-C986-4983-B1AC-A17996544847}"/>
            </a:ext>
          </a:extLst>
        </xdr:cNvPr>
        <xdr:cNvSpPr/>
      </xdr:nvSpPr>
      <xdr:spPr>
        <a:xfrm>
          <a:off x="7124148"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63" name="正方形/長方形 162">
          <a:extLst>
            <a:ext uri="{FF2B5EF4-FFF2-40B4-BE49-F238E27FC236}">
              <a16:creationId xmlns:a16="http://schemas.microsoft.com/office/drawing/2014/main" id="{EF90CFCD-E919-429C-AA4D-2BEDFD72B1DF}"/>
            </a:ext>
          </a:extLst>
        </xdr:cNvPr>
        <xdr:cNvSpPr/>
      </xdr:nvSpPr>
      <xdr:spPr>
        <a:xfrm>
          <a:off x="8173720"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64" name="正方形/長方形 163">
          <a:extLst>
            <a:ext uri="{FF2B5EF4-FFF2-40B4-BE49-F238E27FC236}">
              <a16:creationId xmlns:a16="http://schemas.microsoft.com/office/drawing/2014/main" id="{BAC0FAFD-ED68-4AD2-8474-631B0DA206AD}"/>
            </a:ext>
          </a:extLst>
        </xdr:cNvPr>
        <xdr:cNvSpPr/>
      </xdr:nvSpPr>
      <xdr:spPr>
        <a:xfrm>
          <a:off x="8173720"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65" name="正方形/長方形 164">
          <a:extLst>
            <a:ext uri="{FF2B5EF4-FFF2-40B4-BE49-F238E27FC236}">
              <a16:creationId xmlns:a16="http://schemas.microsoft.com/office/drawing/2014/main" id="{386D9FC8-8EEF-4686-A254-ED9823DA012F}"/>
            </a:ext>
          </a:extLst>
        </xdr:cNvPr>
        <xdr:cNvSpPr/>
      </xdr:nvSpPr>
      <xdr:spPr>
        <a:xfrm>
          <a:off x="6074576" y="13206951"/>
          <a:ext cx="4335117"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66" name="正方形/長方形 165">
          <a:extLst>
            <a:ext uri="{FF2B5EF4-FFF2-40B4-BE49-F238E27FC236}">
              <a16:creationId xmlns:a16="http://schemas.microsoft.com/office/drawing/2014/main" id="{8A5AE67F-922D-4805-A83F-C56ABA4D926E}"/>
            </a:ext>
          </a:extLst>
        </xdr:cNvPr>
        <xdr:cNvSpPr/>
      </xdr:nvSpPr>
      <xdr:spPr>
        <a:xfrm>
          <a:off x="69971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67" name="正方形/長方形 166">
          <a:extLst>
            <a:ext uri="{FF2B5EF4-FFF2-40B4-BE49-F238E27FC236}">
              <a16:creationId xmlns:a16="http://schemas.microsoft.com/office/drawing/2014/main" id="{AAB23DC7-F5FA-420A-BE89-DC7D3894D3B2}"/>
            </a:ext>
          </a:extLst>
        </xdr:cNvPr>
        <xdr:cNvSpPr/>
      </xdr:nvSpPr>
      <xdr:spPr>
        <a:xfrm>
          <a:off x="82671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68" name="正方形/長方形 167">
          <a:extLst>
            <a:ext uri="{FF2B5EF4-FFF2-40B4-BE49-F238E27FC236}">
              <a16:creationId xmlns:a16="http://schemas.microsoft.com/office/drawing/2014/main" id="{4BD97453-6F37-4475-848C-3073229B4203}"/>
            </a:ext>
          </a:extLst>
        </xdr:cNvPr>
        <xdr:cNvSpPr/>
      </xdr:nvSpPr>
      <xdr:spPr>
        <a:xfrm>
          <a:off x="82671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69" name="正方形/長方形 168">
          <a:extLst>
            <a:ext uri="{FF2B5EF4-FFF2-40B4-BE49-F238E27FC236}">
              <a16:creationId xmlns:a16="http://schemas.microsoft.com/office/drawing/2014/main" id="{EF118C48-366F-4A44-A630-168624E0EF00}"/>
            </a:ext>
          </a:extLst>
        </xdr:cNvPr>
        <xdr:cNvSpPr/>
      </xdr:nvSpPr>
      <xdr:spPr>
        <a:xfrm>
          <a:off x="174928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0" name="正方形/長方形 169">
          <a:extLst>
            <a:ext uri="{FF2B5EF4-FFF2-40B4-BE49-F238E27FC236}">
              <a16:creationId xmlns:a16="http://schemas.microsoft.com/office/drawing/2014/main" id="{C4AF2432-16C4-47EA-BC88-65F7F5E297E1}"/>
            </a:ext>
          </a:extLst>
        </xdr:cNvPr>
        <xdr:cNvSpPr/>
      </xdr:nvSpPr>
      <xdr:spPr>
        <a:xfrm>
          <a:off x="174928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71" name="正方形/長方形 170">
          <a:extLst>
            <a:ext uri="{FF2B5EF4-FFF2-40B4-BE49-F238E27FC236}">
              <a16:creationId xmlns:a16="http://schemas.microsoft.com/office/drawing/2014/main" id="{8D0A0DCE-3BC1-4D75-852D-13821C54E33B}"/>
            </a:ext>
          </a:extLst>
        </xdr:cNvPr>
        <xdr:cNvSpPr/>
      </xdr:nvSpPr>
      <xdr:spPr>
        <a:xfrm>
          <a:off x="279885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72" name="正方形/長方形 171">
          <a:extLst>
            <a:ext uri="{FF2B5EF4-FFF2-40B4-BE49-F238E27FC236}">
              <a16:creationId xmlns:a16="http://schemas.microsoft.com/office/drawing/2014/main" id="{2BBF1A87-BF2D-475C-9360-331B7F6CED25}"/>
            </a:ext>
          </a:extLst>
        </xdr:cNvPr>
        <xdr:cNvSpPr/>
      </xdr:nvSpPr>
      <xdr:spPr>
        <a:xfrm>
          <a:off x="279885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73" name="正方形/長方形 172">
          <a:extLst>
            <a:ext uri="{FF2B5EF4-FFF2-40B4-BE49-F238E27FC236}">
              <a16:creationId xmlns:a16="http://schemas.microsoft.com/office/drawing/2014/main" id="{4790EA18-180F-4B36-96EF-74DEB565C8F5}"/>
            </a:ext>
          </a:extLst>
        </xdr:cNvPr>
        <xdr:cNvSpPr/>
      </xdr:nvSpPr>
      <xdr:spPr>
        <a:xfrm>
          <a:off x="69971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74" name="テキスト ボックス 173">
          <a:extLst>
            <a:ext uri="{FF2B5EF4-FFF2-40B4-BE49-F238E27FC236}">
              <a16:creationId xmlns:a16="http://schemas.microsoft.com/office/drawing/2014/main" id="{014F5AB4-FF52-46F1-94AE-6568AFBBD385}"/>
            </a:ext>
          </a:extLst>
        </xdr:cNvPr>
        <xdr:cNvSpPr txBox="1"/>
      </xdr:nvSpPr>
      <xdr:spPr>
        <a:xfrm>
          <a:off x="677186"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75" name="直線コネクタ 174">
          <a:extLst>
            <a:ext uri="{FF2B5EF4-FFF2-40B4-BE49-F238E27FC236}">
              <a16:creationId xmlns:a16="http://schemas.microsoft.com/office/drawing/2014/main" id="{0596C7A1-92A2-4B46-8457-5D2956F9EE9A}"/>
            </a:ext>
          </a:extLst>
        </xdr:cNvPr>
        <xdr:cNvCxnSpPr/>
      </xdr:nvCxnSpPr>
      <xdr:spPr>
        <a:xfrm>
          <a:off x="69971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76" name="テキスト ボックス 175">
          <a:extLst>
            <a:ext uri="{FF2B5EF4-FFF2-40B4-BE49-F238E27FC236}">
              <a16:creationId xmlns:a16="http://schemas.microsoft.com/office/drawing/2014/main" id="{BBB6BBE9-8FB8-4A47-BEFF-9BD09DCD3742}"/>
            </a:ext>
          </a:extLst>
        </xdr:cNvPr>
        <xdr:cNvSpPr txBox="1"/>
      </xdr:nvSpPr>
      <xdr:spPr>
        <a:xfrm>
          <a:off x="27925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77" name="直線コネクタ 176">
          <a:extLst>
            <a:ext uri="{FF2B5EF4-FFF2-40B4-BE49-F238E27FC236}">
              <a16:creationId xmlns:a16="http://schemas.microsoft.com/office/drawing/2014/main" id="{94B6F67A-C547-490C-88D4-CCC2EEB979AD}"/>
            </a:ext>
          </a:extLst>
        </xdr:cNvPr>
        <xdr:cNvCxnSpPr/>
      </xdr:nvCxnSpPr>
      <xdr:spPr>
        <a:xfrm>
          <a:off x="699715" y="18951532"/>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78" name="テキスト ボックス 177">
          <a:extLst>
            <a:ext uri="{FF2B5EF4-FFF2-40B4-BE49-F238E27FC236}">
              <a16:creationId xmlns:a16="http://schemas.microsoft.com/office/drawing/2014/main" id="{E4BCBA3F-4819-4734-916F-BBE83520B046}"/>
            </a:ext>
          </a:extLst>
        </xdr:cNvPr>
        <xdr:cNvSpPr txBox="1"/>
      </xdr:nvSpPr>
      <xdr:spPr>
        <a:xfrm>
          <a:off x="279250"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79" name="直線コネクタ 178">
          <a:extLst>
            <a:ext uri="{FF2B5EF4-FFF2-40B4-BE49-F238E27FC236}">
              <a16:creationId xmlns:a16="http://schemas.microsoft.com/office/drawing/2014/main" id="{2E5CD051-0BDC-4ADD-B562-AC2A0176D856}"/>
            </a:ext>
          </a:extLst>
        </xdr:cNvPr>
        <xdr:cNvCxnSpPr/>
      </xdr:nvCxnSpPr>
      <xdr:spPr>
        <a:xfrm>
          <a:off x="699715" y="1863390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80" name="テキスト ボックス 179">
          <a:extLst>
            <a:ext uri="{FF2B5EF4-FFF2-40B4-BE49-F238E27FC236}">
              <a16:creationId xmlns:a16="http://schemas.microsoft.com/office/drawing/2014/main" id="{9969CB20-179B-4A5E-B607-93A16FAA91AD}"/>
            </a:ext>
          </a:extLst>
        </xdr:cNvPr>
        <xdr:cNvSpPr txBox="1"/>
      </xdr:nvSpPr>
      <xdr:spPr>
        <a:xfrm>
          <a:off x="343370" y="18496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81" name="直線コネクタ 180">
          <a:extLst>
            <a:ext uri="{FF2B5EF4-FFF2-40B4-BE49-F238E27FC236}">
              <a16:creationId xmlns:a16="http://schemas.microsoft.com/office/drawing/2014/main" id="{8FE888BE-57FD-4105-8E14-3277B1016698}"/>
            </a:ext>
          </a:extLst>
        </xdr:cNvPr>
        <xdr:cNvCxnSpPr/>
      </xdr:nvCxnSpPr>
      <xdr:spPr>
        <a:xfrm>
          <a:off x="699715" y="1831627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82" name="テキスト ボックス 181">
          <a:extLst>
            <a:ext uri="{FF2B5EF4-FFF2-40B4-BE49-F238E27FC236}">
              <a16:creationId xmlns:a16="http://schemas.microsoft.com/office/drawing/2014/main" id="{F7BDD523-7FC5-4A57-8274-D86A233B3D97}"/>
            </a:ext>
          </a:extLst>
        </xdr:cNvPr>
        <xdr:cNvSpPr txBox="1"/>
      </xdr:nvSpPr>
      <xdr:spPr>
        <a:xfrm>
          <a:off x="343370" y="181785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83" name="直線コネクタ 182">
          <a:extLst>
            <a:ext uri="{FF2B5EF4-FFF2-40B4-BE49-F238E27FC236}">
              <a16:creationId xmlns:a16="http://schemas.microsoft.com/office/drawing/2014/main" id="{8988F6B5-B12E-48B3-8C54-B9059BB5C087}"/>
            </a:ext>
          </a:extLst>
        </xdr:cNvPr>
        <xdr:cNvCxnSpPr/>
      </xdr:nvCxnSpPr>
      <xdr:spPr>
        <a:xfrm>
          <a:off x="699715" y="17998653"/>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84" name="テキスト ボックス 183">
          <a:extLst>
            <a:ext uri="{FF2B5EF4-FFF2-40B4-BE49-F238E27FC236}">
              <a16:creationId xmlns:a16="http://schemas.microsoft.com/office/drawing/2014/main" id="{4EB50769-6F53-476D-B915-26814167B57C}"/>
            </a:ext>
          </a:extLst>
        </xdr:cNvPr>
        <xdr:cNvSpPr txBox="1"/>
      </xdr:nvSpPr>
      <xdr:spPr>
        <a:xfrm>
          <a:off x="343370" y="1786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185" name="直線コネクタ 184">
          <a:extLst>
            <a:ext uri="{FF2B5EF4-FFF2-40B4-BE49-F238E27FC236}">
              <a16:creationId xmlns:a16="http://schemas.microsoft.com/office/drawing/2014/main" id="{BECC252F-D3B1-4336-975A-51F30F7E640E}"/>
            </a:ext>
          </a:extLst>
        </xdr:cNvPr>
        <xdr:cNvCxnSpPr/>
      </xdr:nvCxnSpPr>
      <xdr:spPr>
        <a:xfrm>
          <a:off x="699715" y="1768102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186" name="テキスト ボックス 185">
          <a:extLst>
            <a:ext uri="{FF2B5EF4-FFF2-40B4-BE49-F238E27FC236}">
              <a16:creationId xmlns:a16="http://schemas.microsoft.com/office/drawing/2014/main" id="{82BD6713-2C53-4D1B-8525-9BC0D00E7A65}"/>
            </a:ext>
          </a:extLst>
        </xdr:cNvPr>
        <xdr:cNvSpPr txBox="1"/>
      </xdr:nvSpPr>
      <xdr:spPr>
        <a:xfrm>
          <a:off x="343370" y="1754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187" name="直線コネクタ 186">
          <a:extLst>
            <a:ext uri="{FF2B5EF4-FFF2-40B4-BE49-F238E27FC236}">
              <a16:creationId xmlns:a16="http://schemas.microsoft.com/office/drawing/2014/main" id="{91186F76-32D9-43BC-9E96-EBACF226461E}"/>
            </a:ext>
          </a:extLst>
        </xdr:cNvPr>
        <xdr:cNvCxnSpPr/>
      </xdr:nvCxnSpPr>
      <xdr:spPr>
        <a:xfrm>
          <a:off x="699715" y="17363400"/>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188" name="テキスト ボックス 187">
          <a:extLst>
            <a:ext uri="{FF2B5EF4-FFF2-40B4-BE49-F238E27FC236}">
              <a16:creationId xmlns:a16="http://schemas.microsoft.com/office/drawing/2014/main" id="{B7D4BEA6-E910-4466-8671-7D4C095E2927}"/>
            </a:ext>
          </a:extLst>
        </xdr:cNvPr>
        <xdr:cNvSpPr txBox="1"/>
      </xdr:nvSpPr>
      <xdr:spPr>
        <a:xfrm>
          <a:off x="391918" y="172256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189" name="直線コネクタ 188">
          <a:extLst>
            <a:ext uri="{FF2B5EF4-FFF2-40B4-BE49-F238E27FC236}">
              <a16:creationId xmlns:a16="http://schemas.microsoft.com/office/drawing/2014/main" id="{E0205108-4D77-4F62-B45C-77232054FD60}"/>
            </a:ext>
          </a:extLst>
        </xdr:cNvPr>
        <xdr:cNvCxnSpPr/>
      </xdr:nvCxnSpPr>
      <xdr:spPr>
        <a:xfrm>
          <a:off x="69971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190" name="【市民会館】&#10;有形固定資産減価償却率グラフ枠">
          <a:extLst>
            <a:ext uri="{FF2B5EF4-FFF2-40B4-BE49-F238E27FC236}">
              <a16:creationId xmlns:a16="http://schemas.microsoft.com/office/drawing/2014/main" id="{5C6ED857-F250-494E-B4C5-F8C7222959BD}"/>
            </a:ext>
          </a:extLst>
        </xdr:cNvPr>
        <xdr:cNvSpPr/>
      </xdr:nvSpPr>
      <xdr:spPr>
        <a:xfrm>
          <a:off x="69971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109</xdr:row>
      <xdr:rowOff>35379</xdr:rowOff>
    </xdr:to>
    <xdr:cxnSp macro="">
      <xdr:nvCxnSpPr>
        <xdr:cNvPr id="191" name="直線コネクタ 190">
          <a:extLst>
            <a:ext uri="{FF2B5EF4-FFF2-40B4-BE49-F238E27FC236}">
              <a16:creationId xmlns:a16="http://schemas.microsoft.com/office/drawing/2014/main" id="{98A94999-D5D8-430B-8269-34B1DB536878}"/>
            </a:ext>
          </a:extLst>
        </xdr:cNvPr>
        <xdr:cNvCxnSpPr/>
      </xdr:nvCxnSpPr>
      <xdr:spPr>
        <a:xfrm flipV="1">
          <a:off x="4261154" y="17483026"/>
          <a:ext cx="0" cy="1468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192" name="【市民会館】&#10;有形固定資産減価償却率最小値テキスト">
          <a:extLst>
            <a:ext uri="{FF2B5EF4-FFF2-40B4-BE49-F238E27FC236}">
              <a16:creationId xmlns:a16="http://schemas.microsoft.com/office/drawing/2014/main" id="{666AB4AB-69B7-46D8-AAE6-F7680D96E160}"/>
            </a:ext>
          </a:extLst>
        </xdr:cNvPr>
        <xdr:cNvSpPr txBox="1"/>
      </xdr:nvSpPr>
      <xdr:spPr>
        <a:xfrm>
          <a:off x="4299889" y="1895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193" name="直線コネクタ 192">
          <a:extLst>
            <a:ext uri="{FF2B5EF4-FFF2-40B4-BE49-F238E27FC236}">
              <a16:creationId xmlns:a16="http://schemas.microsoft.com/office/drawing/2014/main" id="{E1CAC204-D220-44F7-AE11-4CC019AAED1A}"/>
            </a:ext>
          </a:extLst>
        </xdr:cNvPr>
        <xdr:cNvCxnSpPr/>
      </xdr:nvCxnSpPr>
      <xdr:spPr>
        <a:xfrm>
          <a:off x="4188460" y="1895153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194" name="【市民会館】&#10;有形固定資産減価償却率最大値テキスト">
          <a:extLst>
            <a:ext uri="{FF2B5EF4-FFF2-40B4-BE49-F238E27FC236}">
              <a16:creationId xmlns:a16="http://schemas.microsoft.com/office/drawing/2014/main" id="{773F571F-CE5F-4B59-82EE-10A3ABB118A1}"/>
            </a:ext>
          </a:extLst>
        </xdr:cNvPr>
        <xdr:cNvSpPr txBox="1"/>
      </xdr:nvSpPr>
      <xdr:spPr>
        <a:xfrm>
          <a:off x="4299889" y="1726272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195" name="直線コネクタ 194">
          <a:extLst>
            <a:ext uri="{FF2B5EF4-FFF2-40B4-BE49-F238E27FC236}">
              <a16:creationId xmlns:a16="http://schemas.microsoft.com/office/drawing/2014/main" id="{B13AE295-DF30-412D-AACD-C1458EF70012}"/>
            </a:ext>
          </a:extLst>
        </xdr:cNvPr>
        <xdr:cNvCxnSpPr/>
      </xdr:nvCxnSpPr>
      <xdr:spPr>
        <a:xfrm>
          <a:off x="4188460" y="1748302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85470</xdr:rowOff>
    </xdr:from>
    <xdr:ext cx="405111" cy="259045"/>
    <xdr:sp macro="" textlink="">
      <xdr:nvSpPr>
        <xdr:cNvPr id="196" name="【市民会館】&#10;有形固定資産減価償却率平均値テキスト">
          <a:extLst>
            <a:ext uri="{FF2B5EF4-FFF2-40B4-BE49-F238E27FC236}">
              <a16:creationId xmlns:a16="http://schemas.microsoft.com/office/drawing/2014/main" id="{114FDD11-9B5E-4966-9C2B-739D7C927932}"/>
            </a:ext>
          </a:extLst>
        </xdr:cNvPr>
        <xdr:cNvSpPr txBox="1"/>
      </xdr:nvSpPr>
      <xdr:spPr>
        <a:xfrm>
          <a:off x="4299889" y="183337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107043</xdr:rowOff>
    </xdr:from>
    <xdr:to>
      <xdr:col>24</xdr:col>
      <xdr:colOff>114300</xdr:colOff>
      <xdr:row>106</xdr:row>
      <xdr:rowOff>37193</xdr:rowOff>
    </xdr:to>
    <xdr:sp macro="" textlink="">
      <xdr:nvSpPr>
        <xdr:cNvPr id="197" name="フローチャート: 判断 196">
          <a:extLst>
            <a:ext uri="{FF2B5EF4-FFF2-40B4-BE49-F238E27FC236}">
              <a16:creationId xmlns:a16="http://schemas.microsoft.com/office/drawing/2014/main" id="{CAFF7D1A-8F59-44F4-9E67-40364F45B363}"/>
            </a:ext>
          </a:extLst>
        </xdr:cNvPr>
        <xdr:cNvSpPr/>
      </xdr:nvSpPr>
      <xdr:spPr>
        <a:xfrm>
          <a:off x="4210989" y="18355286"/>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36830</xdr:rowOff>
    </xdr:from>
    <xdr:to>
      <xdr:col>20</xdr:col>
      <xdr:colOff>38100</xdr:colOff>
      <xdr:row>105</xdr:row>
      <xdr:rowOff>138430</xdr:rowOff>
    </xdr:to>
    <xdr:sp macro="" textlink="">
      <xdr:nvSpPr>
        <xdr:cNvPr id="198" name="フローチャート: 判断 197">
          <a:extLst>
            <a:ext uri="{FF2B5EF4-FFF2-40B4-BE49-F238E27FC236}">
              <a16:creationId xmlns:a16="http://schemas.microsoft.com/office/drawing/2014/main" id="{B9F2A70B-75A5-4731-93CC-3CA7B5CDB41E}"/>
            </a:ext>
          </a:extLst>
        </xdr:cNvPr>
        <xdr:cNvSpPr/>
      </xdr:nvSpPr>
      <xdr:spPr>
        <a:xfrm>
          <a:off x="3450645" y="1828507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164193</xdr:rowOff>
    </xdr:from>
    <xdr:to>
      <xdr:col>15</xdr:col>
      <xdr:colOff>101600</xdr:colOff>
      <xdr:row>105</xdr:row>
      <xdr:rowOff>94343</xdr:rowOff>
    </xdr:to>
    <xdr:sp macro="" textlink="">
      <xdr:nvSpPr>
        <xdr:cNvPr id="199" name="フローチャート: 判断 198">
          <a:extLst>
            <a:ext uri="{FF2B5EF4-FFF2-40B4-BE49-F238E27FC236}">
              <a16:creationId xmlns:a16="http://schemas.microsoft.com/office/drawing/2014/main" id="{565EAFC9-2FBB-4818-8B27-4908CBA1AB89}"/>
            </a:ext>
          </a:extLst>
        </xdr:cNvPr>
        <xdr:cNvSpPr/>
      </xdr:nvSpPr>
      <xdr:spPr>
        <a:xfrm>
          <a:off x="2623930" y="18245459"/>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162561</xdr:rowOff>
    </xdr:from>
    <xdr:to>
      <xdr:col>10</xdr:col>
      <xdr:colOff>165100</xdr:colOff>
      <xdr:row>105</xdr:row>
      <xdr:rowOff>92711</xdr:rowOff>
    </xdr:to>
    <xdr:sp macro="" textlink="">
      <xdr:nvSpPr>
        <xdr:cNvPr id="200" name="フローチャート: 判断 199">
          <a:extLst>
            <a:ext uri="{FF2B5EF4-FFF2-40B4-BE49-F238E27FC236}">
              <a16:creationId xmlns:a16="http://schemas.microsoft.com/office/drawing/2014/main" id="{22908C17-19A7-48B5-B218-55173B88F983}"/>
            </a:ext>
          </a:extLst>
        </xdr:cNvPr>
        <xdr:cNvSpPr/>
      </xdr:nvSpPr>
      <xdr:spPr>
        <a:xfrm>
          <a:off x="1812787" y="18243827"/>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79284</xdr:rowOff>
    </xdr:from>
    <xdr:to>
      <xdr:col>6</xdr:col>
      <xdr:colOff>38100</xdr:colOff>
      <xdr:row>105</xdr:row>
      <xdr:rowOff>9434</xdr:rowOff>
    </xdr:to>
    <xdr:sp macro="" textlink="">
      <xdr:nvSpPr>
        <xdr:cNvPr id="201" name="フローチャート: 判断 200">
          <a:extLst>
            <a:ext uri="{FF2B5EF4-FFF2-40B4-BE49-F238E27FC236}">
              <a16:creationId xmlns:a16="http://schemas.microsoft.com/office/drawing/2014/main" id="{E541DFC1-ECD0-4E0C-B2C2-579801DD0AE0}"/>
            </a:ext>
          </a:extLst>
        </xdr:cNvPr>
        <xdr:cNvSpPr/>
      </xdr:nvSpPr>
      <xdr:spPr>
        <a:xfrm>
          <a:off x="1001643" y="18160550"/>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02" name="テキスト ボックス 201">
          <a:extLst>
            <a:ext uri="{FF2B5EF4-FFF2-40B4-BE49-F238E27FC236}">
              <a16:creationId xmlns:a16="http://schemas.microsoft.com/office/drawing/2014/main" id="{81B44F35-1880-405A-AD93-C87B374EC08F}"/>
            </a:ext>
          </a:extLst>
        </xdr:cNvPr>
        <xdr:cNvSpPr txBox="1"/>
      </xdr:nvSpPr>
      <xdr:spPr>
        <a:xfrm>
          <a:off x="408686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03" name="テキスト ボックス 202">
          <a:extLst>
            <a:ext uri="{FF2B5EF4-FFF2-40B4-BE49-F238E27FC236}">
              <a16:creationId xmlns:a16="http://schemas.microsoft.com/office/drawing/2014/main" id="{59FF3591-D354-4B16-B0E8-EA93F1CFCC22}"/>
            </a:ext>
          </a:extLst>
        </xdr:cNvPr>
        <xdr:cNvSpPr txBox="1"/>
      </xdr:nvSpPr>
      <xdr:spPr>
        <a:xfrm>
          <a:off x="332651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04" name="テキスト ボックス 203">
          <a:extLst>
            <a:ext uri="{FF2B5EF4-FFF2-40B4-BE49-F238E27FC236}">
              <a16:creationId xmlns:a16="http://schemas.microsoft.com/office/drawing/2014/main" id="{85CE4D6B-1C82-48D5-872E-9BC092E07EDB}"/>
            </a:ext>
          </a:extLst>
        </xdr:cNvPr>
        <xdr:cNvSpPr txBox="1"/>
      </xdr:nvSpPr>
      <xdr:spPr>
        <a:xfrm>
          <a:off x="249980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05" name="テキスト ボックス 204">
          <a:extLst>
            <a:ext uri="{FF2B5EF4-FFF2-40B4-BE49-F238E27FC236}">
              <a16:creationId xmlns:a16="http://schemas.microsoft.com/office/drawing/2014/main" id="{85252417-0FD7-46B7-8E59-B8C2FE479E9E}"/>
            </a:ext>
          </a:extLst>
        </xdr:cNvPr>
        <xdr:cNvSpPr txBox="1"/>
      </xdr:nvSpPr>
      <xdr:spPr>
        <a:xfrm>
          <a:off x="168865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06" name="テキスト ボックス 205">
          <a:extLst>
            <a:ext uri="{FF2B5EF4-FFF2-40B4-BE49-F238E27FC236}">
              <a16:creationId xmlns:a16="http://schemas.microsoft.com/office/drawing/2014/main" id="{1ABBC204-5B85-4597-AD70-6E07D8C90702}"/>
            </a:ext>
          </a:extLst>
        </xdr:cNvPr>
        <xdr:cNvSpPr txBox="1"/>
      </xdr:nvSpPr>
      <xdr:spPr>
        <a:xfrm>
          <a:off x="87751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129902</xdr:rowOff>
    </xdr:from>
    <xdr:to>
      <xdr:col>24</xdr:col>
      <xdr:colOff>114300</xdr:colOff>
      <xdr:row>105</xdr:row>
      <xdr:rowOff>60052</xdr:rowOff>
    </xdr:to>
    <xdr:sp macro="" textlink="">
      <xdr:nvSpPr>
        <xdr:cNvPr id="207" name="楕円 206">
          <a:extLst>
            <a:ext uri="{FF2B5EF4-FFF2-40B4-BE49-F238E27FC236}">
              <a16:creationId xmlns:a16="http://schemas.microsoft.com/office/drawing/2014/main" id="{8DA37539-F31B-429C-AD51-0BD4D55C51BC}"/>
            </a:ext>
          </a:extLst>
        </xdr:cNvPr>
        <xdr:cNvSpPr/>
      </xdr:nvSpPr>
      <xdr:spPr>
        <a:xfrm>
          <a:off x="4210989" y="18211168"/>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152779</xdr:rowOff>
    </xdr:from>
    <xdr:ext cx="405111" cy="259045"/>
    <xdr:sp macro="" textlink="">
      <xdr:nvSpPr>
        <xdr:cNvPr id="208" name="【市民会館】&#10;有形固定資産減価償却率該当値テキスト">
          <a:extLst>
            <a:ext uri="{FF2B5EF4-FFF2-40B4-BE49-F238E27FC236}">
              <a16:creationId xmlns:a16="http://schemas.microsoft.com/office/drawing/2014/main" id="{DB902C8D-91AD-4528-ACA5-11E37FEABBE2}"/>
            </a:ext>
          </a:extLst>
        </xdr:cNvPr>
        <xdr:cNvSpPr txBox="1"/>
      </xdr:nvSpPr>
      <xdr:spPr>
        <a:xfrm>
          <a:off x="4299889" y="180670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118473</xdr:rowOff>
    </xdr:from>
    <xdr:to>
      <xdr:col>20</xdr:col>
      <xdr:colOff>38100</xdr:colOff>
      <xdr:row>105</xdr:row>
      <xdr:rowOff>48623</xdr:rowOff>
    </xdr:to>
    <xdr:sp macro="" textlink="">
      <xdr:nvSpPr>
        <xdr:cNvPr id="209" name="楕円 208">
          <a:extLst>
            <a:ext uri="{FF2B5EF4-FFF2-40B4-BE49-F238E27FC236}">
              <a16:creationId xmlns:a16="http://schemas.microsoft.com/office/drawing/2014/main" id="{E55E67C9-6EC5-45B4-9AD1-766F958B6001}"/>
            </a:ext>
          </a:extLst>
        </xdr:cNvPr>
        <xdr:cNvSpPr/>
      </xdr:nvSpPr>
      <xdr:spPr>
        <a:xfrm>
          <a:off x="3450645" y="18199739"/>
          <a:ext cx="86029"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169273</xdr:rowOff>
    </xdr:from>
    <xdr:to>
      <xdr:col>24</xdr:col>
      <xdr:colOff>63500</xdr:colOff>
      <xdr:row>105</xdr:row>
      <xdr:rowOff>9252</xdr:rowOff>
    </xdr:to>
    <xdr:cxnSp macro="">
      <xdr:nvCxnSpPr>
        <xdr:cNvPr id="210" name="直線コネクタ 209">
          <a:extLst>
            <a:ext uri="{FF2B5EF4-FFF2-40B4-BE49-F238E27FC236}">
              <a16:creationId xmlns:a16="http://schemas.microsoft.com/office/drawing/2014/main" id="{379ECFDF-39D3-4003-9232-13893FECA14D}"/>
            </a:ext>
          </a:extLst>
        </xdr:cNvPr>
        <xdr:cNvCxnSpPr/>
      </xdr:nvCxnSpPr>
      <xdr:spPr>
        <a:xfrm>
          <a:off x="3501445" y="18250539"/>
          <a:ext cx="760344"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211" name="楕円 210">
          <a:extLst>
            <a:ext uri="{FF2B5EF4-FFF2-40B4-BE49-F238E27FC236}">
              <a16:creationId xmlns:a16="http://schemas.microsoft.com/office/drawing/2014/main" id="{F5A90EDD-AD27-471B-9148-98AB0C6B438B}"/>
            </a:ext>
          </a:extLst>
        </xdr:cNvPr>
        <xdr:cNvSpPr/>
      </xdr:nvSpPr>
      <xdr:spPr>
        <a:xfrm>
          <a:off x="1812787" y="18163816"/>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105</xdr:row>
      <xdr:rowOff>129557</xdr:rowOff>
    </xdr:from>
    <xdr:ext cx="405111" cy="259045"/>
    <xdr:sp macro="" textlink="">
      <xdr:nvSpPr>
        <xdr:cNvPr id="212" name="n_1aveValue【市民会館】&#10;有形固定資産減価償却率">
          <a:extLst>
            <a:ext uri="{FF2B5EF4-FFF2-40B4-BE49-F238E27FC236}">
              <a16:creationId xmlns:a16="http://schemas.microsoft.com/office/drawing/2014/main" id="{53124497-2630-4168-88BC-8F8D47BFB5F4}"/>
            </a:ext>
          </a:extLst>
        </xdr:cNvPr>
        <xdr:cNvSpPr txBox="1"/>
      </xdr:nvSpPr>
      <xdr:spPr>
        <a:xfrm>
          <a:off x="3301761" y="18377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110870</xdr:rowOff>
    </xdr:from>
    <xdr:ext cx="405111" cy="259045"/>
    <xdr:sp macro="" textlink="">
      <xdr:nvSpPr>
        <xdr:cNvPr id="213" name="n_2aveValue【市民会館】&#10;有形固定資産減価償却率">
          <a:extLst>
            <a:ext uri="{FF2B5EF4-FFF2-40B4-BE49-F238E27FC236}">
              <a16:creationId xmlns:a16="http://schemas.microsoft.com/office/drawing/2014/main" id="{A1BFCF8A-F09E-4C52-95E6-DBB6284DCC62}"/>
            </a:ext>
          </a:extLst>
        </xdr:cNvPr>
        <xdr:cNvSpPr txBox="1"/>
      </xdr:nvSpPr>
      <xdr:spPr>
        <a:xfrm>
          <a:off x="2487746" y="18025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83838</xdr:rowOff>
    </xdr:from>
    <xdr:ext cx="405111" cy="259045"/>
    <xdr:sp macro="" textlink="">
      <xdr:nvSpPr>
        <xdr:cNvPr id="214" name="n_3aveValue【市民会館】&#10;有形固定資産減価償却率">
          <a:extLst>
            <a:ext uri="{FF2B5EF4-FFF2-40B4-BE49-F238E27FC236}">
              <a16:creationId xmlns:a16="http://schemas.microsoft.com/office/drawing/2014/main" id="{94E57CF6-C019-44A9-8A35-8CA0BE6CBB4E}"/>
            </a:ext>
          </a:extLst>
        </xdr:cNvPr>
        <xdr:cNvSpPr txBox="1"/>
      </xdr:nvSpPr>
      <xdr:spPr>
        <a:xfrm>
          <a:off x="1676602" y="183320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25961</xdr:rowOff>
    </xdr:from>
    <xdr:ext cx="405111" cy="259045"/>
    <xdr:sp macro="" textlink="">
      <xdr:nvSpPr>
        <xdr:cNvPr id="215" name="n_4aveValue【市民会館】&#10;有形固定資産減価償却率">
          <a:extLst>
            <a:ext uri="{FF2B5EF4-FFF2-40B4-BE49-F238E27FC236}">
              <a16:creationId xmlns:a16="http://schemas.microsoft.com/office/drawing/2014/main" id="{E17761E7-5CD9-4672-9CA0-54BF1291A3E6}"/>
            </a:ext>
          </a:extLst>
        </xdr:cNvPr>
        <xdr:cNvSpPr txBox="1"/>
      </xdr:nvSpPr>
      <xdr:spPr>
        <a:xfrm>
          <a:off x="865459" y="1794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65150</xdr:rowOff>
    </xdr:from>
    <xdr:ext cx="405111" cy="259045"/>
    <xdr:sp macro="" textlink="">
      <xdr:nvSpPr>
        <xdr:cNvPr id="216" name="n_1mainValue【市民会館】&#10;有形固定資産減価償却率">
          <a:extLst>
            <a:ext uri="{FF2B5EF4-FFF2-40B4-BE49-F238E27FC236}">
              <a16:creationId xmlns:a16="http://schemas.microsoft.com/office/drawing/2014/main" id="{41BDBA3F-05BF-423E-940F-70BD079950B1}"/>
            </a:ext>
          </a:extLst>
        </xdr:cNvPr>
        <xdr:cNvSpPr txBox="1"/>
      </xdr:nvSpPr>
      <xdr:spPr>
        <a:xfrm>
          <a:off x="3301761" y="17979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29227</xdr:rowOff>
    </xdr:from>
    <xdr:ext cx="405111" cy="259045"/>
    <xdr:sp macro="" textlink="">
      <xdr:nvSpPr>
        <xdr:cNvPr id="217" name="n_3mainValue【市民会館】&#10;有形固定資産減価償却率">
          <a:extLst>
            <a:ext uri="{FF2B5EF4-FFF2-40B4-BE49-F238E27FC236}">
              <a16:creationId xmlns:a16="http://schemas.microsoft.com/office/drawing/2014/main" id="{2A92E8E7-4C92-468B-89AC-1F320E6B2E93}"/>
            </a:ext>
          </a:extLst>
        </xdr:cNvPr>
        <xdr:cNvSpPr txBox="1"/>
      </xdr:nvSpPr>
      <xdr:spPr>
        <a:xfrm>
          <a:off x="1676602" y="17943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18" name="正方形/長方形 217">
          <a:extLst>
            <a:ext uri="{FF2B5EF4-FFF2-40B4-BE49-F238E27FC236}">
              <a16:creationId xmlns:a16="http://schemas.microsoft.com/office/drawing/2014/main" id="{B3876701-5EF0-4871-A5B7-A37A7B448A06}"/>
            </a:ext>
          </a:extLst>
        </xdr:cNvPr>
        <xdr:cNvSpPr/>
      </xdr:nvSpPr>
      <xdr:spPr>
        <a:xfrm>
          <a:off x="6074576" y="15929610"/>
          <a:ext cx="4335117"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19" name="正方形/長方形 218">
          <a:extLst>
            <a:ext uri="{FF2B5EF4-FFF2-40B4-BE49-F238E27FC236}">
              <a16:creationId xmlns:a16="http://schemas.microsoft.com/office/drawing/2014/main" id="{E3B3BA86-CB0A-411A-9FC9-1D51328EC9E6}"/>
            </a:ext>
          </a:extLst>
        </xdr:cNvPr>
        <xdr:cNvSpPr/>
      </xdr:nvSpPr>
      <xdr:spPr>
        <a:xfrm>
          <a:off x="6186004"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20" name="正方形/長方形 219">
          <a:extLst>
            <a:ext uri="{FF2B5EF4-FFF2-40B4-BE49-F238E27FC236}">
              <a16:creationId xmlns:a16="http://schemas.microsoft.com/office/drawing/2014/main" id="{6C179FA2-79D5-45C8-B675-0F1AED6C40D2}"/>
            </a:ext>
          </a:extLst>
        </xdr:cNvPr>
        <xdr:cNvSpPr/>
      </xdr:nvSpPr>
      <xdr:spPr>
        <a:xfrm>
          <a:off x="6186004"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21" name="正方形/長方形 220">
          <a:extLst>
            <a:ext uri="{FF2B5EF4-FFF2-40B4-BE49-F238E27FC236}">
              <a16:creationId xmlns:a16="http://schemas.microsoft.com/office/drawing/2014/main" id="{0ACA301D-4DD9-44D0-95FF-922DEE78192E}"/>
            </a:ext>
          </a:extLst>
        </xdr:cNvPr>
        <xdr:cNvSpPr/>
      </xdr:nvSpPr>
      <xdr:spPr>
        <a:xfrm>
          <a:off x="7124148"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22" name="正方形/長方形 221">
          <a:extLst>
            <a:ext uri="{FF2B5EF4-FFF2-40B4-BE49-F238E27FC236}">
              <a16:creationId xmlns:a16="http://schemas.microsoft.com/office/drawing/2014/main" id="{F8721139-FD86-40D6-9BF7-003614A27F9C}"/>
            </a:ext>
          </a:extLst>
        </xdr:cNvPr>
        <xdr:cNvSpPr/>
      </xdr:nvSpPr>
      <xdr:spPr>
        <a:xfrm>
          <a:off x="7124148"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23" name="正方形/長方形 222">
          <a:extLst>
            <a:ext uri="{FF2B5EF4-FFF2-40B4-BE49-F238E27FC236}">
              <a16:creationId xmlns:a16="http://schemas.microsoft.com/office/drawing/2014/main" id="{287FDA68-B43C-4770-AC05-2BD7AC6E4E34}"/>
            </a:ext>
          </a:extLst>
        </xdr:cNvPr>
        <xdr:cNvSpPr/>
      </xdr:nvSpPr>
      <xdr:spPr>
        <a:xfrm>
          <a:off x="8173720"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24" name="正方形/長方形 223">
          <a:extLst>
            <a:ext uri="{FF2B5EF4-FFF2-40B4-BE49-F238E27FC236}">
              <a16:creationId xmlns:a16="http://schemas.microsoft.com/office/drawing/2014/main" id="{EC66E8AD-BD64-4660-8B10-563A54F616A3}"/>
            </a:ext>
          </a:extLst>
        </xdr:cNvPr>
        <xdr:cNvSpPr/>
      </xdr:nvSpPr>
      <xdr:spPr>
        <a:xfrm>
          <a:off x="8173720"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25" name="正方形/長方形 224">
          <a:extLst>
            <a:ext uri="{FF2B5EF4-FFF2-40B4-BE49-F238E27FC236}">
              <a16:creationId xmlns:a16="http://schemas.microsoft.com/office/drawing/2014/main" id="{E380D581-0506-451F-B762-44183959DC5A}"/>
            </a:ext>
          </a:extLst>
        </xdr:cNvPr>
        <xdr:cNvSpPr/>
      </xdr:nvSpPr>
      <xdr:spPr>
        <a:xfrm>
          <a:off x="6074576" y="17045774"/>
          <a:ext cx="4335117"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26" name="テキスト ボックス 225">
          <a:extLst>
            <a:ext uri="{FF2B5EF4-FFF2-40B4-BE49-F238E27FC236}">
              <a16:creationId xmlns:a16="http://schemas.microsoft.com/office/drawing/2014/main" id="{35C44277-9845-47A5-A93B-CC94BC96F6B5}"/>
            </a:ext>
          </a:extLst>
        </xdr:cNvPr>
        <xdr:cNvSpPr txBox="1"/>
      </xdr:nvSpPr>
      <xdr:spPr>
        <a:xfrm>
          <a:off x="603647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27" name="直線コネクタ 226">
          <a:extLst>
            <a:ext uri="{FF2B5EF4-FFF2-40B4-BE49-F238E27FC236}">
              <a16:creationId xmlns:a16="http://schemas.microsoft.com/office/drawing/2014/main" id="{9498611E-B904-460E-AAE3-A5A112BB6C6F}"/>
            </a:ext>
          </a:extLst>
        </xdr:cNvPr>
        <xdr:cNvCxnSpPr/>
      </xdr:nvCxnSpPr>
      <xdr:spPr>
        <a:xfrm>
          <a:off x="6074576" y="19269158"/>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28" name="直線コネクタ 227">
          <a:extLst>
            <a:ext uri="{FF2B5EF4-FFF2-40B4-BE49-F238E27FC236}">
              <a16:creationId xmlns:a16="http://schemas.microsoft.com/office/drawing/2014/main" id="{741C0626-72AE-473F-8C41-74E590B982D7}"/>
            </a:ext>
          </a:extLst>
        </xdr:cNvPr>
        <xdr:cNvCxnSpPr/>
      </xdr:nvCxnSpPr>
      <xdr:spPr>
        <a:xfrm>
          <a:off x="6074576" y="1890157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29" name="テキスト ボックス 228">
          <a:extLst>
            <a:ext uri="{FF2B5EF4-FFF2-40B4-BE49-F238E27FC236}">
              <a16:creationId xmlns:a16="http://schemas.microsoft.com/office/drawing/2014/main" id="{D2F9BD01-741C-4514-BC8F-19C06C4EB557}"/>
            </a:ext>
          </a:extLst>
        </xdr:cNvPr>
        <xdr:cNvSpPr txBox="1"/>
      </xdr:nvSpPr>
      <xdr:spPr>
        <a:xfrm>
          <a:off x="5638539"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30" name="直線コネクタ 229">
          <a:extLst>
            <a:ext uri="{FF2B5EF4-FFF2-40B4-BE49-F238E27FC236}">
              <a16:creationId xmlns:a16="http://schemas.microsoft.com/office/drawing/2014/main" id="{33B15D5F-1F00-4BE5-8987-347A1439A044}"/>
            </a:ext>
          </a:extLst>
        </xdr:cNvPr>
        <xdr:cNvCxnSpPr/>
      </xdr:nvCxnSpPr>
      <xdr:spPr>
        <a:xfrm>
          <a:off x="6074576" y="1852952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231" name="テキスト ボックス 230">
          <a:extLst>
            <a:ext uri="{FF2B5EF4-FFF2-40B4-BE49-F238E27FC236}">
              <a16:creationId xmlns:a16="http://schemas.microsoft.com/office/drawing/2014/main" id="{B5FD0C40-7C16-4335-832E-99DAB0A4FD3F}"/>
            </a:ext>
          </a:extLst>
        </xdr:cNvPr>
        <xdr:cNvSpPr txBox="1"/>
      </xdr:nvSpPr>
      <xdr:spPr>
        <a:xfrm>
          <a:off x="5638539" y="183917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32" name="直線コネクタ 231">
          <a:extLst>
            <a:ext uri="{FF2B5EF4-FFF2-40B4-BE49-F238E27FC236}">
              <a16:creationId xmlns:a16="http://schemas.microsoft.com/office/drawing/2014/main" id="{44ED1BCA-26EF-424B-A87C-BD703246268E}"/>
            </a:ext>
          </a:extLst>
        </xdr:cNvPr>
        <xdr:cNvCxnSpPr/>
      </xdr:nvCxnSpPr>
      <xdr:spPr>
        <a:xfrm>
          <a:off x="6074576" y="18157466"/>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33" name="テキスト ボックス 232">
          <a:extLst>
            <a:ext uri="{FF2B5EF4-FFF2-40B4-BE49-F238E27FC236}">
              <a16:creationId xmlns:a16="http://schemas.microsoft.com/office/drawing/2014/main" id="{4D2C155E-6D9F-4DC3-8B4D-C6B9B3D2E9CD}"/>
            </a:ext>
          </a:extLst>
        </xdr:cNvPr>
        <xdr:cNvSpPr txBox="1"/>
      </xdr:nvSpPr>
      <xdr:spPr>
        <a:xfrm>
          <a:off x="5638539" y="180197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234" name="直線コネクタ 233">
          <a:extLst>
            <a:ext uri="{FF2B5EF4-FFF2-40B4-BE49-F238E27FC236}">
              <a16:creationId xmlns:a16="http://schemas.microsoft.com/office/drawing/2014/main" id="{E005D238-825F-4CBE-9C28-93669C371E17}"/>
            </a:ext>
          </a:extLst>
        </xdr:cNvPr>
        <xdr:cNvCxnSpPr/>
      </xdr:nvCxnSpPr>
      <xdr:spPr>
        <a:xfrm>
          <a:off x="6074576" y="17785411"/>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235" name="テキスト ボックス 234">
          <a:extLst>
            <a:ext uri="{FF2B5EF4-FFF2-40B4-BE49-F238E27FC236}">
              <a16:creationId xmlns:a16="http://schemas.microsoft.com/office/drawing/2014/main" id="{834B4B78-55EE-4DCF-9CBF-68D5E1C1F9BE}"/>
            </a:ext>
          </a:extLst>
        </xdr:cNvPr>
        <xdr:cNvSpPr txBox="1"/>
      </xdr:nvSpPr>
      <xdr:spPr>
        <a:xfrm>
          <a:off x="5638539" y="176476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236" name="直線コネクタ 235">
          <a:extLst>
            <a:ext uri="{FF2B5EF4-FFF2-40B4-BE49-F238E27FC236}">
              <a16:creationId xmlns:a16="http://schemas.microsoft.com/office/drawing/2014/main" id="{0510CA71-299D-41B6-8502-61229CAD87D8}"/>
            </a:ext>
          </a:extLst>
        </xdr:cNvPr>
        <xdr:cNvCxnSpPr/>
      </xdr:nvCxnSpPr>
      <xdr:spPr>
        <a:xfrm>
          <a:off x="6074576" y="17413357"/>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237" name="テキスト ボックス 236">
          <a:extLst>
            <a:ext uri="{FF2B5EF4-FFF2-40B4-BE49-F238E27FC236}">
              <a16:creationId xmlns:a16="http://schemas.microsoft.com/office/drawing/2014/main" id="{9103E57D-4950-467B-93CB-843B69184994}"/>
            </a:ext>
          </a:extLst>
        </xdr:cNvPr>
        <xdr:cNvSpPr txBox="1"/>
      </xdr:nvSpPr>
      <xdr:spPr>
        <a:xfrm>
          <a:off x="5638539" y="172756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38" name="直線コネクタ 237">
          <a:extLst>
            <a:ext uri="{FF2B5EF4-FFF2-40B4-BE49-F238E27FC236}">
              <a16:creationId xmlns:a16="http://schemas.microsoft.com/office/drawing/2014/main" id="{C1979681-438B-4D1D-9F94-761CD890E6EE}"/>
            </a:ext>
          </a:extLst>
        </xdr:cNvPr>
        <xdr:cNvCxnSpPr/>
      </xdr:nvCxnSpPr>
      <xdr:spPr>
        <a:xfrm>
          <a:off x="6074576" y="17045774"/>
          <a:ext cx="4297017"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39" name="テキスト ボックス 238">
          <a:extLst>
            <a:ext uri="{FF2B5EF4-FFF2-40B4-BE49-F238E27FC236}">
              <a16:creationId xmlns:a16="http://schemas.microsoft.com/office/drawing/2014/main" id="{CBB98C80-E47A-44C1-9133-7517595590E6}"/>
            </a:ext>
          </a:extLst>
        </xdr:cNvPr>
        <xdr:cNvSpPr txBox="1"/>
      </xdr:nvSpPr>
      <xdr:spPr>
        <a:xfrm>
          <a:off x="5638539" y="1690802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40" name="【市民会館】&#10;一人当たり面積グラフ枠">
          <a:extLst>
            <a:ext uri="{FF2B5EF4-FFF2-40B4-BE49-F238E27FC236}">
              <a16:creationId xmlns:a16="http://schemas.microsoft.com/office/drawing/2014/main" id="{59DF46E7-D9FE-4D0C-ABD6-EF6FD670907E}"/>
            </a:ext>
          </a:extLst>
        </xdr:cNvPr>
        <xdr:cNvSpPr/>
      </xdr:nvSpPr>
      <xdr:spPr>
        <a:xfrm>
          <a:off x="6074576" y="17045774"/>
          <a:ext cx="4335117"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112013</xdr:rowOff>
    </xdr:from>
    <xdr:to>
      <xdr:col>54</xdr:col>
      <xdr:colOff>189865</xdr:colOff>
      <xdr:row>108</xdr:row>
      <xdr:rowOff>90297</xdr:rowOff>
    </xdr:to>
    <xdr:cxnSp macro="">
      <xdr:nvCxnSpPr>
        <xdr:cNvPr id="241" name="直線コネクタ 240">
          <a:extLst>
            <a:ext uri="{FF2B5EF4-FFF2-40B4-BE49-F238E27FC236}">
              <a16:creationId xmlns:a16="http://schemas.microsoft.com/office/drawing/2014/main" id="{2FC66A4B-C37A-443E-A3E4-C411496B9082}"/>
            </a:ext>
          </a:extLst>
        </xdr:cNvPr>
        <xdr:cNvCxnSpPr/>
      </xdr:nvCxnSpPr>
      <xdr:spPr>
        <a:xfrm flipV="1">
          <a:off x="9620113" y="17525370"/>
          <a:ext cx="0" cy="1314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94124</xdr:rowOff>
    </xdr:from>
    <xdr:ext cx="469744" cy="259045"/>
    <xdr:sp macro="" textlink="">
      <xdr:nvSpPr>
        <xdr:cNvPr id="242" name="【市民会館】&#10;一人当たり面積最小値テキスト">
          <a:extLst>
            <a:ext uri="{FF2B5EF4-FFF2-40B4-BE49-F238E27FC236}">
              <a16:creationId xmlns:a16="http://schemas.microsoft.com/office/drawing/2014/main" id="{E76C1356-304D-494A-8B0E-D7C4A80472E3}"/>
            </a:ext>
          </a:extLst>
        </xdr:cNvPr>
        <xdr:cNvSpPr txBox="1"/>
      </xdr:nvSpPr>
      <xdr:spPr>
        <a:xfrm>
          <a:off x="9659178" y="18843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90297</xdr:rowOff>
    </xdr:from>
    <xdr:to>
      <xdr:col>55</xdr:col>
      <xdr:colOff>88900</xdr:colOff>
      <xdr:row>108</xdr:row>
      <xdr:rowOff>90297</xdr:rowOff>
    </xdr:to>
    <xdr:cxnSp macro="">
      <xdr:nvCxnSpPr>
        <xdr:cNvPr id="243" name="直線コネクタ 242">
          <a:extLst>
            <a:ext uri="{FF2B5EF4-FFF2-40B4-BE49-F238E27FC236}">
              <a16:creationId xmlns:a16="http://schemas.microsoft.com/office/drawing/2014/main" id="{EA0C37A1-82AF-4EC4-BD73-30F845BD6499}"/>
            </a:ext>
          </a:extLst>
        </xdr:cNvPr>
        <xdr:cNvCxnSpPr/>
      </xdr:nvCxnSpPr>
      <xdr:spPr>
        <a:xfrm>
          <a:off x="9547750" y="18839473"/>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58690</xdr:rowOff>
    </xdr:from>
    <xdr:ext cx="469744" cy="259045"/>
    <xdr:sp macro="" textlink="">
      <xdr:nvSpPr>
        <xdr:cNvPr id="244" name="【市民会館】&#10;一人当たり面積最大値テキスト">
          <a:extLst>
            <a:ext uri="{FF2B5EF4-FFF2-40B4-BE49-F238E27FC236}">
              <a16:creationId xmlns:a16="http://schemas.microsoft.com/office/drawing/2014/main" id="{8E3BAAE3-33D7-44A9-A13C-B3EB86D3EE94}"/>
            </a:ext>
          </a:extLst>
        </xdr:cNvPr>
        <xdr:cNvSpPr txBox="1"/>
      </xdr:nvSpPr>
      <xdr:spPr>
        <a:xfrm>
          <a:off x="9659178" y="17305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112013</xdr:rowOff>
    </xdr:from>
    <xdr:to>
      <xdr:col>55</xdr:col>
      <xdr:colOff>88900</xdr:colOff>
      <xdr:row>100</xdr:row>
      <xdr:rowOff>112013</xdr:rowOff>
    </xdr:to>
    <xdr:cxnSp macro="">
      <xdr:nvCxnSpPr>
        <xdr:cNvPr id="245" name="直線コネクタ 244">
          <a:extLst>
            <a:ext uri="{FF2B5EF4-FFF2-40B4-BE49-F238E27FC236}">
              <a16:creationId xmlns:a16="http://schemas.microsoft.com/office/drawing/2014/main" id="{8404FC4C-EACD-4DB8-A2E2-6552DF2DED99}"/>
            </a:ext>
          </a:extLst>
        </xdr:cNvPr>
        <xdr:cNvCxnSpPr/>
      </xdr:nvCxnSpPr>
      <xdr:spPr>
        <a:xfrm>
          <a:off x="9547750" y="17525370"/>
          <a:ext cx="162228"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153433</xdr:rowOff>
    </xdr:from>
    <xdr:ext cx="469744" cy="259045"/>
    <xdr:sp macro="" textlink="">
      <xdr:nvSpPr>
        <xdr:cNvPr id="246" name="【市民会館】&#10;一人当たり面積平均値テキスト">
          <a:extLst>
            <a:ext uri="{FF2B5EF4-FFF2-40B4-BE49-F238E27FC236}">
              <a16:creationId xmlns:a16="http://schemas.microsoft.com/office/drawing/2014/main" id="{C8857A6D-DBBB-41E3-8D66-16C6D4B49244}"/>
            </a:ext>
          </a:extLst>
        </xdr:cNvPr>
        <xdr:cNvSpPr txBox="1"/>
      </xdr:nvSpPr>
      <xdr:spPr>
        <a:xfrm>
          <a:off x="9659178" y="184016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130556</xdr:rowOff>
    </xdr:from>
    <xdr:to>
      <xdr:col>55</xdr:col>
      <xdr:colOff>50800</xdr:colOff>
      <xdr:row>107</xdr:row>
      <xdr:rowOff>60706</xdr:rowOff>
    </xdr:to>
    <xdr:sp macro="" textlink="">
      <xdr:nvSpPr>
        <xdr:cNvPr id="247" name="フローチャート: 判断 246">
          <a:extLst>
            <a:ext uri="{FF2B5EF4-FFF2-40B4-BE49-F238E27FC236}">
              <a16:creationId xmlns:a16="http://schemas.microsoft.com/office/drawing/2014/main" id="{90E5594A-D624-42EE-9565-B186AFE6FA5A}"/>
            </a:ext>
          </a:extLst>
        </xdr:cNvPr>
        <xdr:cNvSpPr/>
      </xdr:nvSpPr>
      <xdr:spPr>
        <a:xfrm>
          <a:off x="9585850" y="18545777"/>
          <a:ext cx="86028"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141224</xdr:rowOff>
    </xdr:from>
    <xdr:to>
      <xdr:col>50</xdr:col>
      <xdr:colOff>165100</xdr:colOff>
      <xdr:row>107</xdr:row>
      <xdr:rowOff>71374</xdr:rowOff>
    </xdr:to>
    <xdr:sp macro="" textlink="">
      <xdr:nvSpPr>
        <xdr:cNvPr id="248" name="フローチャート: 判断 247">
          <a:extLst>
            <a:ext uri="{FF2B5EF4-FFF2-40B4-BE49-F238E27FC236}">
              <a16:creationId xmlns:a16="http://schemas.microsoft.com/office/drawing/2014/main" id="{08989454-C07A-4FAC-852F-8474E7EAC078}"/>
            </a:ext>
          </a:extLst>
        </xdr:cNvPr>
        <xdr:cNvSpPr/>
      </xdr:nvSpPr>
      <xdr:spPr>
        <a:xfrm>
          <a:off x="8809935" y="18556445"/>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148082</xdr:rowOff>
    </xdr:from>
    <xdr:to>
      <xdr:col>46</xdr:col>
      <xdr:colOff>38100</xdr:colOff>
      <xdr:row>107</xdr:row>
      <xdr:rowOff>78232</xdr:rowOff>
    </xdr:to>
    <xdr:sp macro="" textlink="">
      <xdr:nvSpPr>
        <xdr:cNvPr id="249" name="フローチャート: 判断 248">
          <a:extLst>
            <a:ext uri="{FF2B5EF4-FFF2-40B4-BE49-F238E27FC236}">
              <a16:creationId xmlns:a16="http://schemas.microsoft.com/office/drawing/2014/main" id="{08BA6C61-29F7-471A-A5C3-C42CD5D7EC96}"/>
            </a:ext>
          </a:extLst>
        </xdr:cNvPr>
        <xdr:cNvSpPr/>
      </xdr:nvSpPr>
      <xdr:spPr>
        <a:xfrm>
          <a:off x="7998791" y="18563303"/>
          <a:ext cx="86029"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128651</xdr:rowOff>
    </xdr:from>
    <xdr:to>
      <xdr:col>41</xdr:col>
      <xdr:colOff>101600</xdr:colOff>
      <xdr:row>107</xdr:row>
      <xdr:rowOff>58801</xdr:rowOff>
    </xdr:to>
    <xdr:sp macro="" textlink="">
      <xdr:nvSpPr>
        <xdr:cNvPr id="250" name="フローチャート: 判断 249">
          <a:extLst>
            <a:ext uri="{FF2B5EF4-FFF2-40B4-BE49-F238E27FC236}">
              <a16:creationId xmlns:a16="http://schemas.microsoft.com/office/drawing/2014/main" id="{F344B5AA-E8B1-47D1-A1B9-C29278B12B54}"/>
            </a:ext>
          </a:extLst>
        </xdr:cNvPr>
        <xdr:cNvSpPr/>
      </xdr:nvSpPr>
      <xdr:spPr>
        <a:xfrm>
          <a:off x="7172077" y="18543872"/>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164846</xdr:rowOff>
    </xdr:from>
    <xdr:to>
      <xdr:col>36</xdr:col>
      <xdr:colOff>165100</xdr:colOff>
      <xdr:row>107</xdr:row>
      <xdr:rowOff>94996</xdr:rowOff>
    </xdr:to>
    <xdr:sp macro="" textlink="">
      <xdr:nvSpPr>
        <xdr:cNvPr id="251" name="フローチャート: 判断 250">
          <a:extLst>
            <a:ext uri="{FF2B5EF4-FFF2-40B4-BE49-F238E27FC236}">
              <a16:creationId xmlns:a16="http://schemas.microsoft.com/office/drawing/2014/main" id="{E5BC9444-F735-4044-B4F8-AFCC797C0561}"/>
            </a:ext>
          </a:extLst>
        </xdr:cNvPr>
        <xdr:cNvSpPr/>
      </xdr:nvSpPr>
      <xdr:spPr>
        <a:xfrm>
          <a:off x="6360933" y="18580067"/>
          <a:ext cx="101600" cy="97127"/>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52" name="テキスト ボックス 251">
          <a:extLst>
            <a:ext uri="{FF2B5EF4-FFF2-40B4-BE49-F238E27FC236}">
              <a16:creationId xmlns:a16="http://schemas.microsoft.com/office/drawing/2014/main" id="{FF8C90B3-84F0-40D3-96C2-B3E5E882F698}"/>
            </a:ext>
          </a:extLst>
        </xdr:cNvPr>
        <xdr:cNvSpPr txBox="1"/>
      </xdr:nvSpPr>
      <xdr:spPr>
        <a:xfrm>
          <a:off x="944615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53" name="テキスト ボックス 252">
          <a:extLst>
            <a:ext uri="{FF2B5EF4-FFF2-40B4-BE49-F238E27FC236}">
              <a16:creationId xmlns:a16="http://schemas.microsoft.com/office/drawing/2014/main" id="{3C24BB8A-0655-4A6C-935A-9764039C9255}"/>
            </a:ext>
          </a:extLst>
        </xdr:cNvPr>
        <xdr:cNvSpPr txBox="1"/>
      </xdr:nvSpPr>
      <xdr:spPr>
        <a:xfrm>
          <a:off x="868580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54" name="テキスト ボックス 253">
          <a:extLst>
            <a:ext uri="{FF2B5EF4-FFF2-40B4-BE49-F238E27FC236}">
              <a16:creationId xmlns:a16="http://schemas.microsoft.com/office/drawing/2014/main" id="{4E28BCE9-F51E-4F74-A923-D8D796173DC1}"/>
            </a:ext>
          </a:extLst>
        </xdr:cNvPr>
        <xdr:cNvSpPr txBox="1"/>
      </xdr:nvSpPr>
      <xdr:spPr>
        <a:xfrm>
          <a:off x="7874663"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55" name="テキスト ボックス 254">
          <a:extLst>
            <a:ext uri="{FF2B5EF4-FFF2-40B4-BE49-F238E27FC236}">
              <a16:creationId xmlns:a16="http://schemas.microsoft.com/office/drawing/2014/main" id="{7891D464-1740-4D24-9D01-6428AEAA9681}"/>
            </a:ext>
          </a:extLst>
        </xdr:cNvPr>
        <xdr:cNvSpPr txBox="1"/>
      </xdr:nvSpPr>
      <xdr:spPr>
        <a:xfrm>
          <a:off x="704794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56" name="テキスト ボックス 255">
          <a:extLst>
            <a:ext uri="{FF2B5EF4-FFF2-40B4-BE49-F238E27FC236}">
              <a16:creationId xmlns:a16="http://schemas.microsoft.com/office/drawing/2014/main" id="{5BB1B3D3-4549-4AA8-A9AA-6F8F8E2A3BD1}"/>
            </a:ext>
          </a:extLst>
        </xdr:cNvPr>
        <xdr:cNvSpPr txBox="1"/>
      </xdr:nvSpPr>
      <xdr:spPr>
        <a:xfrm>
          <a:off x="623680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257" name="楕円 256">
          <a:extLst>
            <a:ext uri="{FF2B5EF4-FFF2-40B4-BE49-F238E27FC236}">
              <a16:creationId xmlns:a16="http://schemas.microsoft.com/office/drawing/2014/main" id="{BDF87002-47B5-45A8-B314-88909FE300CB}"/>
            </a:ext>
          </a:extLst>
        </xdr:cNvPr>
        <xdr:cNvSpPr/>
      </xdr:nvSpPr>
      <xdr:spPr>
        <a:xfrm>
          <a:off x="9585850" y="18566351"/>
          <a:ext cx="86028"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129557</xdr:rowOff>
    </xdr:from>
    <xdr:ext cx="469744" cy="259045"/>
    <xdr:sp macro="" textlink="">
      <xdr:nvSpPr>
        <xdr:cNvPr id="258" name="【市民会館】&#10;一人当たり面積該当値テキスト">
          <a:extLst>
            <a:ext uri="{FF2B5EF4-FFF2-40B4-BE49-F238E27FC236}">
              <a16:creationId xmlns:a16="http://schemas.microsoft.com/office/drawing/2014/main" id="{C0053C4E-36C9-449F-8372-F4975A2DC23D}"/>
            </a:ext>
          </a:extLst>
        </xdr:cNvPr>
        <xdr:cNvSpPr txBox="1"/>
      </xdr:nvSpPr>
      <xdr:spPr>
        <a:xfrm>
          <a:off x="9659178" y="1854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148844</xdr:rowOff>
    </xdr:from>
    <xdr:to>
      <xdr:col>50</xdr:col>
      <xdr:colOff>165100</xdr:colOff>
      <xdr:row>107</xdr:row>
      <xdr:rowOff>78994</xdr:rowOff>
    </xdr:to>
    <xdr:sp macro="" textlink="">
      <xdr:nvSpPr>
        <xdr:cNvPr id="259" name="楕円 258">
          <a:extLst>
            <a:ext uri="{FF2B5EF4-FFF2-40B4-BE49-F238E27FC236}">
              <a16:creationId xmlns:a16="http://schemas.microsoft.com/office/drawing/2014/main" id="{4104B56E-177A-4D1F-8449-1BC165427EED}"/>
            </a:ext>
          </a:extLst>
        </xdr:cNvPr>
        <xdr:cNvSpPr/>
      </xdr:nvSpPr>
      <xdr:spPr>
        <a:xfrm>
          <a:off x="8809935" y="18564065"/>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28194</xdr:rowOff>
    </xdr:from>
    <xdr:to>
      <xdr:col>55</xdr:col>
      <xdr:colOff>0</xdr:colOff>
      <xdr:row>107</xdr:row>
      <xdr:rowOff>30480</xdr:rowOff>
    </xdr:to>
    <xdr:cxnSp macro="">
      <xdr:nvCxnSpPr>
        <xdr:cNvPr id="260" name="直線コネクタ 259">
          <a:extLst>
            <a:ext uri="{FF2B5EF4-FFF2-40B4-BE49-F238E27FC236}">
              <a16:creationId xmlns:a16="http://schemas.microsoft.com/office/drawing/2014/main" id="{2D025F2F-95F0-4E48-AFC8-60B1A7F535B7}"/>
            </a:ext>
          </a:extLst>
        </xdr:cNvPr>
        <xdr:cNvCxnSpPr/>
      </xdr:nvCxnSpPr>
      <xdr:spPr>
        <a:xfrm>
          <a:off x="8860735" y="18610392"/>
          <a:ext cx="760343"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143511</xdr:rowOff>
    </xdr:from>
    <xdr:to>
      <xdr:col>41</xdr:col>
      <xdr:colOff>101600</xdr:colOff>
      <xdr:row>107</xdr:row>
      <xdr:rowOff>73661</xdr:rowOff>
    </xdr:to>
    <xdr:sp macro="" textlink="">
      <xdr:nvSpPr>
        <xdr:cNvPr id="261" name="楕円 260">
          <a:extLst>
            <a:ext uri="{FF2B5EF4-FFF2-40B4-BE49-F238E27FC236}">
              <a16:creationId xmlns:a16="http://schemas.microsoft.com/office/drawing/2014/main" id="{B422C56D-F12D-4D47-BDC5-E36EF00BF30E}"/>
            </a:ext>
          </a:extLst>
        </xdr:cNvPr>
        <xdr:cNvSpPr/>
      </xdr:nvSpPr>
      <xdr:spPr>
        <a:xfrm>
          <a:off x="7172077" y="18558732"/>
          <a:ext cx="101600" cy="97127"/>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87901</xdr:rowOff>
    </xdr:from>
    <xdr:ext cx="469744" cy="259045"/>
    <xdr:sp macro="" textlink="">
      <xdr:nvSpPr>
        <xdr:cNvPr id="262" name="n_1aveValue【市民会館】&#10;一人当たり面積">
          <a:extLst>
            <a:ext uri="{FF2B5EF4-FFF2-40B4-BE49-F238E27FC236}">
              <a16:creationId xmlns:a16="http://schemas.microsoft.com/office/drawing/2014/main" id="{924E76DC-9DF1-4D3B-A2F6-AB3A257B3F78}"/>
            </a:ext>
          </a:extLst>
        </xdr:cNvPr>
        <xdr:cNvSpPr txBox="1"/>
      </xdr:nvSpPr>
      <xdr:spPr>
        <a:xfrm>
          <a:off x="8628733" y="1833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94759</xdr:rowOff>
    </xdr:from>
    <xdr:ext cx="469744" cy="259045"/>
    <xdr:sp macro="" textlink="">
      <xdr:nvSpPr>
        <xdr:cNvPr id="263" name="n_2aveValue【市民会館】&#10;一人当たり面積">
          <a:extLst>
            <a:ext uri="{FF2B5EF4-FFF2-40B4-BE49-F238E27FC236}">
              <a16:creationId xmlns:a16="http://schemas.microsoft.com/office/drawing/2014/main" id="{29A229A2-7BB2-42F4-8849-00300ADEA662}"/>
            </a:ext>
          </a:extLst>
        </xdr:cNvPr>
        <xdr:cNvSpPr txBox="1"/>
      </xdr:nvSpPr>
      <xdr:spPr>
        <a:xfrm>
          <a:off x="7830290" y="1834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75328</xdr:rowOff>
    </xdr:from>
    <xdr:ext cx="469744" cy="259045"/>
    <xdr:sp macro="" textlink="">
      <xdr:nvSpPr>
        <xdr:cNvPr id="264" name="n_3aveValue【市民会館】&#10;一人当たり面積">
          <a:extLst>
            <a:ext uri="{FF2B5EF4-FFF2-40B4-BE49-F238E27FC236}">
              <a16:creationId xmlns:a16="http://schemas.microsoft.com/office/drawing/2014/main" id="{A502838C-95F3-4952-AEC1-2643458A8220}"/>
            </a:ext>
          </a:extLst>
        </xdr:cNvPr>
        <xdr:cNvSpPr txBox="1"/>
      </xdr:nvSpPr>
      <xdr:spPr>
        <a:xfrm>
          <a:off x="7003575" y="18323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111523</xdr:rowOff>
    </xdr:from>
    <xdr:ext cx="469744" cy="259045"/>
    <xdr:sp macro="" textlink="">
      <xdr:nvSpPr>
        <xdr:cNvPr id="265" name="n_4aveValue【市民会館】&#10;一人当たり面積">
          <a:extLst>
            <a:ext uri="{FF2B5EF4-FFF2-40B4-BE49-F238E27FC236}">
              <a16:creationId xmlns:a16="http://schemas.microsoft.com/office/drawing/2014/main" id="{69A308C8-E76C-45FF-8B86-54045BB0E810}"/>
            </a:ext>
          </a:extLst>
        </xdr:cNvPr>
        <xdr:cNvSpPr txBox="1"/>
      </xdr:nvSpPr>
      <xdr:spPr>
        <a:xfrm>
          <a:off x="6192431" y="1835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70121</xdr:rowOff>
    </xdr:from>
    <xdr:ext cx="469744" cy="259045"/>
    <xdr:sp macro="" textlink="">
      <xdr:nvSpPr>
        <xdr:cNvPr id="266" name="n_1mainValue【市民会館】&#10;一人当たり面積">
          <a:extLst>
            <a:ext uri="{FF2B5EF4-FFF2-40B4-BE49-F238E27FC236}">
              <a16:creationId xmlns:a16="http://schemas.microsoft.com/office/drawing/2014/main" id="{AE206838-DC88-4A16-A904-9F7897FDB62A}"/>
            </a:ext>
          </a:extLst>
        </xdr:cNvPr>
        <xdr:cNvSpPr txBox="1"/>
      </xdr:nvSpPr>
      <xdr:spPr>
        <a:xfrm>
          <a:off x="8628733" y="18652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64788</xdr:rowOff>
    </xdr:from>
    <xdr:ext cx="469744" cy="259045"/>
    <xdr:sp macro="" textlink="">
      <xdr:nvSpPr>
        <xdr:cNvPr id="267" name="n_3mainValue【市民会館】&#10;一人当たり面積">
          <a:extLst>
            <a:ext uri="{FF2B5EF4-FFF2-40B4-BE49-F238E27FC236}">
              <a16:creationId xmlns:a16="http://schemas.microsoft.com/office/drawing/2014/main" id="{4BBFB96D-A5F7-4DEF-B547-9CB0C752DE33}"/>
            </a:ext>
          </a:extLst>
        </xdr:cNvPr>
        <xdr:cNvSpPr txBox="1"/>
      </xdr:nvSpPr>
      <xdr:spPr>
        <a:xfrm>
          <a:off x="7003575" y="18646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68" name="正方形/長方形 267">
          <a:extLst>
            <a:ext uri="{FF2B5EF4-FFF2-40B4-BE49-F238E27FC236}">
              <a16:creationId xmlns:a16="http://schemas.microsoft.com/office/drawing/2014/main" id="{0E33AE07-9B02-4D57-850D-FAC5DDD0FA6B}"/>
            </a:ext>
          </a:extLst>
        </xdr:cNvPr>
        <xdr:cNvSpPr/>
      </xdr:nvSpPr>
      <xdr:spPr>
        <a:xfrm>
          <a:off x="11433865" y="4266537"/>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69" name="正方形/長方形 268">
          <a:extLst>
            <a:ext uri="{FF2B5EF4-FFF2-40B4-BE49-F238E27FC236}">
              <a16:creationId xmlns:a16="http://schemas.microsoft.com/office/drawing/2014/main" id="{EC66CEBE-39A7-4F8D-AEAE-FE03543FF327}"/>
            </a:ext>
          </a:extLst>
        </xdr:cNvPr>
        <xdr:cNvSpPr/>
      </xdr:nvSpPr>
      <xdr:spPr>
        <a:xfrm>
          <a:off x="11545294"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70" name="正方形/長方形 269">
          <a:extLst>
            <a:ext uri="{FF2B5EF4-FFF2-40B4-BE49-F238E27FC236}">
              <a16:creationId xmlns:a16="http://schemas.microsoft.com/office/drawing/2014/main" id="{0D3F3159-0533-40B0-8EBD-5FDCB98409EF}"/>
            </a:ext>
          </a:extLst>
        </xdr:cNvPr>
        <xdr:cNvSpPr/>
      </xdr:nvSpPr>
      <xdr:spPr>
        <a:xfrm>
          <a:off x="11545294"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71" name="正方形/長方形 270">
          <a:extLst>
            <a:ext uri="{FF2B5EF4-FFF2-40B4-BE49-F238E27FC236}">
              <a16:creationId xmlns:a16="http://schemas.microsoft.com/office/drawing/2014/main" id="{A95808D8-4901-4A99-B537-EEA8EE986F3B}"/>
            </a:ext>
          </a:extLst>
        </xdr:cNvPr>
        <xdr:cNvSpPr/>
      </xdr:nvSpPr>
      <xdr:spPr>
        <a:xfrm>
          <a:off x="1248343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72" name="正方形/長方形 271">
          <a:extLst>
            <a:ext uri="{FF2B5EF4-FFF2-40B4-BE49-F238E27FC236}">
              <a16:creationId xmlns:a16="http://schemas.microsoft.com/office/drawing/2014/main" id="{73A6BC87-2727-4A51-8FF2-DF182FA8EFC1}"/>
            </a:ext>
          </a:extLst>
        </xdr:cNvPr>
        <xdr:cNvSpPr/>
      </xdr:nvSpPr>
      <xdr:spPr>
        <a:xfrm>
          <a:off x="1248343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73" name="正方形/長方形 272">
          <a:extLst>
            <a:ext uri="{FF2B5EF4-FFF2-40B4-BE49-F238E27FC236}">
              <a16:creationId xmlns:a16="http://schemas.microsoft.com/office/drawing/2014/main" id="{FA5C97A6-A10A-4876-B312-54406D7B0644}"/>
            </a:ext>
          </a:extLst>
        </xdr:cNvPr>
        <xdr:cNvSpPr/>
      </xdr:nvSpPr>
      <xdr:spPr>
        <a:xfrm>
          <a:off x="13533010"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74" name="正方形/長方形 273">
          <a:extLst>
            <a:ext uri="{FF2B5EF4-FFF2-40B4-BE49-F238E27FC236}">
              <a16:creationId xmlns:a16="http://schemas.microsoft.com/office/drawing/2014/main" id="{252EC4DB-0F3F-45CE-840D-371E359BCA26}"/>
            </a:ext>
          </a:extLst>
        </xdr:cNvPr>
        <xdr:cNvSpPr/>
      </xdr:nvSpPr>
      <xdr:spPr>
        <a:xfrm>
          <a:off x="13533010"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275" name="正方形/長方形 274">
          <a:extLst>
            <a:ext uri="{FF2B5EF4-FFF2-40B4-BE49-F238E27FC236}">
              <a16:creationId xmlns:a16="http://schemas.microsoft.com/office/drawing/2014/main" id="{5E75C8FE-86A5-43B6-946C-8492B48240C3}"/>
            </a:ext>
          </a:extLst>
        </xdr:cNvPr>
        <xdr:cNvSpPr/>
      </xdr:nvSpPr>
      <xdr:spPr>
        <a:xfrm>
          <a:off x="11433865" y="5433888"/>
          <a:ext cx="433511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76" name="正方形/長方形 275">
          <a:extLst>
            <a:ext uri="{FF2B5EF4-FFF2-40B4-BE49-F238E27FC236}">
              <a16:creationId xmlns:a16="http://schemas.microsoft.com/office/drawing/2014/main" id="{504F4544-769B-4794-BE25-C802C6556EEF}"/>
            </a:ext>
          </a:extLst>
        </xdr:cNvPr>
        <xdr:cNvSpPr/>
      </xdr:nvSpPr>
      <xdr:spPr>
        <a:xfrm>
          <a:off x="16793155" y="4266537"/>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77" name="正方形/長方形 276">
          <a:extLst>
            <a:ext uri="{FF2B5EF4-FFF2-40B4-BE49-F238E27FC236}">
              <a16:creationId xmlns:a16="http://schemas.microsoft.com/office/drawing/2014/main" id="{89453304-6B35-46D1-ABE3-A2D3CCD19B06}"/>
            </a:ext>
          </a:extLst>
        </xdr:cNvPr>
        <xdr:cNvSpPr/>
      </xdr:nvSpPr>
      <xdr:spPr>
        <a:xfrm>
          <a:off x="16920155" y="4940852"/>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78" name="正方形/長方形 277">
          <a:extLst>
            <a:ext uri="{FF2B5EF4-FFF2-40B4-BE49-F238E27FC236}">
              <a16:creationId xmlns:a16="http://schemas.microsoft.com/office/drawing/2014/main" id="{313DB497-EEA1-4D22-A9EC-4DA7E7E1DA5D}"/>
            </a:ext>
          </a:extLst>
        </xdr:cNvPr>
        <xdr:cNvSpPr/>
      </xdr:nvSpPr>
      <xdr:spPr>
        <a:xfrm>
          <a:off x="16920155" y="5147531"/>
          <a:ext cx="1399429"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79" name="正方形/長方形 278">
          <a:extLst>
            <a:ext uri="{FF2B5EF4-FFF2-40B4-BE49-F238E27FC236}">
              <a16:creationId xmlns:a16="http://schemas.microsoft.com/office/drawing/2014/main" id="{716B284C-20EE-4B05-8136-ED06F1E48D73}"/>
            </a:ext>
          </a:extLst>
        </xdr:cNvPr>
        <xdr:cNvSpPr/>
      </xdr:nvSpPr>
      <xdr:spPr>
        <a:xfrm>
          <a:off x="17842727"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80" name="正方形/長方形 279">
          <a:extLst>
            <a:ext uri="{FF2B5EF4-FFF2-40B4-BE49-F238E27FC236}">
              <a16:creationId xmlns:a16="http://schemas.microsoft.com/office/drawing/2014/main" id="{3C93DA4B-789A-40C5-9836-6190C27A32A5}"/>
            </a:ext>
          </a:extLst>
        </xdr:cNvPr>
        <xdr:cNvSpPr/>
      </xdr:nvSpPr>
      <xdr:spPr>
        <a:xfrm>
          <a:off x="17842727"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81" name="正方形/長方形 280">
          <a:extLst>
            <a:ext uri="{FF2B5EF4-FFF2-40B4-BE49-F238E27FC236}">
              <a16:creationId xmlns:a16="http://schemas.microsoft.com/office/drawing/2014/main" id="{23C489EA-4C4F-4D46-8872-50C0888615D6}"/>
            </a:ext>
          </a:extLst>
        </xdr:cNvPr>
        <xdr:cNvSpPr/>
      </xdr:nvSpPr>
      <xdr:spPr>
        <a:xfrm>
          <a:off x="18892299" y="4940852"/>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82" name="正方形/長方形 281">
          <a:extLst>
            <a:ext uri="{FF2B5EF4-FFF2-40B4-BE49-F238E27FC236}">
              <a16:creationId xmlns:a16="http://schemas.microsoft.com/office/drawing/2014/main" id="{279A7EAD-12C5-4887-A02A-7A32D8926C61}"/>
            </a:ext>
          </a:extLst>
        </xdr:cNvPr>
        <xdr:cNvSpPr/>
      </xdr:nvSpPr>
      <xdr:spPr>
        <a:xfrm>
          <a:off x="18892299" y="5147531"/>
          <a:ext cx="1399430" cy="25747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83" name="正方形/長方形 282">
          <a:extLst>
            <a:ext uri="{FF2B5EF4-FFF2-40B4-BE49-F238E27FC236}">
              <a16:creationId xmlns:a16="http://schemas.microsoft.com/office/drawing/2014/main" id="{B9B6F3AD-2C9C-44FA-8D08-745B9E5694D6}"/>
            </a:ext>
          </a:extLst>
        </xdr:cNvPr>
        <xdr:cNvSpPr/>
      </xdr:nvSpPr>
      <xdr:spPr>
        <a:xfrm>
          <a:off x="16793155" y="5433888"/>
          <a:ext cx="435068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84" name="正方形/長方形 283">
          <a:extLst>
            <a:ext uri="{FF2B5EF4-FFF2-40B4-BE49-F238E27FC236}">
              <a16:creationId xmlns:a16="http://schemas.microsoft.com/office/drawing/2014/main" id="{CE8E9B35-B8A0-40DB-A1FB-A17F57BAD025}"/>
            </a:ext>
          </a:extLst>
        </xdr:cNvPr>
        <xdr:cNvSpPr/>
      </xdr:nvSpPr>
      <xdr:spPr>
        <a:xfrm>
          <a:off x="11433865" y="8153069"/>
          <a:ext cx="433511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85" name="正方形/長方形 284">
          <a:extLst>
            <a:ext uri="{FF2B5EF4-FFF2-40B4-BE49-F238E27FC236}">
              <a16:creationId xmlns:a16="http://schemas.microsoft.com/office/drawing/2014/main" id="{E7E88588-B41C-4F08-80A4-BAD25D3AA5CE}"/>
            </a:ext>
          </a:extLst>
        </xdr:cNvPr>
        <xdr:cNvSpPr/>
      </xdr:nvSpPr>
      <xdr:spPr>
        <a:xfrm>
          <a:off x="11545294"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86" name="正方形/長方形 285">
          <a:extLst>
            <a:ext uri="{FF2B5EF4-FFF2-40B4-BE49-F238E27FC236}">
              <a16:creationId xmlns:a16="http://schemas.microsoft.com/office/drawing/2014/main" id="{E60EF500-17F6-42EB-8189-954E260B1B7F}"/>
            </a:ext>
          </a:extLst>
        </xdr:cNvPr>
        <xdr:cNvSpPr/>
      </xdr:nvSpPr>
      <xdr:spPr>
        <a:xfrm>
          <a:off x="11545294"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87" name="正方形/長方形 286">
          <a:extLst>
            <a:ext uri="{FF2B5EF4-FFF2-40B4-BE49-F238E27FC236}">
              <a16:creationId xmlns:a16="http://schemas.microsoft.com/office/drawing/2014/main" id="{CE5EC523-5F39-426F-A2B5-131A4EE6B10D}"/>
            </a:ext>
          </a:extLst>
        </xdr:cNvPr>
        <xdr:cNvSpPr/>
      </xdr:nvSpPr>
      <xdr:spPr>
        <a:xfrm>
          <a:off x="1248343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88" name="正方形/長方形 287">
          <a:extLst>
            <a:ext uri="{FF2B5EF4-FFF2-40B4-BE49-F238E27FC236}">
              <a16:creationId xmlns:a16="http://schemas.microsoft.com/office/drawing/2014/main" id="{53A16746-F963-4E63-8D8A-CDF225996510}"/>
            </a:ext>
          </a:extLst>
        </xdr:cNvPr>
        <xdr:cNvSpPr/>
      </xdr:nvSpPr>
      <xdr:spPr>
        <a:xfrm>
          <a:off x="1248343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89" name="正方形/長方形 288">
          <a:extLst>
            <a:ext uri="{FF2B5EF4-FFF2-40B4-BE49-F238E27FC236}">
              <a16:creationId xmlns:a16="http://schemas.microsoft.com/office/drawing/2014/main" id="{937A9049-A471-4532-917E-A62D42A1C3C7}"/>
            </a:ext>
          </a:extLst>
        </xdr:cNvPr>
        <xdr:cNvSpPr/>
      </xdr:nvSpPr>
      <xdr:spPr>
        <a:xfrm>
          <a:off x="13533010"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90" name="正方形/長方形 289">
          <a:extLst>
            <a:ext uri="{FF2B5EF4-FFF2-40B4-BE49-F238E27FC236}">
              <a16:creationId xmlns:a16="http://schemas.microsoft.com/office/drawing/2014/main" id="{F04C589D-366F-4175-86A4-5A6CA58D72A3}"/>
            </a:ext>
          </a:extLst>
        </xdr:cNvPr>
        <xdr:cNvSpPr/>
      </xdr:nvSpPr>
      <xdr:spPr>
        <a:xfrm>
          <a:off x="13533010"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91" name="正方形/長方形 290">
          <a:extLst>
            <a:ext uri="{FF2B5EF4-FFF2-40B4-BE49-F238E27FC236}">
              <a16:creationId xmlns:a16="http://schemas.microsoft.com/office/drawing/2014/main" id="{742ED67F-A060-4D26-90A3-9CDEB71F884B}"/>
            </a:ext>
          </a:extLst>
        </xdr:cNvPr>
        <xdr:cNvSpPr/>
      </xdr:nvSpPr>
      <xdr:spPr>
        <a:xfrm>
          <a:off x="11433865" y="9320420"/>
          <a:ext cx="433511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292" name="正方形/長方形 291">
          <a:extLst>
            <a:ext uri="{FF2B5EF4-FFF2-40B4-BE49-F238E27FC236}">
              <a16:creationId xmlns:a16="http://schemas.microsoft.com/office/drawing/2014/main" id="{F87D29EF-9BD5-4CDD-AEF9-F3C4AB3A6FF9}"/>
            </a:ext>
          </a:extLst>
        </xdr:cNvPr>
        <xdr:cNvSpPr/>
      </xdr:nvSpPr>
      <xdr:spPr>
        <a:xfrm>
          <a:off x="16793155" y="8153069"/>
          <a:ext cx="4350688" cy="648914"/>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93" name="正方形/長方形 292">
          <a:extLst>
            <a:ext uri="{FF2B5EF4-FFF2-40B4-BE49-F238E27FC236}">
              <a16:creationId xmlns:a16="http://schemas.microsoft.com/office/drawing/2014/main" id="{16953DDB-B624-4D33-8CAC-CC077558612C}"/>
            </a:ext>
          </a:extLst>
        </xdr:cNvPr>
        <xdr:cNvSpPr/>
      </xdr:nvSpPr>
      <xdr:spPr>
        <a:xfrm>
          <a:off x="16920155" y="882738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94" name="正方形/長方形 293">
          <a:extLst>
            <a:ext uri="{FF2B5EF4-FFF2-40B4-BE49-F238E27FC236}">
              <a16:creationId xmlns:a16="http://schemas.microsoft.com/office/drawing/2014/main" id="{58948F45-5258-425E-AF07-47EFCB092566}"/>
            </a:ext>
          </a:extLst>
        </xdr:cNvPr>
        <xdr:cNvSpPr/>
      </xdr:nvSpPr>
      <xdr:spPr>
        <a:xfrm>
          <a:off x="16920155" y="9034062"/>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95" name="正方形/長方形 294">
          <a:extLst>
            <a:ext uri="{FF2B5EF4-FFF2-40B4-BE49-F238E27FC236}">
              <a16:creationId xmlns:a16="http://schemas.microsoft.com/office/drawing/2014/main" id="{0EE397D8-156F-4BD4-B814-1449AB35130E}"/>
            </a:ext>
          </a:extLst>
        </xdr:cNvPr>
        <xdr:cNvSpPr/>
      </xdr:nvSpPr>
      <xdr:spPr>
        <a:xfrm>
          <a:off x="17842727"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96" name="正方形/長方形 295">
          <a:extLst>
            <a:ext uri="{FF2B5EF4-FFF2-40B4-BE49-F238E27FC236}">
              <a16:creationId xmlns:a16="http://schemas.microsoft.com/office/drawing/2014/main" id="{B803F6FF-4278-4C56-9424-2051132C5943}"/>
            </a:ext>
          </a:extLst>
        </xdr:cNvPr>
        <xdr:cNvSpPr/>
      </xdr:nvSpPr>
      <xdr:spPr>
        <a:xfrm>
          <a:off x="17842727"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97" name="正方形/長方形 296">
          <a:extLst>
            <a:ext uri="{FF2B5EF4-FFF2-40B4-BE49-F238E27FC236}">
              <a16:creationId xmlns:a16="http://schemas.microsoft.com/office/drawing/2014/main" id="{DA293EEA-311E-4185-ADBF-D83914C73CCF}"/>
            </a:ext>
          </a:extLst>
        </xdr:cNvPr>
        <xdr:cNvSpPr/>
      </xdr:nvSpPr>
      <xdr:spPr>
        <a:xfrm>
          <a:off x="18892299" y="882738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98" name="正方形/長方形 297">
          <a:extLst>
            <a:ext uri="{FF2B5EF4-FFF2-40B4-BE49-F238E27FC236}">
              <a16:creationId xmlns:a16="http://schemas.microsoft.com/office/drawing/2014/main" id="{7813096D-13ED-4A2A-A259-6A9E9425225D}"/>
            </a:ext>
          </a:extLst>
        </xdr:cNvPr>
        <xdr:cNvSpPr/>
      </xdr:nvSpPr>
      <xdr:spPr>
        <a:xfrm>
          <a:off x="18892299" y="9034062"/>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99" name="正方形/長方形 298">
          <a:extLst>
            <a:ext uri="{FF2B5EF4-FFF2-40B4-BE49-F238E27FC236}">
              <a16:creationId xmlns:a16="http://schemas.microsoft.com/office/drawing/2014/main" id="{B905D6B9-9253-41D1-BF57-4717387962E6}"/>
            </a:ext>
          </a:extLst>
        </xdr:cNvPr>
        <xdr:cNvSpPr/>
      </xdr:nvSpPr>
      <xdr:spPr>
        <a:xfrm>
          <a:off x="16793155" y="9320420"/>
          <a:ext cx="4350688" cy="2331223"/>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300" name="正方形/長方形 299">
          <a:extLst>
            <a:ext uri="{FF2B5EF4-FFF2-40B4-BE49-F238E27FC236}">
              <a16:creationId xmlns:a16="http://schemas.microsoft.com/office/drawing/2014/main" id="{2E9E0548-DCE7-49B8-9DFB-6A264A631BDC}"/>
            </a:ext>
          </a:extLst>
        </xdr:cNvPr>
        <xdr:cNvSpPr/>
      </xdr:nvSpPr>
      <xdr:spPr>
        <a:xfrm>
          <a:off x="11433865" y="12039600"/>
          <a:ext cx="433511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01" name="正方形/長方形 300">
          <a:extLst>
            <a:ext uri="{FF2B5EF4-FFF2-40B4-BE49-F238E27FC236}">
              <a16:creationId xmlns:a16="http://schemas.microsoft.com/office/drawing/2014/main" id="{D335CE95-6125-4ABD-B400-CCEE28908179}"/>
            </a:ext>
          </a:extLst>
        </xdr:cNvPr>
        <xdr:cNvSpPr/>
      </xdr:nvSpPr>
      <xdr:spPr>
        <a:xfrm>
          <a:off x="11545294"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02" name="正方形/長方形 301">
          <a:extLst>
            <a:ext uri="{FF2B5EF4-FFF2-40B4-BE49-F238E27FC236}">
              <a16:creationId xmlns:a16="http://schemas.microsoft.com/office/drawing/2014/main" id="{6AA73FFC-D8B1-412A-A194-DFDCA8DF8BE2}"/>
            </a:ext>
          </a:extLst>
        </xdr:cNvPr>
        <xdr:cNvSpPr/>
      </xdr:nvSpPr>
      <xdr:spPr>
        <a:xfrm>
          <a:off x="11545294"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03" name="正方形/長方形 302">
          <a:extLst>
            <a:ext uri="{FF2B5EF4-FFF2-40B4-BE49-F238E27FC236}">
              <a16:creationId xmlns:a16="http://schemas.microsoft.com/office/drawing/2014/main" id="{8E608EF1-1259-4E39-9C92-EE79FCD4F0EC}"/>
            </a:ext>
          </a:extLst>
        </xdr:cNvPr>
        <xdr:cNvSpPr/>
      </xdr:nvSpPr>
      <xdr:spPr>
        <a:xfrm>
          <a:off x="1248343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04" name="正方形/長方形 303">
          <a:extLst>
            <a:ext uri="{FF2B5EF4-FFF2-40B4-BE49-F238E27FC236}">
              <a16:creationId xmlns:a16="http://schemas.microsoft.com/office/drawing/2014/main" id="{58A8D8DD-E704-43AF-A029-33FBD687398A}"/>
            </a:ext>
          </a:extLst>
        </xdr:cNvPr>
        <xdr:cNvSpPr/>
      </xdr:nvSpPr>
      <xdr:spPr>
        <a:xfrm>
          <a:off x="1248343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05" name="正方形/長方形 304">
          <a:extLst>
            <a:ext uri="{FF2B5EF4-FFF2-40B4-BE49-F238E27FC236}">
              <a16:creationId xmlns:a16="http://schemas.microsoft.com/office/drawing/2014/main" id="{FCF473B6-166B-4EAA-92E0-F2044A45DC0E}"/>
            </a:ext>
          </a:extLst>
        </xdr:cNvPr>
        <xdr:cNvSpPr/>
      </xdr:nvSpPr>
      <xdr:spPr>
        <a:xfrm>
          <a:off x="13533010"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06" name="正方形/長方形 305">
          <a:extLst>
            <a:ext uri="{FF2B5EF4-FFF2-40B4-BE49-F238E27FC236}">
              <a16:creationId xmlns:a16="http://schemas.microsoft.com/office/drawing/2014/main" id="{98FBE821-0BD5-4C1A-836A-C540E18354FE}"/>
            </a:ext>
          </a:extLst>
        </xdr:cNvPr>
        <xdr:cNvSpPr/>
      </xdr:nvSpPr>
      <xdr:spPr>
        <a:xfrm>
          <a:off x="13533010"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07" name="正方形/長方形 306">
          <a:extLst>
            <a:ext uri="{FF2B5EF4-FFF2-40B4-BE49-F238E27FC236}">
              <a16:creationId xmlns:a16="http://schemas.microsoft.com/office/drawing/2014/main" id="{9615608C-64AC-4B64-8C14-8D9243956E83}"/>
            </a:ext>
          </a:extLst>
        </xdr:cNvPr>
        <xdr:cNvSpPr/>
      </xdr:nvSpPr>
      <xdr:spPr>
        <a:xfrm>
          <a:off x="11433865" y="13206951"/>
          <a:ext cx="433511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308" name="テキスト ボックス 307">
          <a:extLst>
            <a:ext uri="{FF2B5EF4-FFF2-40B4-BE49-F238E27FC236}">
              <a16:creationId xmlns:a16="http://schemas.microsoft.com/office/drawing/2014/main" id="{02B4FCCE-EB12-4F75-B6EA-91C21A19CB92}"/>
            </a:ext>
          </a:extLst>
        </xdr:cNvPr>
        <xdr:cNvSpPr txBox="1"/>
      </xdr:nvSpPr>
      <xdr:spPr>
        <a:xfrm>
          <a:off x="11395765" y="13012972"/>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309" name="直線コネクタ 308">
          <a:extLst>
            <a:ext uri="{FF2B5EF4-FFF2-40B4-BE49-F238E27FC236}">
              <a16:creationId xmlns:a16="http://schemas.microsoft.com/office/drawing/2014/main" id="{C09D6F14-3F4F-464A-BC67-AC77119EF450}"/>
            </a:ext>
          </a:extLst>
        </xdr:cNvPr>
        <xdr:cNvCxnSpPr/>
      </xdr:nvCxnSpPr>
      <xdr:spPr>
        <a:xfrm>
          <a:off x="11433865" y="155381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310" name="テキスト ボックス 309">
          <a:extLst>
            <a:ext uri="{FF2B5EF4-FFF2-40B4-BE49-F238E27FC236}">
              <a16:creationId xmlns:a16="http://schemas.microsoft.com/office/drawing/2014/main" id="{26AFD25C-C361-4DE2-ADEA-E279B0481317}"/>
            </a:ext>
          </a:extLst>
        </xdr:cNvPr>
        <xdr:cNvSpPr txBox="1"/>
      </xdr:nvSpPr>
      <xdr:spPr>
        <a:xfrm>
          <a:off x="11013400" y="1539595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311" name="直線コネクタ 310">
          <a:extLst>
            <a:ext uri="{FF2B5EF4-FFF2-40B4-BE49-F238E27FC236}">
              <a16:creationId xmlns:a16="http://schemas.microsoft.com/office/drawing/2014/main" id="{838FAC89-0000-4315-AFD9-F25A08D03D47}"/>
            </a:ext>
          </a:extLst>
        </xdr:cNvPr>
        <xdr:cNvCxnSpPr/>
      </xdr:nvCxnSpPr>
      <xdr:spPr>
        <a:xfrm>
          <a:off x="11433865" y="1520464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312" name="テキスト ボックス 311">
          <a:extLst>
            <a:ext uri="{FF2B5EF4-FFF2-40B4-BE49-F238E27FC236}">
              <a16:creationId xmlns:a16="http://schemas.microsoft.com/office/drawing/2014/main" id="{0EEF3B4B-6434-463A-8DBF-717313303ED6}"/>
            </a:ext>
          </a:extLst>
        </xdr:cNvPr>
        <xdr:cNvSpPr txBox="1"/>
      </xdr:nvSpPr>
      <xdr:spPr>
        <a:xfrm>
          <a:off x="11013400" y="150624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313" name="直線コネクタ 312">
          <a:extLst>
            <a:ext uri="{FF2B5EF4-FFF2-40B4-BE49-F238E27FC236}">
              <a16:creationId xmlns:a16="http://schemas.microsoft.com/office/drawing/2014/main" id="{31CC1E56-C4A8-4C32-942D-0A618EDEBF89}"/>
            </a:ext>
          </a:extLst>
        </xdr:cNvPr>
        <xdr:cNvCxnSpPr/>
      </xdr:nvCxnSpPr>
      <xdr:spPr>
        <a:xfrm>
          <a:off x="11433865" y="1487459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314" name="テキスト ボックス 313">
          <a:extLst>
            <a:ext uri="{FF2B5EF4-FFF2-40B4-BE49-F238E27FC236}">
              <a16:creationId xmlns:a16="http://schemas.microsoft.com/office/drawing/2014/main" id="{832016DB-C292-4ED2-98D4-EB02BBCBD25B}"/>
            </a:ext>
          </a:extLst>
        </xdr:cNvPr>
        <xdr:cNvSpPr txBox="1"/>
      </xdr:nvSpPr>
      <xdr:spPr>
        <a:xfrm>
          <a:off x="11061949" y="1472889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315" name="直線コネクタ 314">
          <a:extLst>
            <a:ext uri="{FF2B5EF4-FFF2-40B4-BE49-F238E27FC236}">
              <a16:creationId xmlns:a16="http://schemas.microsoft.com/office/drawing/2014/main" id="{6E04602A-9C91-4116-8C78-6F300FC42B7F}"/>
            </a:ext>
          </a:extLst>
        </xdr:cNvPr>
        <xdr:cNvCxnSpPr/>
      </xdr:nvCxnSpPr>
      <xdr:spPr>
        <a:xfrm>
          <a:off x="11433865" y="14541066"/>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316" name="テキスト ボックス 315">
          <a:extLst>
            <a:ext uri="{FF2B5EF4-FFF2-40B4-BE49-F238E27FC236}">
              <a16:creationId xmlns:a16="http://schemas.microsoft.com/office/drawing/2014/main" id="{26BCEAE8-FC0A-42D0-9E0F-46CD90945D01}"/>
            </a:ext>
          </a:extLst>
        </xdr:cNvPr>
        <xdr:cNvSpPr txBox="1"/>
      </xdr:nvSpPr>
      <xdr:spPr>
        <a:xfrm>
          <a:off x="11061949" y="1439536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317" name="直線コネクタ 316">
          <a:extLst>
            <a:ext uri="{FF2B5EF4-FFF2-40B4-BE49-F238E27FC236}">
              <a16:creationId xmlns:a16="http://schemas.microsoft.com/office/drawing/2014/main" id="{3ED2566D-3929-4760-9D7A-1F233635E133}"/>
            </a:ext>
          </a:extLst>
        </xdr:cNvPr>
        <xdr:cNvCxnSpPr/>
      </xdr:nvCxnSpPr>
      <xdr:spPr>
        <a:xfrm>
          <a:off x="11433865" y="1420753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318" name="テキスト ボックス 317">
          <a:extLst>
            <a:ext uri="{FF2B5EF4-FFF2-40B4-BE49-F238E27FC236}">
              <a16:creationId xmlns:a16="http://schemas.microsoft.com/office/drawing/2014/main" id="{180A64C9-BDA6-41B1-A448-FFDD94E51D70}"/>
            </a:ext>
          </a:extLst>
        </xdr:cNvPr>
        <xdr:cNvSpPr txBox="1"/>
      </xdr:nvSpPr>
      <xdr:spPr>
        <a:xfrm>
          <a:off x="11061949" y="1406183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319" name="直線コネクタ 318">
          <a:extLst>
            <a:ext uri="{FF2B5EF4-FFF2-40B4-BE49-F238E27FC236}">
              <a16:creationId xmlns:a16="http://schemas.microsoft.com/office/drawing/2014/main" id="{3B998678-EB8D-4830-8A58-ADBF1DF828C2}"/>
            </a:ext>
          </a:extLst>
        </xdr:cNvPr>
        <xdr:cNvCxnSpPr/>
      </xdr:nvCxnSpPr>
      <xdr:spPr>
        <a:xfrm>
          <a:off x="11433865" y="1387400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320" name="テキスト ボックス 319">
          <a:extLst>
            <a:ext uri="{FF2B5EF4-FFF2-40B4-BE49-F238E27FC236}">
              <a16:creationId xmlns:a16="http://schemas.microsoft.com/office/drawing/2014/main" id="{21EACCFE-7DB3-458B-9F50-DD9CC21A8C8C}"/>
            </a:ext>
          </a:extLst>
        </xdr:cNvPr>
        <xdr:cNvSpPr txBox="1"/>
      </xdr:nvSpPr>
      <xdr:spPr>
        <a:xfrm>
          <a:off x="11061949" y="137283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321" name="直線コネクタ 320">
          <a:extLst>
            <a:ext uri="{FF2B5EF4-FFF2-40B4-BE49-F238E27FC236}">
              <a16:creationId xmlns:a16="http://schemas.microsoft.com/office/drawing/2014/main" id="{43E4E9B2-334C-472F-AC1B-1E6A3A22870C}"/>
            </a:ext>
          </a:extLst>
        </xdr:cNvPr>
        <xdr:cNvCxnSpPr/>
      </xdr:nvCxnSpPr>
      <xdr:spPr>
        <a:xfrm>
          <a:off x="11433865" y="1354047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322" name="テキスト ボックス 321">
          <a:extLst>
            <a:ext uri="{FF2B5EF4-FFF2-40B4-BE49-F238E27FC236}">
              <a16:creationId xmlns:a16="http://schemas.microsoft.com/office/drawing/2014/main" id="{CCB234A2-8855-4A00-86D3-BB993579FD6F}"/>
            </a:ext>
          </a:extLst>
        </xdr:cNvPr>
        <xdr:cNvSpPr txBox="1"/>
      </xdr:nvSpPr>
      <xdr:spPr>
        <a:xfrm>
          <a:off x="11126069" y="1339477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323" name="直線コネクタ 322">
          <a:extLst>
            <a:ext uri="{FF2B5EF4-FFF2-40B4-BE49-F238E27FC236}">
              <a16:creationId xmlns:a16="http://schemas.microsoft.com/office/drawing/2014/main" id="{377896D7-B2EC-4A9E-B0E8-25B9462D02C7}"/>
            </a:ext>
          </a:extLst>
        </xdr:cNvPr>
        <xdr:cNvCxnSpPr/>
      </xdr:nvCxnSpPr>
      <xdr:spPr>
        <a:xfrm>
          <a:off x="11433865" y="13206951"/>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4" name="【消防施設】&#10;有形固定資産減価償却率グラフ枠">
          <a:extLst>
            <a:ext uri="{FF2B5EF4-FFF2-40B4-BE49-F238E27FC236}">
              <a16:creationId xmlns:a16="http://schemas.microsoft.com/office/drawing/2014/main" id="{71915EC8-17CF-4DC6-89FA-78DEC45C1413}"/>
            </a:ext>
          </a:extLst>
        </xdr:cNvPr>
        <xdr:cNvSpPr/>
      </xdr:nvSpPr>
      <xdr:spPr>
        <a:xfrm>
          <a:off x="11433865" y="13206951"/>
          <a:ext cx="433511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123008</xdr:rowOff>
    </xdr:from>
    <xdr:to>
      <xdr:col>85</xdr:col>
      <xdr:colOff>126364</xdr:colOff>
      <xdr:row>86</xdr:row>
      <xdr:rowOff>168729</xdr:rowOff>
    </xdr:to>
    <xdr:cxnSp macro="">
      <xdr:nvCxnSpPr>
        <xdr:cNvPr id="325" name="直線コネクタ 324">
          <a:extLst>
            <a:ext uri="{FF2B5EF4-FFF2-40B4-BE49-F238E27FC236}">
              <a16:creationId xmlns:a16="http://schemas.microsoft.com/office/drawing/2014/main" id="{DE13C668-C70D-4B37-B1B3-5BCCDA485143}"/>
            </a:ext>
          </a:extLst>
        </xdr:cNvPr>
        <xdr:cNvCxnSpPr/>
      </xdr:nvCxnSpPr>
      <xdr:spPr>
        <a:xfrm flipV="1">
          <a:off x="14995303" y="13584566"/>
          <a:ext cx="0" cy="1620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326" name="【消防施設】&#10;有形固定資産減価償却率最小値テキスト">
          <a:extLst>
            <a:ext uri="{FF2B5EF4-FFF2-40B4-BE49-F238E27FC236}">
              <a16:creationId xmlns:a16="http://schemas.microsoft.com/office/drawing/2014/main" id="{59E6A045-95AC-40CD-A8C0-E5195AF3A59E}"/>
            </a:ext>
          </a:extLst>
        </xdr:cNvPr>
        <xdr:cNvSpPr txBox="1"/>
      </xdr:nvSpPr>
      <xdr:spPr>
        <a:xfrm>
          <a:off x="15034039" y="15211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327" name="直線コネクタ 326">
          <a:extLst>
            <a:ext uri="{FF2B5EF4-FFF2-40B4-BE49-F238E27FC236}">
              <a16:creationId xmlns:a16="http://schemas.microsoft.com/office/drawing/2014/main" id="{A3EC2735-B039-402F-9D89-89E19C7A4951}"/>
            </a:ext>
          </a:extLst>
        </xdr:cNvPr>
        <xdr:cNvCxnSpPr/>
      </xdr:nvCxnSpPr>
      <xdr:spPr>
        <a:xfrm>
          <a:off x="14907039" y="1520464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69685</xdr:rowOff>
    </xdr:from>
    <xdr:ext cx="340478" cy="259045"/>
    <xdr:sp macro="" textlink="">
      <xdr:nvSpPr>
        <xdr:cNvPr id="328" name="【消防施設】&#10;有形固定資産減価償却率最大値テキスト">
          <a:extLst>
            <a:ext uri="{FF2B5EF4-FFF2-40B4-BE49-F238E27FC236}">
              <a16:creationId xmlns:a16="http://schemas.microsoft.com/office/drawing/2014/main" id="{4FEB5EFD-16AD-4356-A474-3EAB154EE15B}"/>
            </a:ext>
          </a:extLst>
        </xdr:cNvPr>
        <xdr:cNvSpPr txBox="1"/>
      </xdr:nvSpPr>
      <xdr:spPr>
        <a:xfrm>
          <a:off x="15034039" y="1335631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123008</xdr:rowOff>
    </xdr:from>
    <xdr:to>
      <xdr:col>86</xdr:col>
      <xdr:colOff>25400</xdr:colOff>
      <xdr:row>77</xdr:row>
      <xdr:rowOff>123008</xdr:rowOff>
    </xdr:to>
    <xdr:cxnSp macro="">
      <xdr:nvCxnSpPr>
        <xdr:cNvPr id="329" name="直線コネクタ 328">
          <a:extLst>
            <a:ext uri="{FF2B5EF4-FFF2-40B4-BE49-F238E27FC236}">
              <a16:creationId xmlns:a16="http://schemas.microsoft.com/office/drawing/2014/main" id="{1076817F-E89A-4349-BB58-1FC4394C2896}"/>
            </a:ext>
          </a:extLst>
        </xdr:cNvPr>
        <xdr:cNvCxnSpPr/>
      </xdr:nvCxnSpPr>
      <xdr:spPr>
        <a:xfrm>
          <a:off x="14907039" y="13584566"/>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148970</xdr:rowOff>
    </xdr:from>
    <xdr:ext cx="405111" cy="259045"/>
    <xdr:sp macro="" textlink="">
      <xdr:nvSpPr>
        <xdr:cNvPr id="330" name="【消防施設】&#10;有形固定資産減価償却率平均値テキスト">
          <a:extLst>
            <a:ext uri="{FF2B5EF4-FFF2-40B4-BE49-F238E27FC236}">
              <a16:creationId xmlns:a16="http://schemas.microsoft.com/office/drawing/2014/main" id="{FA7836B7-0B70-40FA-9EDB-2EC1CE0945D4}"/>
            </a:ext>
          </a:extLst>
        </xdr:cNvPr>
        <xdr:cNvSpPr txBox="1"/>
      </xdr:nvSpPr>
      <xdr:spPr>
        <a:xfrm>
          <a:off x="15034039" y="143102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126093</xdr:rowOff>
    </xdr:from>
    <xdr:to>
      <xdr:col>85</xdr:col>
      <xdr:colOff>177800</xdr:colOff>
      <xdr:row>83</xdr:row>
      <xdr:rowOff>56243</xdr:rowOff>
    </xdr:to>
    <xdr:sp macro="" textlink="">
      <xdr:nvSpPr>
        <xdr:cNvPr id="331" name="フローチャート: 判断 330">
          <a:extLst>
            <a:ext uri="{FF2B5EF4-FFF2-40B4-BE49-F238E27FC236}">
              <a16:creationId xmlns:a16="http://schemas.microsoft.com/office/drawing/2014/main" id="{E8F4BE4A-0772-4E03-9C57-7B39451B3AD7}"/>
            </a:ext>
          </a:extLst>
        </xdr:cNvPr>
        <xdr:cNvSpPr/>
      </xdr:nvSpPr>
      <xdr:spPr>
        <a:xfrm>
          <a:off x="14945139" y="14462295"/>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98334</xdr:rowOff>
    </xdr:from>
    <xdr:to>
      <xdr:col>81</xdr:col>
      <xdr:colOff>101600</xdr:colOff>
      <xdr:row>83</xdr:row>
      <xdr:rowOff>28484</xdr:rowOff>
    </xdr:to>
    <xdr:sp macro="" textlink="">
      <xdr:nvSpPr>
        <xdr:cNvPr id="332" name="フローチャート: 判断 331">
          <a:extLst>
            <a:ext uri="{FF2B5EF4-FFF2-40B4-BE49-F238E27FC236}">
              <a16:creationId xmlns:a16="http://schemas.microsoft.com/office/drawing/2014/main" id="{7503E329-D305-4387-AF09-C53C96AAE673}"/>
            </a:ext>
          </a:extLst>
        </xdr:cNvPr>
        <xdr:cNvSpPr/>
      </xdr:nvSpPr>
      <xdr:spPr>
        <a:xfrm>
          <a:off x="14169224" y="14434536"/>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82006</xdr:rowOff>
    </xdr:from>
    <xdr:to>
      <xdr:col>76</xdr:col>
      <xdr:colOff>165100</xdr:colOff>
      <xdr:row>83</xdr:row>
      <xdr:rowOff>12156</xdr:rowOff>
    </xdr:to>
    <xdr:sp macro="" textlink="">
      <xdr:nvSpPr>
        <xdr:cNvPr id="333" name="フローチャート: 判断 332">
          <a:extLst>
            <a:ext uri="{FF2B5EF4-FFF2-40B4-BE49-F238E27FC236}">
              <a16:creationId xmlns:a16="http://schemas.microsoft.com/office/drawing/2014/main" id="{C34E7C7D-2A76-4B55-B8D3-B9EC482A1829}"/>
            </a:ext>
          </a:extLst>
        </xdr:cNvPr>
        <xdr:cNvSpPr/>
      </xdr:nvSpPr>
      <xdr:spPr>
        <a:xfrm>
          <a:off x="13358081" y="14418208"/>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88537</xdr:rowOff>
    </xdr:from>
    <xdr:to>
      <xdr:col>72</xdr:col>
      <xdr:colOff>38100</xdr:colOff>
      <xdr:row>83</xdr:row>
      <xdr:rowOff>18687</xdr:rowOff>
    </xdr:to>
    <xdr:sp macro="" textlink="">
      <xdr:nvSpPr>
        <xdr:cNvPr id="334" name="フローチャート: 判断 333">
          <a:extLst>
            <a:ext uri="{FF2B5EF4-FFF2-40B4-BE49-F238E27FC236}">
              <a16:creationId xmlns:a16="http://schemas.microsoft.com/office/drawing/2014/main" id="{1F625CBD-97C8-420B-A5AC-A475592448E0}"/>
            </a:ext>
          </a:extLst>
        </xdr:cNvPr>
        <xdr:cNvSpPr/>
      </xdr:nvSpPr>
      <xdr:spPr>
        <a:xfrm>
          <a:off x="12546937" y="14424739"/>
          <a:ext cx="86029"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152219</xdr:rowOff>
    </xdr:from>
    <xdr:to>
      <xdr:col>67</xdr:col>
      <xdr:colOff>101600</xdr:colOff>
      <xdr:row>83</xdr:row>
      <xdr:rowOff>82369</xdr:rowOff>
    </xdr:to>
    <xdr:sp macro="" textlink="">
      <xdr:nvSpPr>
        <xdr:cNvPr id="335" name="フローチャート: 判断 334">
          <a:extLst>
            <a:ext uri="{FF2B5EF4-FFF2-40B4-BE49-F238E27FC236}">
              <a16:creationId xmlns:a16="http://schemas.microsoft.com/office/drawing/2014/main" id="{F93EE99F-8E2E-47F3-B985-209EB3D0881D}"/>
            </a:ext>
          </a:extLst>
        </xdr:cNvPr>
        <xdr:cNvSpPr/>
      </xdr:nvSpPr>
      <xdr:spPr>
        <a:xfrm>
          <a:off x="11720223" y="14488421"/>
          <a:ext cx="101600" cy="10507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336" name="テキスト ボックス 335">
          <a:extLst>
            <a:ext uri="{FF2B5EF4-FFF2-40B4-BE49-F238E27FC236}">
              <a16:creationId xmlns:a16="http://schemas.microsoft.com/office/drawing/2014/main" id="{CD7A375A-6F2E-4CAA-8B62-B90443BDE907}"/>
            </a:ext>
          </a:extLst>
        </xdr:cNvPr>
        <xdr:cNvSpPr txBox="1"/>
      </xdr:nvSpPr>
      <xdr:spPr>
        <a:xfrm>
          <a:off x="1482101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47117F6D-A67F-421F-A1C9-4A66DB6DAD6E}"/>
            </a:ext>
          </a:extLst>
        </xdr:cNvPr>
        <xdr:cNvSpPr txBox="1"/>
      </xdr:nvSpPr>
      <xdr:spPr>
        <a:xfrm>
          <a:off x="14045096"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446DBE6C-1D69-429D-9AB4-C08FD3422EFC}"/>
            </a:ext>
          </a:extLst>
        </xdr:cNvPr>
        <xdr:cNvSpPr txBox="1"/>
      </xdr:nvSpPr>
      <xdr:spPr>
        <a:xfrm>
          <a:off x="1323395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4312EEE9-7FA1-4E3C-A8C8-89105D87A317}"/>
            </a:ext>
          </a:extLst>
        </xdr:cNvPr>
        <xdr:cNvSpPr txBox="1"/>
      </xdr:nvSpPr>
      <xdr:spPr>
        <a:xfrm>
          <a:off x="12422809"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B3387D10-93AA-47E9-8F6D-06A935A120E3}"/>
            </a:ext>
          </a:extLst>
        </xdr:cNvPr>
        <xdr:cNvSpPr txBox="1"/>
      </xdr:nvSpPr>
      <xdr:spPr>
        <a:xfrm>
          <a:off x="11596094"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68943</xdr:rowOff>
    </xdr:from>
    <xdr:to>
      <xdr:col>85</xdr:col>
      <xdr:colOff>177800</xdr:colOff>
      <xdr:row>84</xdr:row>
      <xdr:rowOff>170543</xdr:rowOff>
    </xdr:to>
    <xdr:sp macro="" textlink="">
      <xdr:nvSpPr>
        <xdr:cNvPr id="341" name="楕円 340">
          <a:extLst>
            <a:ext uri="{FF2B5EF4-FFF2-40B4-BE49-F238E27FC236}">
              <a16:creationId xmlns:a16="http://schemas.microsoft.com/office/drawing/2014/main" id="{191D67FA-6FFE-4EF7-89DF-0103A194D2E6}"/>
            </a:ext>
          </a:extLst>
        </xdr:cNvPr>
        <xdr:cNvSpPr/>
      </xdr:nvSpPr>
      <xdr:spPr>
        <a:xfrm>
          <a:off x="14945139" y="1475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47370</xdr:rowOff>
    </xdr:from>
    <xdr:ext cx="405111" cy="259045"/>
    <xdr:sp macro="" textlink="">
      <xdr:nvSpPr>
        <xdr:cNvPr id="342" name="【消防施設】&#10;有形固定資産減価償却率該当値テキスト">
          <a:extLst>
            <a:ext uri="{FF2B5EF4-FFF2-40B4-BE49-F238E27FC236}">
              <a16:creationId xmlns:a16="http://schemas.microsoft.com/office/drawing/2014/main" id="{2EFB2922-299E-408D-8ED4-27F23D3A4F11}"/>
            </a:ext>
          </a:extLst>
        </xdr:cNvPr>
        <xdr:cNvSpPr txBox="1"/>
      </xdr:nvSpPr>
      <xdr:spPr>
        <a:xfrm>
          <a:off x="15034039" y="1473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36286</xdr:rowOff>
    </xdr:from>
    <xdr:to>
      <xdr:col>81</xdr:col>
      <xdr:colOff>101600</xdr:colOff>
      <xdr:row>84</xdr:row>
      <xdr:rowOff>137886</xdr:rowOff>
    </xdr:to>
    <xdr:sp macro="" textlink="">
      <xdr:nvSpPr>
        <xdr:cNvPr id="343" name="楕円 342">
          <a:extLst>
            <a:ext uri="{FF2B5EF4-FFF2-40B4-BE49-F238E27FC236}">
              <a16:creationId xmlns:a16="http://schemas.microsoft.com/office/drawing/2014/main" id="{F5026EE4-5380-4690-86E4-78B0B9DBDDC7}"/>
            </a:ext>
          </a:extLst>
        </xdr:cNvPr>
        <xdr:cNvSpPr/>
      </xdr:nvSpPr>
      <xdr:spPr>
        <a:xfrm>
          <a:off x="14169224" y="1472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87086</xdr:rowOff>
    </xdr:from>
    <xdr:to>
      <xdr:col>85</xdr:col>
      <xdr:colOff>127000</xdr:colOff>
      <xdr:row>84</xdr:row>
      <xdr:rowOff>119743</xdr:rowOff>
    </xdr:to>
    <xdr:cxnSp macro="">
      <xdr:nvCxnSpPr>
        <xdr:cNvPr id="344" name="直線コネクタ 343">
          <a:extLst>
            <a:ext uri="{FF2B5EF4-FFF2-40B4-BE49-F238E27FC236}">
              <a16:creationId xmlns:a16="http://schemas.microsoft.com/office/drawing/2014/main" id="{2F8935EF-EC00-4403-8F41-7F3B2167581B}"/>
            </a:ext>
          </a:extLst>
        </xdr:cNvPr>
        <xdr:cNvCxnSpPr/>
      </xdr:nvCxnSpPr>
      <xdr:spPr>
        <a:xfrm>
          <a:off x="14220024" y="14773145"/>
          <a:ext cx="775915"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45011</xdr:rowOff>
    </xdr:from>
    <xdr:ext cx="405111" cy="259045"/>
    <xdr:sp macro="" textlink="">
      <xdr:nvSpPr>
        <xdr:cNvPr id="345" name="n_1aveValue【消防施設】&#10;有形固定資産減価償却率">
          <a:extLst>
            <a:ext uri="{FF2B5EF4-FFF2-40B4-BE49-F238E27FC236}">
              <a16:creationId xmlns:a16="http://schemas.microsoft.com/office/drawing/2014/main" id="{34CF8E76-791A-4DEC-BDB9-1CFB770EE8F9}"/>
            </a:ext>
          </a:extLst>
        </xdr:cNvPr>
        <xdr:cNvSpPr txBox="1"/>
      </xdr:nvSpPr>
      <xdr:spPr>
        <a:xfrm>
          <a:off x="14020340" y="142062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28683</xdr:rowOff>
    </xdr:from>
    <xdr:ext cx="405111" cy="259045"/>
    <xdr:sp macro="" textlink="">
      <xdr:nvSpPr>
        <xdr:cNvPr id="346" name="n_2aveValue【消防施設】&#10;有形固定資産減価償却率">
          <a:extLst>
            <a:ext uri="{FF2B5EF4-FFF2-40B4-BE49-F238E27FC236}">
              <a16:creationId xmlns:a16="http://schemas.microsoft.com/office/drawing/2014/main" id="{F22CFB77-B915-44AE-9F5B-13B22731CEC3}"/>
            </a:ext>
          </a:extLst>
        </xdr:cNvPr>
        <xdr:cNvSpPr txBox="1"/>
      </xdr:nvSpPr>
      <xdr:spPr>
        <a:xfrm>
          <a:off x="13221896" y="14189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35214</xdr:rowOff>
    </xdr:from>
    <xdr:ext cx="405111" cy="259045"/>
    <xdr:sp macro="" textlink="">
      <xdr:nvSpPr>
        <xdr:cNvPr id="347" name="n_3aveValue【消防施設】&#10;有形固定資産減価償却率">
          <a:extLst>
            <a:ext uri="{FF2B5EF4-FFF2-40B4-BE49-F238E27FC236}">
              <a16:creationId xmlns:a16="http://schemas.microsoft.com/office/drawing/2014/main" id="{21D153A8-8B99-4AAB-BD8C-EC09E3606F92}"/>
            </a:ext>
          </a:extLst>
        </xdr:cNvPr>
        <xdr:cNvSpPr txBox="1"/>
      </xdr:nvSpPr>
      <xdr:spPr>
        <a:xfrm>
          <a:off x="12410753" y="14196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98896</xdr:rowOff>
    </xdr:from>
    <xdr:ext cx="405111" cy="259045"/>
    <xdr:sp macro="" textlink="">
      <xdr:nvSpPr>
        <xdr:cNvPr id="348" name="n_4aveValue【消防施設】&#10;有形固定資産減価償却率">
          <a:extLst>
            <a:ext uri="{FF2B5EF4-FFF2-40B4-BE49-F238E27FC236}">
              <a16:creationId xmlns:a16="http://schemas.microsoft.com/office/drawing/2014/main" id="{20436AA6-F3C0-4ED9-BFBE-B81AA51F8AA4}"/>
            </a:ext>
          </a:extLst>
        </xdr:cNvPr>
        <xdr:cNvSpPr txBox="1"/>
      </xdr:nvSpPr>
      <xdr:spPr>
        <a:xfrm>
          <a:off x="11584038" y="14260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129013</xdr:rowOff>
    </xdr:from>
    <xdr:ext cx="405111" cy="259045"/>
    <xdr:sp macro="" textlink="">
      <xdr:nvSpPr>
        <xdr:cNvPr id="349" name="n_1mainValue【消防施設】&#10;有形固定資産減価償却率">
          <a:extLst>
            <a:ext uri="{FF2B5EF4-FFF2-40B4-BE49-F238E27FC236}">
              <a16:creationId xmlns:a16="http://schemas.microsoft.com/office/drawing/2014/main" id="{C7991927-5FED-46F2-873E-4A9F6E9435A5}"/>
            </a:ext>
          </a:extLst>
        </xdr:cNvPr>
        <xdr:cNvSpPr txBox="1"/>
      </xdr:nvSpPr>
      <xdr:spPr>
        <a:xfrm>
          <a:off x="14020340" y="1481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350" name="正方形/長方形 349">
          <a:extLst>
            <a:ext uri="{FF2B5EF4-FFF2-40B4-BE49-F238E27FC236}">
              <a16:creationId xmlns:a16="http://schemas.microsoft.com/office/drawing/2014/main" id="{57013760-6534-4399-9415-822057DAE4D6}"/>
            </a:ext>
          </a:extLst>
        </xdr:cNvPr>
        <xdr:cNvSpPr/>
      </xdr:nvSpPr>
      <xdr:spPr>
        <a:xfrm>
          <a:off x="16793155" y="12039600"/>
          <a:ext cx="4350688" cy="6489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51" name="正方形/長方形 350">
          <a:extLst>
            <a:ext uri="{FF2B5EF4-FFF2-40B4-BE49-F238E27FC236}">
              <a16:creationId xmlns:a16="http://schemas.microsoft.com/office/drawing/2014/main" id="{518935EA-2D6A-4DA3-A249-58446F39BFA9}"/>
            </a:ext>
          </a:extLst>
        </xdr:cNvPr>
        <xdr:cNvSpPr/>
      </xdr:nvSpPr>
      <xdr:spPr>
        <a:xfrm>
          <a:off x="16920155" y="12713915"/>
          <a:ext cx="1399429"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52" name="正方形/長方形 351">
          <a:extLst>
            <a:ext uri="{FF2B5EF4-FFF2-40B4-BE49-F238E27FC236}">
              <a16:creationId xmlns:a16="http://schemas.microsoft.com/office/drawing/2014/main" id="{49665222-0AC6-48D0-9BAE-31250110E696}"/>
            </a:ext>
          </a:extLst>
        </xdr:cNvPr>
        <xdr:cNvSpPr/>
      </xdr:nvSpPr>
      <xdr:spPr>
        <a:xfrm>
          <a:off x="16920155" y="12920593"/>
          <a:ext cx="1399429"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53" name="正方形/長方形 352">
          <a:extLst>
            <a:ext uri="{FF2B5EF4-FFF2-40B4-BE49-F238E27FC236}">
              <a16:creationId xmlns:a16="http://schemas.microsoft.com/office/drawing/2014/main" id="{58BBA1C3-1F27-4D5F-A478-457C912C4F88}"/>
            </a:ext>
          </a:extLst>
        </xdr:cNvPr>
        <xdr:cNvSpPr/>
      </xdr:nvSpPr>
      <xdr:spPr>
        <a:xfrm>
          <a:off x="17842727"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54" name="正方形/長方形 353">
          <a:extLst>
            <a:ext uri="{FF2B5EF4-FFF2-40B4-BE49-F238E27FC236}">
              <a16:creationId xmlns:a16="http://schemas.microsoft.com/office/drawing/2014/main" id="{E9B14A6B-F2DB-44D2-A567-514C2652B443}"/>
            </a:ext>
          </a:extLst>
        </xdr:cNvPr>
        <xdr:cNvSpPr/>
      </xdr:nvSpPr>
      <xdr:spPr>
        <a:xfrm>
          <a:off x="17842727"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55" name="正方形/長方形 354">
          <a:extLst>
            <a:ext uri="{FF2B5EF4-FFF2-40B4-BE49-F238E27FC236}">
              <a16:creationId xmlns:a16="http://schemas.microsoft.com/office/drawing/2014/main" id="{2B536F0D-6D26-4DCB-8CEC-9BE86AA56AB7}"/>
            </a:ext>
          </a:extLst>
        </xdr:cNvPr>
        <xdr:cNvSpPr/>
      </xdr:nvSpPr>
      <xdr:spPr>
        <a:xfrm>
          <a:off x="18892299" y="12713915"/>
          <a:ext cx="1399430" cy="26095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56" name="正方形/長方形 355">
          <a:extLst>
            <a:ext uri="{FF2B5EF4-FFF2-40B4-BE49-F238E27FC236}">
              <a16:creationId xmlns:a16="http://schemas.microsoft.com/office/drawing/2014/main" id="{17686C10-82E6-4E90-9168-AB68A502C74B}"/>
            </a:ext>
          </a:extLst>
        </xdr:cNvPr>
        <xdr:cNvSpPr/>
      </xdr:nvSpPr>
      <xdr:spPr>
        <a:xfrm>
          <a:off x="18892299" y="12920593"/>
          <a:ext cx="1399430" cy="260958"/>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57" name="正方形/長方形 356">
          <a:extLst>
            <a:ext uri="{FF2B5EF4-FFF2-40B4-BE49-F238E27FC236}">
              <a16:creationId xmlns:a16="http://schemas.microsoft.com/office/drawing/2014/main" id="{582AFEBC-F724-40A7-A784-4D5894BDCB34}"/>
            </a:ext>
          </a:extLst>
        </xdr:cNvPr>
        <xdr:cNvSpPr/>
      </xdr:nvSpPr>
      <xdr:spPr>
        <a:xfrm>
          <a:off x="16793155" y="13206951"/>
          <a:ext cx="4350688" cy="2331223"/>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358" name="テキスト ボックス 357">
          <a:extLst>
            <a:ext uri="{FF2B5EF4-FFF2-40B4-BE49-F238E27FC236}">
              <a16:creationId xmlns:a16="http://schemas.microsoft.com/office/drawing/2014/main" id="{18C92711-E0B6-4729-81BA-753151E06578}"/>
            </a:ext>
          </a:extLst>
        </xdr:cNvPr>
        <xdr:cNvSpPr txBox="1"/>
      </xdr:nvSpPr>
      <xdr:spPr>
        <a:xfrm>
          <a:off x="16770626" y="13012972"/>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359" name="直線コネクタ 358">
          <a:extLst>
            <a:ext uri="{FF2B5EF4-FFF2-40B4-BE49-F238E27FC236}">
              <a16:creationId xmlns:a16="http://schemas.microsoft.com/office/drawing/2014/main" id="{12AD55BE-5FA9-48D2-BB45-153BEDC27929}"/>
            </a:ext>
          </a:extLst>
        </xdr:cNvPr>
        <xdr:cNvCxnSpPr/>
      </xdr:nvCxnSpPr>
      <xdr:spPr>
        <a:xfrm>
          <a:off x="16793155" y="155381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360" name="直線コネクタ 359">
          <a:extLst>
            <a:ext uri="{FF2B5EF4-FFF2-40B4-BE49-F238E27FC236}">
              <a16:creationId xmlns:a16="http://schemas.microsoft.com/office/drawing/2014/main" id="{7EAEDAB0-50E0-4F69-8769-F1DC2211D80A}"/>
            </a:ext>
          </a:extLst>
        </xdr:cNvPr>
        <xdr:cNvCxnSpPr/>
      </xdr:nvCxnSpPr>
      <xdr:spPr>
        <a:xfrm>
          <a:off x="16793155" y="1520464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361" name="テキスト ボックス 360">
          <a:extLst>
            <a:ext uri="{FF2B5EF4-FFF2-40B4-BE49-F238E27FC236}">
              <a16:creationId xmlns:a16="http://schemas.microsoft.com/office/drawing/2014/main" id="{05BE889F-C294-46D5-AE58-AA62698B5B40}"/>
            </a:ext>
          </a:extLst>
        </xdr:cNvPr>
        <xdr:cNvSpPr txBox="1"/>
      </xdr:nvSpPr>
      <xdr:spPr>
        <a:xfrm>
          <a:off x="16372690" y="150624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362" name="直線コネクタ 361">
          <a:extLst>
            <a:ext uri="{FF2B5EF4-FFF2-40B4-BE49-F238E27FC236}">
              <a16:creationId xmlns:a16="http://schemas.microsoft.com/office/drawing/2014/main" id="{4C7B8DA5-9E2C-4029-A849-7FD680D47CB1}"/>
            </a:ext>
          </a:extLst>
        </xdr:cNvPr>
        <xdr:cNvCxnSpPr/>
      </xdr:nvCxnSpPr>
      <xdr:spPr>
        <a:xfrm>
          <a:off x="16793155" y="14874595"/>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363" name="テキスト ボックス 362">
          <a:extLst>
            <a:ext uri="{FF2B5EF4-FFF2-40B4-BE49-F238E27FC236}">
              <a16:creationId xmlns:a16="http://schemas.microsoft.com/office/drawing/2014/main" id="{7DD49A53-7EEA-4F87-B61C-848D7B612119}"/>
            </a:ext>
          </a:extLst>
        </xdr:cNvPr>
        <xdr:cNvSpPr txBox="1"/>
      </xdr:nvSpPr>
      <xdr:spPr>
        <a:xfrm>
          <a:off x="16372690" y="1472889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364" name="直線コネクタ 363">
          <a:extLst>
            <a:ext uri="{FF2B5EF4-FFF2-40B4-BE49-F238E27FC236}">
              <a16:creationId xmlns:a16="http://schemas.microsoft.com/office/drawing/2014/main" id="{9FE2C601-157F-46A9-B720-0156CCC4AE47}"/>
            </a:ext>
          </a:extLst>
        </xdr:cNvPr>
        <xdr:cNvCxnSpPr/>
      </xdr:nvCxnSpPr>
      <xdr:spPr>
        <a:xfrm>
          <a:off x="16793155" y="1454106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365" name="テキスト ボックス 364">
          <a:extLst>
            <a:ext uri="{FF2B5EF4-FFF2-40B4-BE49-F238E27FC236}">
              <a16:creationId xmlns:a16="http://schemas.microsoft.com/office/drawing/2014/main" id="{440DB6F7-86D5-40E6-9A7B-39BC660FAE19}"/>
            </a:ext>
          </a:extLst>
        </xdr:cNvPr>
        <xdr:cNvSpPr txBox="1"/>
      </xdr:nvSpPr>
      <xdr:spPr>
        <a:xfrm>
          <a:off x="16372690" y="1439536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366" name="直線コネクタ 365">
          <a:extLst>
            <a:ext uri="{FF2B5EF4-FFF2-40B4-BE49-F238E27FC236}">
              <a16:creationId xmlns:a16="http://schemas.microsoft.com/office/drawing/2014/main" id="{9F51D3B3-0E07-49BB-9C35-58D0DEF85A3D}"/>
            </a:ext>
          </a:extLst>
        </xdr:cNvPr>
        <xdr:cNvCxnSpPr/>
      </xdr:nvCxnSpPr>
      <xdr:spPr>
        <a:xfrm>
          <a:off x="16793155" y="1420753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367" name="テキスト ボックス 366">
          <a:extLst>
            <a:ext uri="{FF2B5EF4-FFF2-40B4-BE49-F238E27FC236}">
              <a16:creationId xmlns:a16="http://schemas.microsoft.com/office/drawing/2014/main" id="{1E86F61E-F439-4DD6-A811-E456FC9F5826}"/>
            </a:ext>
          </a:extLst>
        </xdr:cNvPr>
        <xdr:cNvSpPr txBox="1"/>
      </xdr:nvSpPr>
      <xdr:spPr>
        <a:xfrm>
          <a:off x="16372690" y="1406183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368" name="直線コネクタ 367">
          <a:extLst>
            <a:ext uri="{FF2B5EF4-FFF2-40B4-BE49-F238E27FC236}">
              <a16:creationId xmlns:a16="http://schemas.microsoft.com/office/drawing/2014/main" id="{7C617373-7059-46CC-B6BA-AA39099F84B4}"/>
            </a:ext>
          </a:extLst>
        </xdr:cNvPr>
        <xdr:cNvCxnSpPr/>
      </xdr:nvCxnSpPr>
      <xdr:spPr>
        <a:xfrm>
          <a:off x="16793155" y="1387400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369" name="テキスト ボックス 368">
          <a:extLst>
            <a:ext uri="{FF2B5EF4-FFF2-40B4-BE49-F238E27FC236}">
              <a16:creationId xmlns:a16="http://schemas.microsoft.com/office/drawing/2014/main" id="{C952A1CB-0044-4E2E-9265-9ED499BEE552}"/>
            </a:ext>
          </a:extLst>
        </xdr:cNvPr>
        <xdr:cNvSpPr txBox="1"/>
      </xdr:nvSpPr>
      <xdr:spPr>
        <a:xfrm>
          <a:off x="16372690" y="137283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370" name="直線コネクタ 369">
          <a:extLst>
            <a:ext uri="{FF2B5EF4-FFF2-40B4-BE49-F238E27FC236}">
              <a16:creationId xmlns:a16="http://schemas.microsoft.com/office/drawing/2014/main" id="{836E0EE7-3C33-4B65-BCFA-C659CFD0354F}"/>
            </a:ext>
          </a:extLst>
        </xdr:cNvPr>
        <xdr:cNvCxnSpPr/>
      </xdr:nvCxnSpPr>
      <xdr:spPr>
        <a:xfrm>
          <a:off x="16793155" y="13540479"/>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371" name="テキスト ボックス 370">
          <a:extLst>
            <a:ext uri="{FF2B5EF4-FFF2-40B4-BE49-F238E27FC236}">
              <a16:creationId xmlns:a16="http://schemas.microsoft.com/office/drawing/2014/main" id="{10B1BA2D-045B-4BA3-B7AD-DC00D36D1FB1}"/>
            </a:ext>
          </a:extLst>
        </xdr:cNvPr>
        <xdr:cNvSpPr txBox="1"/>
      </xdr:nvSpPr>
      <xdr:spPr>
        <a:xfrm>
          <a:off x="16372690" y="1339477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372" name="直線コネクタ 371">
          <a:extLst>
            <a:ext uri="{FF2B5EF4-FFF2-40B4-BE49-F238E27FC236}">
              <a16:creationId xmlns:a16="http://schemas.microsoft.com/office/drawing/2014/main" id="{6512400F-4BFC-46F5-9FFB-965A836EEBCC}"/>
            </a:ext>
          </a:extLst>
        </xdr:cNvPr>
        <xdr:cNvCxnSpPr/>
      </xdr:nvCxnSpPr>
      <xdr:spPr>
        <a:xfrm>
          <a:off x="16793155" y="1320695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373" name="テキスト ボックス 372">
          <a:extLst>
            <a:ext uri="{FF2B5EF4-FFF2-40B4-BE49-F238E27FC236}">
              <a16:creationId xmlns:a16="http://schemas.microsoft.com/office/drawing/2014/main" id="{237B9121-51B2-44BF-B548-AA9A545FFA89}"/>
            </a:ext>
          </a:extLst>
        </xdr:cNvPr>
        <xdr:cNvSpPr txBox="1"/>
      </xdr:nvSpPr>
      <xdr:spPr>
        <a:xfrm>
          <a:off x="16372690" y="130612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374" name="【消防施設】&#10;一人当たり面積グラフ枠">
          <a:extLst>
            <a:ext uri="{FF2B5EF4-FFF2-40B4-BE49-F238E27FC236}">
              <a16:creationId xmlns:a16="http://schemas.microsoft.com/office/drawing/2014/main" id="{5A85AD9E-3BF8-49EB-8173-0BA4BCF621AC}"/>
            </a:ext>
          </a:extLst>
        </xdr:cNvPr>
        <xdr:cNvSpPr/>
      </xdr:nvSpPr>
      <xdr:spPr>
        <a:xfrm>
          <a:off x="16793155" y="13206951"/>
          <a:ext cx="4350688" cy="2331223"/>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125295</xdr:rowOff>
    </xdr:from>
    <xdr:to>
      <xdr:col>116</xdr:col>
      <xdr:colOff>62864</xdr:colOff>
      <xdr:row>86</xdr:row>
      <xdr:rowOff>162198</xdr:rowOff>
    </xdr:to>
    <xdr:cxnSp macro="">
      <xdr:nvCxnSpPr>
        <xdr:cNvPr id="375" name="直線コネクタ 374">
          <a:extLst>
            <a:ext uri="{FF2B5EF4-FFF2-40B4-BE49-F238E27FC236}">
              <a16:creationId xmlns:a16="http://schemas.microsoft.com/office/drawing/2014/main" id="{24F34D96-4A52-41E0-AA30-F7B7A0069270}"/>
            </a:ext>
          </a:extLst>
        </xdr:cNvPr>
        <xdr:cNvCxnSpPr/>
      </xdr:nvCxnSpPr>
      <xdr:spPr>
        <a:xfrm flipV="1">
          <a:off x="20354593" y="13761782"/>
          <a:ext cx="0" cy="1436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166025</xdr:rowOff>
    </xdr:from>
    <xdr:ext cx="469744" cy="259045"/>
    <xdr:sp macro="" textlink="">
      <xdr:nvSpPr>
        <xdr:cNvPr id="376" name="【消防施設】&#10;一人当たり面積最小値テキスト">
          <a:extLst>
            <a:ext uri="{FF2B5EF4-FFF2-40B4-BE49-F238E27FC236}">
              <a16:creationId xmlns:a16="http://schemas.microsoft.com/office/drawing/2014/main" id="{2474DDE8-9AED-4DCC-8BBF-AF82604A5E53}"/>
            </a:ext>
          </a:extLst>
        </xdr:cNvPr>
        <xdr:cNvSpPr txBox="1"/>
      </xdr:nvSpPr>
      <xdr:spPr>
        <a:xfrm>
          <a:off x="20393329" y="1520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162198</xdr:rowOff>
    </xdr:from>
    <xdr:to>
      <xdr:col>116</xdr:col>
      <xdr:colOff>152400</xdr:colOff>
      <xdr:row>86</xdr:row>
      <xdr:rowOff>162198</xdr:rowOff>
    </xdr:to>
    <xdr:cxnSp macro="">
      <xdr:nvCxnSpPr>
        <xdr:cNvPr id="377" name="直線コネクタ 376">
          <a:extLst>
            <a:ext uri="{FF2B5EF4-FFF2-40B4-BE49-F238E27FC236}">
              <a16:creationId xmlns:a16="http://schemas.microsoft.com/office/drawing/2014/main" id="{D8D483F7-FF21-48E8-BAC2-53F92073B0F3}"/>
            </a:ext>
          </a:extLst>
        </xdr:cNvPr>
        <xdr:cNvCxnSpPr/>
      </xdr:nvCxnSpPr>
      <xdr:spPr>
        <a:xfrm>
          <a:off x="20281900" y="15198115"/>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71972</xdr:rowOff>
    </xdr:from>
    <xdr:ext cx="469744" cy="259045"/>
    <xdr:sp macro="" textlink="">
      <xdr:nvSpPr>
        <xdr:cNvPr id="378" name="【消防施設】&#10;一人当たり面積最大値テキスト">
          <a:extLst>
            <a:ext uri="{FF2B5EF4-FFF2-40B4-BE49-F238E27FC236}">
              <a16:creationId xmlns:a16="http://schemas.microsoft.com/office/drawing/2014/main" id="{F86BB114-9C31-4696-ADC4-4C52A1428761}"/>
            </a:ext>
          </a:extLst>
        </xdr:cNvPr>
        <xdr:cNvSpPr txBox="1"/>
      </xdr:nvSpPr>
      <xdr:spPr>
        <a:xfrm>
          <a:off x="20393329" y="1353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125295</xdr:rowOff>
    </xdr:from>
    <xdr:to>
      <xdr:col>116</xdr:col>
      <xdr:colOff>152400</xdr:colOff>
      <xdr:row>78</xdr:row>
      <xdr:rowOff>125295</xdr:rowOff>
    </xdr:to>
    <xdr:cxnSp macro="">
      <xdr:nvCxnSpPr>
        <xdr:cNvPr id="379" name="直線コネクタ 378">
          <a:extLst>
            <a:ext uri="{FF2B5EF4-FFF2-40B4-BE49-F238E27FC236}">
              <a16:creationId xmlns:a16="http://schemas.microsoft.com/office/drawing/2014/main" id="{A97B492A-0DDB-4077-96B0-E4856A723F93}"/>
            </a:ext>
          </a:extLst>
        </xdr:cNvPr>
        <xdr:cNvCxnSpPr/>
      </xdr:nvCxnSpPr>
      <xdr:spPr>
        <a:xfrm>
          <a:off x="20281900" y="1376178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36303</xdr:rowOff>
    </xdr:from>
    <xdr:ext cx="469744" cy="259045"/>
    <xdr:sp macro="" textlink="">
      <xdr:nvSpPr>
        <xdr:cNvPr id="380" name="【消防施設】&#10;一人当たり面積平均値テキスト">
          <a:extLst>
            <a:ext uri="{FF2B5EF4-FFF2-40B4-BE49-F238E27FC236}">
              <a16:creationId xmlns:a16="http://schemas.microsoft.com/office/drawing/2014/main" id="{83AE7D38-BFF0-4009-A539-647A4430C8F6}"/>
            </a:ext>
          </a:extLst>
        </xdr:cNvPr>
        <xdr:cNvSpPr txBox="1"/>
      </xdr:nvSpPr>
      <xdr:spPr>
        <a:xfrm>
          <a:off x="20393329" y="148972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13426</xdr:rowOff>
    </xdr:from>
    <xdr:to>
      <xdr:col>116</xdr:col>
      <xdr:colOff>114300</xdr:colOff>
      <xdr:row>86</xdr:row>
      <xdr:rowOff>115026</xdr:rowOff>
    </xdr:to>
    <xdr:sp macro="" textlink="">
      <xdr:nvSpPr>
        <xdr:cNvPr id="381" name="フローチャート: 判断 380">
          <a:extLst>
            <a:ext uri="{FF2B5EF4-FFF2-40B4-BE49-F238E27FC236}">
              <a16:creationId xmlns:a16="http://schemas.microsoft.com/office/drawing/2014/main" id="{722CF3DA-E31A-4A60-903B-F046BAC8BE00}"/>
            </a:ext>
          </a:extLst>
        </xdr:cNvPr>
        <xdr:cNvSpPr/>
      </xdr:nvSpPr>
      <xdr:spPr>
        <a:xfrm>
          <a:off x="20304429" y="15049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21264</xdr:rowOff>
    </xdr:from>
    <xdr:to>
      <xdr:col>112</xdr:col>
      <xdr:colOff>38100</xdr:colOff>
      <xdr:row>86</xdr:row>
      <xdr:rowOff>122864</xdr:rowOff>
    </xdr:to>
    <xdr:sp macro="" textlink="">
      <xdr:nvSpPr>
        <xdr:cNvPr id="382" name="フローチャート: 判断 381">
          <a:extLst>
            <a:ext uri="{FF2B5EF4-FFF2-40B4-BE49-F238E27FC236}">
              <a16:creationId xmlns:a16="http://schemas.microsoft.com/office/drawing/2014/main" id="{BF6D8EAF-1BDA-41B3-B8A3-980CA346FC4D}"/>
            </a:ext>
          </a:extLst>
        </xdr:cNvPr>
        <xdr:cNvSpPr/>
      </xdr:nvSpPr>
      <xdr:spPr>
        <a:xfrm>
          <a:off x="19544085" y="15057181"/>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23876</xdr:rowOff>
    </xdr:from>
    <xdr:to>
      <xdr:col>107</xdr:col>
      <xdr:colOff>101600</xdr:colOff>
      <xdr:row>86</xdr:row>
      <xdr:rowOff>125476</xdr:rowOff>
    </xdr:to>
    <xdr:sp macro="" textlink="">
      <xdr:nvSpPr>
        <xdr:cNvPr id="383" name="フローチャート: 判断 382">
          <a:extLst>
            <a:ext uri="{FF2B5EF4-FFF2-40B4-BE49-F238E27FC236}">
              <a16:creationId xmlns:a16="http://schemas.microsoft.com/office/drawing/2014/main" id="{EAB9572D-F088-486B-8A64-FCE022715E08}"/>
            </a:ext>
          </a:extLst>
        </xdr:cNvPr>
        <xdr:cNvSpPr/>
      </xdr:nvSpPr>
      <xdr:spPr>
        <a:xfrm>
          <a:off x="18717370" y="15059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151566</xdr:rowOff>
    </xdr:from>
    <xdr:to>
      <xdr:col>102</xdr:col>
      <xdr:colOff>165100</xdr:colOff>
      <xdr:row>86</xdr:row>
      <xdr:rowOff>81716</xdr:rowOff>
    </xdr:to>
    <xdr:sp macro="" textlink="">
      <xdr:nvSpPr>
        <xdr:cNvPr id="384" name="フローチャート: 判断 383">
          <a:extLst>
            <a:ext uri="{FF2B5EF4-FFF2-40B4-BE49-F238E27FC236}">
              <a16:creationId xmlns:a16="http://schemas.microsoft.com/office/drawing/2014/main" id="{3AA6D87A-ED57-4890-8876-B66CFB830E2E}"/>
            </a:ext>
          </a:extLst>
        </xdr:cNvPr>
        <xdr:cNvSpPr/>
      </xdr:nvSpPr>
      <xdr:spPr>
        <a:xfrm>
          <a:off x="17906227" y="15012554"/>
          <a:ext cx="101600" cy="10507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17345</xdr:rowOff>
    </xdr:from>
    <xdr:to>
      <xdr:col>98</xdr:col>
      <xdr:colOff>38100</xdr:colOff>
      <xdr:row>86</xdr:row>
      <xdr:rowOff>118945</xdr:rowOff>
    </xdr:to>
    <xdr:sp macro="" textlink="">
      <xdr:nvSpPr>
        <xdr:cNvPr id="385" name="フローチャート: 判断 384">
          <a:extLst>
            <a:ext uri="{FF2B5EF4-FFF2-40B4-BE49-F238E27FC236}">
              <a16:creationId xmlns:a16="http://schemas.microsoft.com/office/drawing/2014/main" id="{8C6780EB-E371-41D2-9844-1298C0F70EB0}"/>
            </a:ext>
          </a:extLst>
        </xdr:cNvPr>
        <xdr:cNvSpPr/>
      </xdr:nvSpPr>
      <xdr:spPr>
        <a:xfrm>
          <a:off x="17095083" y="15053262"/>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386" name="テキスト ボックス 385">
          <a:extLst>
            <a:ext uri="{FF2B5EF4-FFF2-40B4-BE49-F238E27FC236}">
              <a16:creationId xmlns:a16="http://schemas.microsoft.com/office/drawing/2014/main" id="{8FAB6C8C-1911-4048-8D43-62D8C6843D26}"/>
            </a:ext>
          </a:extLst>
        </xdr:cNvPr>
        <xdr:cNvSpPr txBox="1"/>
      </xdr:nvSpPr>
      <xdr:spPr>
        <a:xfrm>
          <a:off x="20180300"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387" name="テキスト ボックス 386">
          <a:extLst>
            <a:ext uri="{FF2B5EF4-FFF2-40B4-BE49-F238E27FC236}">
              <a16:creationId xmlns:a16="http://schemas.microsoft.com/office/drawing/2014/main" id="{3346E451-D73F-4DFF-9E0E-B43B2515103E}"/>
            </a:ext>
          </a:extLst>
        </xdr:cNvPr>
        <xdr:cNvSpPr txBox="1"/>
      </xdr:nvSpPr>
      <xdr:spPr>
        <a:xfrm>
          <a:off x="19419957"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388" name="テキスト ボックス 387">
          <a:extLst>
            <a:ext uri="{FF2B5EF4-FFF2-40B4-BE49-F238E27FC236}">
              <a16:creationId xmlns:a16="http://schemas.microsoft.com/office/drawing/2014/main" id="{CA98A51D-C128-4B28-AB15-721AC8620DEE}"/>
            </a:ext>
          </a:extLst>
        </xdr:cNvPr>
        <xdr:cNvSpPr txBox="1"/>
      </xdr:nvSpPr>
      <xdr:spPr>
        <a:xfrm>
          <a:off x="18593242"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389" name="テキスト ボックス 388">
          <a:extLst>
            <a:ext uri="{FF2B5EF4-FFF2-40B4-BE49-F238E27FC236}">
              <a16:creationId xmlns:a16="http://schemas.microsoft.com/office/drawing/2014/main" id="{B23BC0B6-23F1-4170-840C-A5B9C417D599}"/>
            </a:ext>
          </a:extLst>
        </xdr:cNvPr>
        <xdr:cNvSpPr txBox="1"/>
      </xdr:nvSpPr>
      <xdr:spPr>
        <a:xfrm>
          <a:off x="17782098"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390" name="テキスト ボックス 389">
          <a:extLst>
            <a:ext uri="{FF2B5EF4-FFF2-40B4-BE49-F238E27FC236}">
              <a16:creationId xmlns:a16="http://schemas.microsoft.com/office/drawing/2014/main" id="{F3401E7E-DE63-4D36-AF84-3E2EC890C150}"/>
            </a:ext>
          </a:extLst>
        </xdr:cNvPr>
        <xdr:cNvSpPr txBox="1"/>
      </xdr:nvSpPr>
      <xdr:spPr>
        <a:xfrm>
          <a:off x="16970955" y="15535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96701</xdr:rowOff>
    </xdr:from>
    <xdr:to>
      <xdr:col>116</xdr:col>
      <xdr:colOff>114300</xdr:colOff>
      <xdr:row>87</xdr:row>
      <xdr:rowOff>26851</xdr:rowOff>
    </xdr:to>
    <xdr:sp macro="" textlink="">
      <xdr:nvSpPr>
        <xdr:cNvPr id="391" name="楕円 390">
          <a:extLst>
            <a:ext uri="{FF2B5EF4-FFF2-40B4-BE49-F238E27FC236}">
              <a16:creationId xmlns:a16="http://schemas.microsoft.com/office/drawing/2014/main" id="{8C2DE1A3-D098-4B84-B525-7CBAE9444ED9}"/>
            </a:ext>
          </a:extLst>
        </xdr:cNvPr>
        <xdr:cNvSpPr/>
      </xdr:nvSpPr>
      <xdr:spPr>
        <a:xfrm>
          <a:off x="20304429" y="15132618"/>
          <a:ext cx="101600"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11628</xdr:rowOff>
    </xdr:from>
    <xdr:ext cx="469744" cy="259045"/>
    <xdr:sp macro="" textlink="">
      <xdr:nvSpPr>
        <xdr:cNvPr id="392" name="【消防施設】&#10;一人当たり面積該当値テキスト">
          <a:extLst>
            <a:ext uri="{FF2B5EF4-FFF2-40B4-BE49-F238E27FC236}">
              <a16:creationId xmlns:a16="http://schemas.microsoft.com/office/drawing/2014/main" id="{7446C697-6106-4F64-A243-536F8FBE28AC}"/>
            </a:ext>
          </a:extLst>
        </xdr:cNvPr>
        <xdr:cNvSpPr txBox="1"/>
      </xdr:nvSpPr>
      <xdr:spPr>
        <a:xfrm>
          <a:off x="20393329" y="15047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96701</xdr:rowOff>
    </xdr:from>
    <xdr:to>
      <xdr:col>112</xdr:col>
      <xdr:colOff>38100</xdr:colOff>
      <xdr:row>87</xdr:row>
      <xdr:rowOff>26851</xdr:rowOff>
    </xdr:to>
    <xdr:sp macro="" textlink="">
      <xdr:nvSpPr>
        <xdr:cNvPr id="393" name="楕円 392">
          <a:extLst>
            <a:ext uri="{FF2B5EF4-FFF2-40B4-BE49-F238E27FC236}">
              <a16:creationId xmlns:a16="http://schemas.microsoft.com/office/drawing/2014/main" id="{5B7F415F-F909-400B-88F1-70E333736F8F}"/>
            </a:ext>
          </a:extLst>
        </xdr:cNvPr>
        <xdr:cNvSpPr/>
      </xdr:nvSpPr>
      <xdr:spPr>
        <a:xfrm>
          <a:off x="19544085" y="15132618"/>
          <a:ext cx="86029" cy="10507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147501</xdr:rowOff>
    </xdr:from>
    <xdr:to>
      <xdr:col>116</xdr:col>
      <xdr:colOff>63500</xdr:colOff>
      <xdr:row>86</xdr:row>
      <xdr:rowOff>147501</xdr:rowOff>
    </xdr:to>
    <xdr:cxnSp macro="">
      <xdr:nvCxnSpPr>
        <xdr:cNvPr id="394" name="直線コネクタ 393">
          <a:extLst>
            <a:ext uri="{FF2B5EF4-FFF2-40B4-BE49-F238E27FC236}">
              <a16:creationId xmlns:a16="http://schemas.microsoft.com/office/drawing/2014/main" id="{8BECC332-592C-4A55-A069-88DE746B273D}"/>
            </a:ext>
          </a:extLst>
        </xdr:cNvPr>
        <xdr:cNvCxnSpPr/>
      </xdr:nvCxnSpPr>
      <xdr:spPr>
        <a:xfrm>
          <a:off x="19594885" y="15183418"/>
          <a:ext cx="760344"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139391</xdr:rowOff>
    </xdr:from>
    <xdr:ext cx="469744" cy="259045"/>
    <xdr:sp macro="" textlink="">
      <xdr:nvSpPr>
        <xdr:cNvPr id="395" name="n_1aveValue【消防施設】&#10;一人当たり面積">
          <a:extLst>
            <a:ext uri="{FF2B5EF4-FFF2-40B4-BE49-F238E27FC236}">
              <a16:creationId xmlns:a16="http://schemas.microsoft.com/office/drawing/2014/main" id="{0B97CE76-D931-4D96-B8AA-23DD87B86544}"/>
            </a:ext>
          </a:extLst>
        </xdr:cNvPr>
        <xdr:cNvSpPr txBox="1"/>
      </xdr:nvSpPr>
      <xdr:spPr>
        <a:xfrm>
          <a:off x="19362884" y="14825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142003</xdr:rowOff>
    </xdr:from>
    <xdr:ext cx="469744" cy="259045"/>
    <xdr:sp macro="" textlink="">
      <xdr:nvSpPr>
        <xdr:cNvPr id="396" name="n_2aveValue【消防施設】&#10;一人当たり面積">
          <a:extLst>
            <a:ext uri="{FF2B5EF4-FFF2-40B4-BE49-F238E27FC236}">
              <a16:creationId xmlns:a16="http://schemas.microsoft.com/office/drawing/2014/main" id="{3DF9BD36-D4CD-4655-B3AC-994ADB8D0CE4}"/>
            </a:ext>
          </a:extLst>
        </xdr:cNvPr>
        <xdr:cNvSpPr txBox="1"/>
      </xdr:nvSpPr>
      <xdr:spPr>
        <a:xfrm>
          <a:off x="18548869" y="14828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98243</xdr:rowOff>
    </xdr:from>
    <xdr:ext cx="469744" cy="259045"/>
    <xdr:sp macro="" textlink="">
      <xdr:nvSpPr>
        <xdr:cNvPr id="397" name="n_3aveValue【消防施設】&#10;一人当たり面積">
          <a:extLst>
            <a:ext uri="{FF2B5EF4-FFF2-40B4-BE49-F238E27FC236}">
              <a16:creationId xmlns:a16="http://schemas.microsoft.com/office/drawing/2014/main" id="{E543D115-775F-4C97-99CD-B5B01DD0B5BD}"/>
            </a:ext>
          </a:extLst>
        </xdr:cNvPr>
        <xdr:cNvSpPr txBox="1"/>
      </xdr:nvSpPr>
      <xdr:spPr>
        <a:xfrm>
          <a:off x="17737725" y="14784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135472</xdr:rowOff>
    </xdr:from>
    <xdr:ext cx="469744" cy="259045"/>
    <xdr:sp macro="" textlink="">
      <xdr:nvSpPr>
        <xdr:cNvPr id="398" name="n_4aveValue【消防施設】&#10;一人当たり面積">
          <a:extLst>
            <a:ext uri="{FF2B5EF4-FFF2-40B4-BE49-F238E27FC236}">
              <a16:creationId xmlns:a16="http://schemas.microsoft.com/office/drawing/2014/main" id="{24C5D068-25D8-4A79-B496-3B6DE0810BE9}"/>
            </a:ext>
          </a:extLst>
        </xdr:cNvPr>
        <xdr:cNvSpPr txBox="1"/>
      </xdr:nvSpPr>
      <xdr:spPr>
        <a:xfrm>
          <a:off x="16926582" y="1482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87</xdr:row>
      <xdr:rowOff>17978</xdr:rowOff>
    </xdr:from>
    <xdr:ext cx="469744" cy="259045"/>
    <xdr:sp macro="" textlink="">
      <xdr:nvSpPr>
        <xdr:cNvPr id="399" name="n_1mainValue【消防施設】&#10;一人当たり面積">
          <a:extLst>
            <a:ext uri="{FF2B5EF4-FFF2-40B4-BE49-F238E27FC236}">
              <a16:creationId xmlns:a16="http://schemas.microsoft.com/office/drawing/2014/main" id="{0B4629E1-8AB0-4FF7-AD1C-4B9B4B199419}"/>
            </a:ext>
          </a:extLst>
        </xdr:cNvPr>
        <xdr:cNvSpPr txBox="1"/>
      </xdr:nvSpPr>
      <xdr:spPr>
        <a:xfrm>
          <a:off x="19362884" y="15228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400" name="正方形/長方形 399">
          <a:extLst>
            <a:ext uri="{FF2B5EF4-FFF2-40B4-BE49-F238E27FC236}">
              <a16:creationId xmlns:a16="http://schemas.microsoft.com/office/drawing/2014/main" id="{F60ACDD2-0CA2-4F04-BAE9-A3DD6E66DAB0}"/>
            </a:ext>
          </a:extLst>
        </xdr:cNvPr>
        <xdr:cNvSpPr/>
      </xdr:nvSpPr>
      <xdr:spPr>
        <a:xfrm>
          <a:off x="11433865" y="15929610"/>
          <a:ext cx="433511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401" name="正方形/長方形 400">
          <a:extLst>
            <a:ext uri="{FF2B5EF4-FFF2-40B4-BE49-F238E27FC236}">
              <a16:creationId xmlns:a16="http://schemas.microsoft.com/office/drawing/2014/main" id="{2B39802D-AE45-415C-B82F-C376B86F7539}"/>
            </a:ext>
          </a:extLst>
        </xdr:cNvPr>
        <xdr:cNvSpPr/>
      </xdr:nvSpPr>
      <xdr:spPr>
        <a:xfrm>
          <a:off x="11545294"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402" name="正方形/長方形 401">
          <a:extLst>
            <a:ext uri="{FF2B5EF4-FFF2-40B4-BE49-F238E27FC236}">
              <a16:creationId xmlns:a16="http://schemas.microsoft.com/office/drawing/2014/main" id="{064715AF-7FF8-4785-A337-851E01EFB728}"/>
            </a:ext>
          </a:extLst>
        </xdr:cNvPr>
        <xdr:cNvSpPr/>
      </xdr:nvSpPr>
      <xdr:spPr>
        <a:xfrm>
          <a:off x="11545294"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403" name="正方形/長方形 402">
          <a:extLst>
            <a:ext uri="{FF2B5EF4-FFF2-40B4-BE49-F238E27FC236}">
              <a16:creationId xmlns:a16="http://schemas.microsoft.com/office/drawing/2014/main" id="{3A953399-C22B-4C86-98A7-727E777D32A5}"/>
            </a:ext>
          </a:extLst>
        </xdr:cNvPr>
        <xdr:cNvSpPr/>
      </xdr:nvSpPr>
      <xdr:spPr>
        <a:xfrm>
          <a:off x="1248343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404" name="正方形/長方形 403">
          <a:extLst>
            <a:ext uri="{FF2B5EF4-FFF2-40B4-BE49-F238E27FC236}">
              <a16:creationId xmlns:a16="http://schemas.microsoft.com/office/drawing/2014/main" id="{500B4AE6-EC7B-4866-98FD-CB4007B2C030}"/>
            </a:ext>
          </a:extLst>
        </xdr:cNvPr>
        <xdr:cNvSpPr/>
      </xdr:nvSpPr>
      <xdr:spPr>
        <a:xfrm>
          <a:off x="1248343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405" name="正方形/長方形 404">
          <a:extLst>
            <a:ext uri="{FF2B5EF4-FFF2-40B4-BE49-F238E27FC236}">
              <a16:creationId xmlns:a16="http://schemas.microsoft.com/office/drawing/2014/main" id="{3BEC8D4A-B664-4573-8D6C-3DA7385E3D9A}"/>
            </a:ext>
          </a:extLst>
        </xdr:cNvPr>
        <xdr:cNvSpPr/>
      </xdr:nvSpPr>
      <xdr:spPr>
        <a:xfrm>
          <a:off x="13533010"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406" name="正方形/長方形 405">
          <a:extLst>
            <a:ext uri="{FF2B5EF4-FFF2-40B4-BE49-F238E27FC236}">
              <a16:creationId xmlns:a16="http://schemas.microsoft.com/office/drawing/2014/main" id="{7BAC1C59-070A-47DF-AE1B-CAB72ED82AED}"/>
            </a:ext>
          </a:extLst>
        </xdr:cNvPr>
        <xdr:cNvSpPr/>
      </xdr:nvSpPr>
      <xdr:spPr>
        <a:xfrm>
          <a:off x="13533010"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07" name="正方形/長方形 406">
          <a:extLst>
            <a:ext uri="{FF2B5EF4-FFF2-40B4-BE49-F238E27FC236}">
              <a16:creationId xmlns:a16="http://schemas.microsoft.com/office/drawing/2014/main" id="{98FECBF1-4D51-4087-B7F7-CC22530D65AD}"/>
            </a:ext>
          </a:extLst>
        </xdr:cNvPr>
        <xdr:cNvSpPr/>
      </xdr:nvSpPr>
      <xdr:spPr>
        <a:xfrm>
          <a:off x="11433865" y="17045774"/>
          <a:ext cx="433511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408" name="テキスト ボックス 407">
          <a:extLst>
            <a:ext uri="{FF2B5EF4-FFF2-40B4-BE49-F238E27FC236}">
              <a16:creationId xmlns:a16="http://schemas.microsoft.com/office/drawing/2014/main" id="{FE24DC18-8D34-4BC9-83B3-2B8C8F254975}"/>
            </a:ext>
          </a:extLst>
        </xdr:cNvPr>
        <xdr:cNvSpPr txBox="1"/>
      </xdr:nvSpPr>
      <xdr:spPr>
        <a:xfrm>
          <a:off x="11395765" y="16859747"/>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409" name="直線コネクタ 408">
          <a:extLst>
            <a:ext uri="{FF2B5EF4-FFF2-40B4-BE49-F238E27FC236}">
              <a16:creationId xmlns:a16="http://schemas.microsoft.com/office/drawing/2014/main" id="{D1971594-60E5-4C18-B1E1-9CBE06A0E0A1}"/>
            </a:ext>
          </a:extLst>
        </xdr:cNvPr>
        <xdr:cNvCxnSpPr/>
      </xdr:nvCxnSpPr>
      <xdr:spPr>
        <a:xfrm>
          <a:off x="11433865" y="19269158"/>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410" name="テキスト ボックス 409">
          <a:extLst>
            <a:ext uri="{FF2B5EF4-FFF2-40B4-BE49-F238E27FC236}">
              <a16:creationId xmlns:a16="http://schemas.microsoft.com/office/drawing/2014/main" id="{5CE21C48-3FEC-42A2-9C4F-E27EEFFE9AD1}"/>
            </a:ext>
          </a:extLst>
        </xdr:cNvPr>
        <xdr:cNvSpPr txBox="1"/>
      </xdr:nvSpPr>
      <xdr:spPr>
        <a:xfrm>
          <a:off x="11013400" y="191314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411" name="直線コネクタ 410">
          <a:extLst>
            <a:ext uri="{FF2B5EF4-FFF2-40B4-BE49-F238E27FC236}">
              <a16:creationId xmlns:a16="http://schemas.microsoft.com/office/drawing/2014/main" id="{3AB5B295-315B-4DBA-B99F-67DA0CBB850B}"/>
            </a:ext>
          </a:extLst>
        </xdr:cNvPr>
        <xdr:cNvCxnSpPr/>
      </xdr:nvCxnSpPr>
      <xdr:spPr>
        <a:xfrm>
          <a:off x="11433865" y="18951532"/>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412" name="テキスト ボックス 411">
          <a:extLst>
            <a:ext uri="{FF2B5EF4-FFF2-40B4-BE49-F238E27FC236}">
              <a16:creationId xmlns:a16="http://schemas.microsoft.com/office/drawing/2014/main" id="{37E0BC32-7950-479F-B269-840AD73A5742}"/>
            </a:ext>
          </a:extLst>
        </xdr:cNvPr>
        <xdr:cNvSpPr txBox="1"/>
      </xdr:nvSpPr>
      <xdr:spPr>
        <a:xfrm>
          <a:off x="11013400" y="188137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413" name="直線コネクタ 412">
          <a:extLst>
            <a:ext uri="{FF2B5EF4-FFF2-40B4-BE49-F238E27FC236}">
              <a16:creationId xmlns:a16="http://schemas.microsoft.com/office/drawing/2014/main" id="{3443DD27-C651-40FE-9E4B-B032CAF0181D}"/>
            </a:ext>
          </a:extLst>
        </xdr:cNvPr>
        <xdr:cNvCxnSpPr/>
      </xdr:nvCxnSpPr>
      <xdr:spPr>
        <a:xfrm>
          <a:off x="11433865" y="18633905"/>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414" name="テキスト ボックス 413">
          <a:extLst>
            <a:ext uri="{FF2B5EF4-FFF2-40B4-BE49-F238E27FC236}">
              <a16:creationId xmlns:a16="http://schemas.microsoft.com/office/drawing/2014/main" id="{69E79480-0B4A-4205-BF3A-0C129896F47E}"/>
            </a:ext>
          </a:extLst>
        </xdr:cNvPr>
        <xdr:cNvSpPr txBox="1"/>
      </xdr:nvSpPr>
      <xdr:spPr>
        <a:xfrm>
          <a:off x="11061949" y="1849615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415" name="直線コネクタ 414">
          <a:extLst>
            <a:ext uri="{FF2B5EF4-FFF2-40B4-BE49-F238E27FC236}">
              <a16:creationId xmlns:a16="http://schemas.microsoft.com/office/drawing/2014/main" id="{6A18EFF0-76A8-4232-BC70-5D0134190A69}"/>
            </a:ext>
          </a:extLst>
        </xdr:cNvPr>
        <xdr:cNvCxnSpPr/>
      </xdr:nvCxnSpPr>
      <xdr:spPr>
        <a:xfrm>
          <a:off x="11433865" y="18316279"/>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416" name="テキスト ボックス 415">
          <a:extLst>
            <a:ext uri="{FF2B5EF4-FFF2-40B4-BE49-F238E27FC236}">
              <a16:creationId xmlns:a16="http://schemas.microsoft.com/office/drawing/2014/main" id="{78491E03-6948-4178-BC44-EC7CB50C62DF}"/>
            </a:ext>
          </a:extLst>
        </xdr:cNvPr>
        <xdr:cNvSpPr txBox="1"/>
      </xdr:nvSpPr>
      <xdr:spPr>
        <a:xfrm>
          <a:off x="11061949" y="181785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417" name="直線コネクタ 416">
          <a:extLst>
            <a:ext uri="{FF2B5EF4-FFF2-40B4-BE49-F238E27FC236}">
              <a16:creationId xmlns:a16="http://schemas.microsoft.com/office/drawing/2014/main" id="{BD786E25-76BE-4DBB-8D67-2C99F5D477D3}"/>
            </a:ext>
          </a:extLst>
        </xdr:cNvPr>
        <xdr:cNvCxnSpPr/>
      </xdr:nvCxnSpPr>
      <xdr:spPr>
        <a:xfrm>
          <a:off x="11433865" y="17998653"/>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418" name="テキスト ボックス 417">
          <a:extLst>
            <a:ext uri="{FF2B5EF4-FFF2-40B4-BE49-F238E27FC236}">
              <a16:creationId xmlns:a16="http://schemas.microsoft.com/office/drawing/2014/main" id="{D8D9ABD7-C778-41FB-BDD8-D9C8C47FDD6B}"/>
            </a:ext>
          </a:extLst>
        </xdr:cNvPr>
        <xdr:cNvSpPr txBox="1"/>
      </xdr:nvSpPr>
      <xdr:spPr>
        <a:xfrm>
          <a:off x="11061949" y="17860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419" name="直線コネクタ 418">
          <a:extLst>
            <a:ext uri="{FF2B5EF4-FFF2-40B4-BE49-F238E27FC236}">
              <a16:creationId xmlns:a16="http://schemas.microsoft.com/office/drawing/2014/main" id="{EEAD99D3-7941-42F2-9186-4926CF17FCCE}"/>
            </a:ext>
          </a:extLst>
        </xdr:cNvPr>
        <xdr:cNvCxnSpPr/>
      </xdr:nvCxnSpPr>
      <xdr:spPr>
        <a:xfrm>
          <a:off x="11433865" y="17681027"/>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420" name="テキスト ボックス 419">
          <a:extLst>
            <a:ext uri="{FF2B5EF4-FFF2-40B4-BE49-F238E27FC236}">
              <a16:creationId xmlns:a16="http://schemas.microsoft.com/office/drawing/2014/main" id="{83519E48-1E0C-4DE6-95D2-2E4AF1D3E5AC}"/>
            </a:ext>
          </a:extLst>
        </xdr:cNvPr>
        <xdr:cNvSpPr txBox="1"/>
      </xdr:nvSpPr>
      <xdr:spPr>
        <a:xfrm>
          <a:off x="11061949" y="1754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421" name="直線コネクタ 420">
          <a:extLst>
            <a:ext uri="{FF2B5EF4-FFF2-40B4-BE49-F238E27FC236}">
              <a16:creationId xmlns:a16="http://schemas.microsoft.com/office/drawing/2014/main" id="{F6D9B2EA-DE6E-4F30-AD76-9BFE7B268307}"/>
            </a:ext>
          </a:extLst>
        </xdr:cNvPr>
        <xdr:cNvCxnSpPr/>
      </xdr:nvCxnSpPr>
      <xdr:spPr>
        <a:xfrm>
          <a:off x="11433865" y="17363400"/>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422" name="テキスト ボックス 421">
          <a:extLst>
            <a:ext uri="{FF2B5EF4-FFF2-40B4-BE49-F238E27FC236}">
              <a16:creationId xmlns:a16="http://schemas.microsoft.com/office/drawing/2014/main" id="{EDA20FCE-CF0A-451D-A8ED-0AB4775BF532}"/>
            </a:ext>
          </a:extLst>
        </xdr:cNvPr>
        <xdr:cNvSpPr txBox="1"/>
      </xdr:nvSpPr>
      <xdr:spPr>
        <a:xfrm>
          <a:off x="11126069" y="17225650"/>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423" name="直線コネクタ 422">
          <a:extLst>
            <a:ext uri="{FF2B5EF4-FFF2-40B4-BE49-F238E27FC236}">
              <a16:creationId xmlns:a16="http://schemas.microsoft.com/office/drawing/2014/main" id="{835B7FDA-56A5-4E1B-B57D-1B31DFB7442F}"/>
            </a:ext>
          </a:extLst>
        </xdr:cNvPr>
        <xdr:cNvCxnSpPr/>
      </xdr:nvCxnSpPr>
      <xdr:spPr>
        <a:xfrm>
          <a:off x="11433865" y="17045774"/>
          <a:ext cx="4312589"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424" name="【庁舎】&#10;有形固定資産減価償却率グラフ枠">
          <a:extLst>
            <a:ext uri="{FF2B5EF4-FFF2-40B4-BE49-F238E27FC236}">
              <a16:creationId xmlns:a16="http://schemas.microsoft.com/office/drawing/2014/main" id="{FB0B8528-7CD9-4A5B-96CA-E34DCA2B61C1}"/>
            </a:ext>
          </a:extLst>
        </xdr:cNvPr>
        <xdr:cNvSpPr/>
      </xdr:nvSpPr>
      <xdr:spPr>
        <a:xfrm>
          <a:off x="11433865" y="17045774"/>
          <a:ext cx="433511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167639</xdr:rowOff>
    </xdr:from>
    <xdr:to>
      <xdr:col>85</xdr:col>
      <xdr:colOff>126364</xdr:colOff>
      <xdr:row>109</xdr:row>
      <xdr:rowOff>35379</xdr:rowOff>
    </xdr:to>
    <xdr:cxnSp macro="">
      <xdr:nvCxnSpPr>
        <xdr:cNvPr id="425" name="直線コネクタ 424">
          <a:extLst>
            <a:ext uri="{FF2B5EF4-FFF2-40B4-BE49-F238E27FC236}">
              <a16:creationId xmlns:a16="http://schemas.microsoft.com/office/drawing/2014/main" id="{5D32E00C-5B8F-497E-A0DC-D49A8E42014E}"/>
            </a:ext>
          </a:extLst>
        </xdr:cNvPr>
        <xdr:cNvCxnSpPr/>
      </xdr:nvCxnSpPr>
      <xdr:spPr>
        <a:xfrm flipV="1">
          <a:off x="14995303" y="17414018"/>
          <a:ext cx="0" cy="1537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426" name="【庁舎】&#10;有形固定資産減価償却率最小値テキスト">
          <a:extLst>
            <a:ext uri="{FF2B5EF4-FFF2-40B4-BE49-F238E27FC236}">
              <a16:creationId xmlns:a16="http://schemas.microsoft.com/office/drawing/2014/main" id="{0E50B305-A137-419A-9A84-ADF0D49B15CA}"/>
            </a:ext>
          </a:extLst>
        </xdr:cNvPr>
        <xdr:cNvSpPr txBox="1"/>
      </xdr:nvSpPr>
      <xdr:spPr>
        <a:xfrm>
          <a:off x="15034039" y="18955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427" name="直線コネクタ 426">
          <a:extLst>
            <a:ext uri="{FF2B5EF4-FFF2-40B4-BE49-F238E27FC236}">
              <a16:creationId xmlns:a16="http://schemas.microsoft.com/office/drawing/2014/main" id="{3E41EAD9-A564-4341-9560-72B9929C498E}"/>
            </a:ext>
          </a:extLst>
        </xdr:cNvPr>
        <xdr:cNvCxnSpPr/>
      </xdr:nvCxnSpPr>
      <xdr:spPr>
        <a:xfrm>
          <a:off x="14907039" y="1895153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114316</xdr:rowOff>
    </xdr:from>
    <xdr:ext cx="340478" cy="259045"/>
    <xdr:sp macro="" textlink="">
      <xdr:nvSpPr>
        <xdr:cNvPr id="428" name="【庁舎】&#10;有形固定資産減価償却率最大値テキスト">
          <a:extLst>
            <a:ext uri="{FF2B5EF4-FFF2-40B4-BE49-F238E27FC236}">
              <a16:creationId xmlns:a16="http://schemas.microsoft.com/office/drawing/2014/main" id="{2704B846-3125-4FBC-B9E4-79F436795CCB}"/>
            </a:ext>
          </a:extLst>
        </xdr:cNvPr>
        <xdr:cNvSpPr txBox="1"/>
      </xdr:nvSpPr>
      <xdr:spPr>
        <a:xfrm>
          <a:off x="15034039" y="1719371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167639</xdr:rowOff>
    </xdr:from>
    <xdr:to>
      <xdr:col>86</xdr:col>
      <xdr:colOff>25400</xdr:colOff>
      <xdr:row>99</xdr:row>
      <xdr:rowOff>167639</xdr:rowOff>
    </xdr:to>
    <xdr:cxnSp macro="">
      <xdr:nvCxnSpPr>
        <xdr:cNvPr id="429" name="直線コネクタ 428">
          <a:extLst>
            <a:ext uri="{FF2B5EF4-FFF2-40B4-BE49-F238E27FC236}">
              <a16:creationId xmlns:a16="http://schemas.microsoft.com/office/drawing/2014/main" id="{ABE0E7C2-093B-4514-859F-B33EEFD95E29}"/>
            </a:ext>
          </a:extLst>
        </xdr:cNvPr>
        <xdr:cNvCxnSpPr/>
      </xdr:nvCxnSpPr>
      <xdr:spPr>
        <a:xfrm>
          <a:off x="14907039" y="17414018"/>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48277</xdr:rowOff>
    </xdr:from>
    <xdr:ext cx="405111" cy="259045"/>
    <xdr:sp macro="" textlink="">
      <xdr:nvSpPr>
        <xdr:cNvPr id="430" name="【庁舎】&#10;有形固定資産減価償却率平均値テキスト">
          <a:extLst>
            <a:ext uri="{FF2B5EF4-FFF2-40B4-BE49-F238E27FC236}">
              <a16:creationId xmlns:a16="http://schemas.microsoft.com/office/drawing/2014/main" id="{F942A709-1589-4095-889B-53EE8BCD00CE}"/>
            </a:ext>
          </a:extLst>
        </xdr:cNvPr>
        <xdr:cNvSpPr txBox="1"/>
      </xdr:nvSpPr>
      <xdr:spPr>
        <a:xfrm>
          <a:off x="15034039" y="179625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25400</xdr:rowOff>
    </xdr:from>
    <xdr:to>
      <xdr:col>85</xdr:col>
      <xdr:colOff>177800</xdr:colOff>
      <xdr:row>104</xdr:row>
      <xdr:rowOff>127000</xdr:rowOff>
    </xdr:to>
    <xdr:sp macro="" textlink="">
      <xdr:nvSpPr>
        <xdr:cNvPr id="431" name="フローチャート: 判断 430">
          <a:extLst>
            <a:ext uri="{FF2B5EF4-FFF2-40B4-BE49-F238E27FC236}">
              <a16:creationId xmlns:a16="http://schemas.microsoft.com/office/drawing/2014/main" id="{6AF9D154-9A9F-4B68-BB30-024C610CF917}"/>
            </a:ext>
          </a:extLst>
        </xdr:cNvPr>
        <xdr:cNvSpPr/>
      </xdr:nvSpPr>
      <xdr:spPr>
        <a:xfrm>
          <a:off x="14945139" y="181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12337</xdr:rowOff>
    </xdr:from>
    <xdr:to>
      <xdr:col>81</xdr:col>
      <xdr:colOff>101600</xdr:colOff>
      <xdr:row>104</xdr:row>
      <xdr:rowOff>113937</xdr:rowOff>
    </xdr:to>
    <xdr:sp macro="" textlink="">
      <xdr:nvSpPr>
        <xdr:cNvPr id="432" name="フローチャート: 判断 431">
          <a:extLst>
            <a:ext uri="{FF2B5EF4-FFF2-40B4-BE49-F238E27FC236}">
              <a16:creationId xmlns:a16="http://schemas.microsoft.com/office/drawing/2014/main" id="{B331D54C-9806-4466-A719-F48C05427121}"/>
            </a:ext>
          </a:extLst>
        </xdr:cNvPr>
        <xdr:cNvSpPr/>
      </xdr:nvSpPr>
      <xdr:spPr>
        <a:xfrm>
          <a:off x="14169224" y="1809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61323</xdr:rowOff>
    </xdr:from>
    <xdr:to>
      <xdr:col>76</xdr:col>
      <xdr:colOff>165100</xdr:colOff>
      <xdr:row>104</xdr:row>
      <xdr:rowOff>162923</xdr:rowOff>
    </xdr:to>
    <xdr:sp macro="" textlink="">
      <xdr:nvSpPr>
        <xdr:cNvPr id="433" name="フローチャート: 判断 432">
          <a:extLst>
            <a:ext uri="{FF2B5EF4-FFF2-40B4-BE49-F238E27FC236}">
              <a16:creationId xmlns:a16="http://schemas.microsoft.com/office/drawing/2014/main" id="{B610E155-0F25-4DEE-875C-2895D5783E12}"/>
            </a:ext>
          </a:extLst>
        </xdr:cNvPr>
        <xdr:cNvSpPr/>
      </xdr:nvSpPr>
      <xdr:spPr>
        <a:xfrm>
          <a:off x="13358081" y="18142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58057</xdr:rowOff>
    </xdr:from>
    <xdr:to>
      <xdr:col>72</xdr:col>
      <xdr:colOff>38100</xdr:colOff>
      <xdr:row>104</xdr:row>
      <xdr:rowOff>159657</xdr:rowOff>
    </xdr:to>
    <xdr:sp macro="" textlink="">
      <xdr:nvSpPr>
        <xdr:cNvPr id="434" name="フローチャート: 判断 433">
          <a:extLst>
            <a:ext uri="{FF2B5EF4-FFF2-40B4-BE49-F238E27FC236}">
              <a16:creationId xmlns:a16="http://schemas.microsoft.com/office/drawing/2014/main" id="{4CA73834-03C4-48DE-BA5E-144E12E871A7}"/>
            </a:ext>
          </a:extLst>
        </xdr:cNvPr>
        <xdr:cNvSpPr/>
      </xdr:nvSpPr>
      <xdr:spPr>
        <a:xfrm>
          <a:off x="12546937" y="18139323"/>
          <a:ext cx="86029"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435" name="フローチャート: 判断 434">
          <a:extLst>
            <a:ext uri="{FF2B5EF4-FFF2-40B4-BE49-F238E27FC236}">
              <a16:creationId xmlns:a16="http://schemas.microsoft.com/office/drawing/2014/main" id="{C5DA4163-E38D-4EFF-952E-A61D653A205F}"/>
            </a:ext>
          </a:extLst>
        </xdr:cNvPr>
        <xdr:cNvSpPr/>
      </xdr:nvSpPr>
      <xdr:spPr>
        <a:xfrm>
          <a:off x="11720223" y="18301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436" name="テキスト ボックス 435">
          <a:extLst>
            <a:ext uri="{FF2B5EF4-FFF2-40B4-BE49-F238E27FC236}">
              <a16:creationId xmlns:a16="http://schemas.microsoft.com/office/drawing/2014/main" id="{D574B020-9C01-426C-851B-A8AF4390A16B}"/>
            </a:ext>
          </a:extLst>
        </xdr:cNvPr>
        <xdr:cNvSpPr txBox="1"/>
      </xdr:nvSpPr>
      <xdr:spPr>
        <a:xfrm>
          <a:off x="1482101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437" name="テキスト ボックス 436">
          <a:extLst>
            <a:ext uri="{FF2B5EF4-FFF2-40B4-BE49-F238E27FC236}">
              <a16:creationId xmlns:a16="http://schemas.microsoft.com/office/drawing/2014/main" id="{9766FF55-DB1F-4DB5-8153-583802C3BB3D}"/>
            </a:ext>
          </a:extLst>
        </xdr:cNvPr>
        <xdr:cNvSpPr txBox="1"/>
      </xdr:nvSpPr>
      <xdr:spPr>
        <a:xfrm>
          <a:off x="14045096"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438" name="テキスト ボックス 437">
          <a:extLst>
            <a:ext uri="{FF2B5EF4-FFF2-40B4-BE49-F238E27FC236}">
              <a16:creationId xmlns:a16="http://schemas.microsoft.com/office/drawing/2014/main" id="{3C07E6CD-04E8-42F5-9129-CC4A50C66B89}"/>
            </a:ext>
          </a:extLst>
        </xdr:cNvPr>
        <xdr:cNvSpPr txBox="1"/>
      </xdr:nvSpPr>
      <xdr:spPr>
        <a:xfrm>
          <a:off x="1323395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439" name="テキスト ボックス 438">
          <a:extLst>
            <a:ext uri="{FF2B5EF4-FFF2-40B4-BE49-F238E27FC236}">
              <a16:creationId xmlns:a16="http://schemas.microsoft.com/office/drawing/2014/main" id="{573248F7-E0F9-4BB1-89C1-CCEB0482907E}"/>
            </a:ext>
          </a:extLst>
        </xdr:cNvPr>
        <xdr:cNvSpPr txBox="1"/>
      </xdr:nvSpPr>
      <xdr:spPr>
        <a:xfrm>
          <a:off x="12422809"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440" name="テキスト ボックス 439">
          <a:extLst>
            <a:ext uri="{FF2B5EF4-FFF2-40B4-BE49-F238E27FC236}">
              <a16:creationId xmlns:a16="http://schemas.microsoft.com/office/drawing/2014/main" id="{AA4F3512-9133-4C7C-8983-2A324EC1D865}"/>
            </a:ext>
          </a:extLst>
        </xdr:cNvPr>
        <xdr:cNvSpPr txBox="1"/>
      </xdr:nvSpPr>
      <xdr:spPr>
        <a:xfrm>
          <a:off x="11596094"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97245</xdr:rowOff>
    </xdr:from>
    <xdr:to>
      <xdr:col>85</xdr:col>
      <xdr:colOff>177800</xdr:colOff>
      <xdr:row>108</xdr:row>
      <xdr:rowOff>27395</xdr:rowOff>
    </xdr:to>
    <xdr:sp macro="" textlink="">
      <xdr:nvSpPr>
        <xdr:cNvPr id="441" name="楕円 440">
          <a:extLst>
            <a:ext uri="{FF2B5EF4-FFF2-40B4-BE49-F238E27FC236}">
              <a16:creationId xmlns:a16="http://schemas.microsoft.com/office/drawing/2014/main" id="{9058F170-6ADB-4F75-835E-EA33767C96B8}"/>
            </a:ext>
          </a:extLst>
        </xdr:cNvPr>
        <xdr:cNvSpPr/>
      </xdr:nvSpPr>
      <xdr:spPr>
        <a:xfrm>
          <a:off x="14945139" y="18679443"/>
          <a:ext cx="101600" cy="97128"/>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75672</xdr:rowOff>
    </xdr:from>
    <xdr:ext cx="405111" cy="259045"/>
    <xdr:sp macro="" textlink="">
      <xdr:nvSpPr>
        <xdr:cNvPr id="442" name="【庁舎】&#10;有形固定資産減価償却率該当値テキスト">
          <a:extLst>
            <a:ext uri="{FF2B5EF4-FFF2-40B4-BE49-F238E27FC236}">
              <a16:creationId xmlns:a16="http://schemas.microsoft.com/office/drawing/2014/main" id="{8E9F0FDE-467B-464A-8700-3FFE62B88A25}"/>
            </a:ext>
          </a:extLst>
        </xdr:cNvPr>
        <xdr:cNvSpPr txBox="1"/>
      </xdr:nvSpPr>
      <xdr:spPr>
        <a:xfrm>
          <a:off x="15034039" y="18657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58057</xdr:rowOff>
    </xdr:from>
    <xdr:to>
      <xdr:col>81</xdr:col>
      <xdr:colOff>101600</xdr:colOff>
      <xdr:row>107</xdr:row>
      <xdr:rowOff>159657</xdr:rowOff>
    </xdr:to>
    <xdr:sp macro="" textlink="">
      <xdr:nvSpPr>
        <xdr:cNvPr id="443" name="楕円 442">
          <a:extLst>
            <a:ext uri="{FF2B5EF4-FFF2-40B4-BE49-F238E27FC236}">
              <a16:creationId xmlns:a16="http://schemas.microsoft.com/office/drawing/2014/main" id="{1637BB53-D38C-4401-9F6B-1126E188FEBB}"/>
            </a:ext>
          </a:extLst>
        </xdr:cNvPr>
        <xdr:cNvSpPr/>
      </xdr:nvSpPr>
      <xdr:spPr>
        <a:xfrm>
          <a:off x="14169224" y="1864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108857</xdr:rowOff>
    </xdr:from>
    <xdr:to>
      <xdr:col>85</xdr:col>
      <xdr:colOff>127000</xdr:colOff>
      <xdr:row>107</xdr:row>
      <xdr:rowOff>148045</xdr:rowOff>
    </xdr:to>
    <xdr:cxnSp macro="">
      <xdr:nvCxnSpPr>
        <xdr:cNvPr id="444" name="直線コネクタ 443">
          <a:extLst>
            <a:ext uri="{FF2B5EF4-FFF2-40B4-BE49-F238E27FC236}">
              <a16:creationId xmlns:a16="http://schemas.microsoft.com/office/drawing/2014/main" id="{A508B342-3C07-4A8D-B2C8-B3F916408645}"/>
            </a:ext>
          </a:extLst>
        </xdr:cNvPr>
        <xdr:cNvCxnSpPr/>
      </xdr:nvCxnSpPr>
      <xdr:spPr>
        <a:xfrm>
          <a:off x="14220024" y="18691055"/>
          <a:ext cx="775915"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15602</xdr:rowOff>
    </xdr:from>
    <xdr:to>
      <xdr:col>72</xdr:col>
      <xdr:colOff>38100</xdr:colOff>
      <xdr:row>107</xdr:row>
      <xdr:rowOff>117202</xdr:rowOff>
    </xdr:to>
    <xdr:sp macro="" textlink="">
      <xdr:nvSpPr>
        <xdr:cNvPr id="445" name="楕円 444">
          <a:extLst>
            <a:ext uri="{FF2B5EF4-FFF2-40B4-BE49-F238E27FC236}">
              <a16:creationId xmlns:a16="http://schemas.microsoft.com/office/drawing/2014/main" id="{3B1E1563-6383-4CCF-9ADE-3E97AB5D8826}"/>
            </a:ext>
          </a:extLst>
        </xdr:cNvPr>
        <xdr:cNvSpPr/>
      </xdr:nvSpPr>
      <xdr:spPr>
        <a:xfrm>
          <a:off x="12546937" y="18597800"/>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102</xdr:row>
      <xdr:rowOff>130464</xdr:rowOff>
    </xdr:from>
    <xdr:ext cx="405111" cy="259045"/>
    <xdr:sp macro="" textlink="">
      <xdr:nvSpPr>
        <xdr:cNvPr id="446" name="n_1aveValue【庁舎】&#10;有形固定資産減価償却率">
          <a:extLst>
            <a:ext uri="{FF2B5EF4-FFF2-40B4-BE49-F238E27FC236}">
              <a16:creationId xmlns:a16="http://schemas.microsoft.com/office/drawing/2014/main" id="{B1C4652F-FBBF-4AEE-BAA6-EFD10F3B2E67}"/>
            </a:ext>
          </a:extLst>
        </xdr:cNvPr>
        <xdr:cNvSpPr txBox="1"/>
      </xdr:nvSpPr>
      <xdr:spPr>
        <a:xfrm>
          <a:off x="14020340" y="17877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8000</xdr:rowOff>
    </xdr:from>
    <xdr:ext cx="405111" cy="259045"/>
    <xdr:sp macro="" textlink="">
      <xdr:nvSpPr>
        <xdr:cNvPr id="447" name="n_2aveValue【庁舎】&#10;有形固定資産減価償却率">
          <a:extLst>
            <a:ext uri="{FF2B5EF4-FFF2-40B4-BE49-F238E27FC236}">
              <a16:creationId xmlns:a16="http://schemas.microsoft.com/office/drawing/2014/main" id="{7D2CAE89-8947-47D2-B1E0-600D20DADDC6}"/>
            </a:ext>
          </a:extLst>
        </xdr:cNvPr>
        <xdr:cNvSpPr txBox="1"/>
      </xdr:nvSpPr>
      <xdr:spPr>
        <a:xfrm>
          <a:off x="13221896" y="17922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4734</xdr:rowOff>
    </xdr:from>
    <xdr:ext cx="405111" cy="259045"/>
    <xdr:sp macro="" textlink="">
      <xdr:nvSpPr>
        <xdr:cNvPr id="448" name="n_3aveValue【庁舎】&#10;有形固定資産減価償却率">
          <a:extLst>
            <a:ext uri="{FF2B5EF4-FFF2-40B4-BE49-F238E27FC236}">
              <a16:creationId xmlns:a16="http://schemas.microsoft.com/office/drawing/2014/main" id="{F9D4FFFB-1B46-4319-B62F-F43EEA47DF62}"/>
            </a:ext>
          </a:extLst>
        </xdr:cNvPr>
        <xdr:cNvSpPr txBox="1"/>
      </xdr:nvSpPr>
      <xdr:spPr>
        <a:xfrm>
          <a:off x="12410753" y="17919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449" name="n_4aveValue【庁舎】&#10;有形固定資産減価償却率">
          <a:extLst>
            <a:ext uri="{FF2B5EF4-FFF2-40B4-BE49-F238E27FC236}">
              <a16:creationId xmlns:a16="http://schemas.microsoft.com/office/drawing/2014/main" id="{940F4BBF-9767-4A39-90B9-CBC44169DF5F}"/>
            </a:ext>
          </a:extLst>
        </xdr:cNvPr>
        <xdr:cNvSpPr txBox="1"/>
      </xdr:nvSpPr>
      <xdr:spPr>
        <a:xfrm>
          <a:off x="11584038" y="1807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150784</xdr:rowOff>
    </xdr:from>
    <xdr:ext cx="405111" cy="259045"/>
    <xdr:sp macro="" textlink="">
      <xdr:nvSpPr>
        <xdr:cNvPr id="450" name="n_1mainValue【庁舎】&#10;有形固定資産減価償却率">
          <a:extLst>
            <a:ext uri="{FF2B5EF4-FFF2-40B4-BE49-F238E27FC236}">
              <a16:creationId xmlns:a16="http://schemas.microsoft.com/office/drawing/2014/main" id="{93D157CC-446D-4A6C-9549-48EDCAF3106E}"/>
            </a:ext>
          </a:extLst>
        </xdr:cNvPr>
        <xdr:cNvSpPr txBox="1"/>
      </xdr:nvSpPr>
      <xdr:spPr>
        <a:xfrm>
          <a:off x="14020340" y="18732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108329</xdr:rowOff>
    </xdr:from>
    <xdr:ext cx="405111" cy="259045"/>
    <xdr:sp macro="" textlink="">
      <xdr:nvSpPr>
        <xdr:cNvPr id="451" name="n_3mainValue【庁舎】&#10;有形固定資産減価償却率">
          <a:extLst>
            <a:ext uri="{FF2B5EF4-FFF2-40B4-BE49-F238E27FC236}">
              <a16:creationId xmlns:a16="http://schemas.microsoft.com/office/drawing/2014/main" id="{7FFCBB15-F611-4D95-AACD-3E068BF52196}"/>
            </a:ext>
          </a:extLst>
        </xdr:cNvPr>
        <xdr:cNvSpPr txBox="1"/>
      </xdr:nvSpPr>
      <xdr:spPr>
        <a:xfrm>
          <a:off x="12410753" y="18690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452" name="正方形/長方形 451">
          <a:extLst>
            <a:ext uri="{FF2B5EF4-FFF2-40B4-BE49-F238E27FC236}">
              <a16:creationId xmlns:a16="http://schemas.microsoft.com/office/drawing/2014/main" id="{4E2BB927-4A01-4475-BAA8-C4BD6B21CF45}"/>
            </a:ext>
          </a:extLst>
        </xdr:cNvPr>
        <xdr:cNvSpPr/>
      </xdr:nvSpPr>
      <xdr:spPr>
        <a:xfrm>
          <a:off x="16793155" y="15929610"/>
          <a:ext cx="4350688" cy="621582"/>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453" name="正方形/長方形 452">
          <a:extLst>
            <a:ext uri="{FF2B5EF4-FFF2-40B4-BE49-F238E27FC236}">
              <a16:creationId xmlns:a16="http://schemas.microsoft.com/office/drawing/2014/main" id="{20D88C95-8FEB-4947-8FDC-4F51527BC36C}"/>
            </a:ext>
          </a:extLst>
        </xdr:cNvPr>
        <xdr:cNvSpPr/>
      </xdr:nvSpPr>
      <xdr:spPr>
        <a:xfrm>
          <a:off x="16920155" y="16576592"/>
          <a:ext cx="1399429"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454" name="正方形/長方形 453">
          <a:extLst>
            <a:ext uri="{FF2B5EF4-FFF2-40B4-BE49-F238E27FC236}">
              <a16:creationId xmlns:a16="http://schemas.microsoft.com/office/drawing/2014/main" id="{07D82B0F-C94D-412B-B836-33C0F37DBDCF}"/>
            </a:ext>
          </a:extLst>
        </xdr:cNvPr>
        <xdr:cNvSpPr/>
      </xdr:nvSpPr>
      <xdr:spPr>
        <a:xfrm>
          <a:off x="16920155" y="16770847"/>
          <a:ext cx="1399429"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455" name="正方形/長方形 454">
          <a:extLst>
            <a:ext uri="{FF2B5EF4-FFF2-40B4-BE49-F238E27FC236}">
              <a16:creationId xmlns:a16="http://schemas.microsoft.com/office/drawing/2014/main" id="{0F7BF200-C004-4DEA-9EEB-2E75A2F1E664}"/>
            </a:ext>
          </a:extLst>
        </xdr:cNvPr>
        <xdr:cNvSpPr/>
      </xdr:nvSpPr>
      <xdr:spPr>
        <a:xfrm>
          <a:off x="17842727"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456" name="正方形/長方形 455">
          <a:extLst>
            <a:ext uri="{FF2B5EF4-FFF2-40B4-BE49-F238E27FC236}">
              <a16:creationId xmlns:a16="http://schemas.microsoft.com/office/drawing/2014/main" id="{4E919881-CFB6-43D1-AF5B-45D11059FB74}"/>
            </a:ext>
          </a:extLst>
        </xdr:cNvPr>
        <xdr:cNvSpPr/>
      </xdr:nvSpPr>
      <xdr:spPr>
        <a:xfrm>
          <a:off x="17842727"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457" name="正方形/長方形 456">
          <a:extLst>
            <a:ext uri="{FF2B5EF4-FFF2-40B4-BE49-F238E27FC236}">
              <a16:creationId xmlns:a16="http://schemas.microsoft.com/office/drawing/2014/main" id="{69258C6B-C73E-4FB1-A1BA-E89F626C7D02}"/>
            </a:ext>
          </a:extLst>
        </xdr:cNvPr>
        <xdr:cNvSpPr/>
      </xdr:nvSpPr>
      <xdr:spPr>
        <a:xfrm>
          <a:off x="18892299" y="16576592"/>
          <a:ext cx="1399430" cy="24505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458" name="正方形/長方形 457">
          <a:extLst>
            <a:ext uri="{FF2B5EF4-FFF2-40B4-BE49-F238E27FC236}">
              <a16:creationId xmlns:a16="http://schemas.microsoft.com/office/drawing/2014/main" id="{9B298AFE-EEB0-484A-B624-090F6F38CB02}"/>
            </a:ext>
          </a:extLst>
        </xdr:cNvPr>
        <xdr:cNvSpPr/>
      </xdr:nvSpPr>
      <xdr:spPr>
        <a:xfrm>
          <a:off x="18892299" y="16770847"/>
          <a:ext cx="1399430" cy="24952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459" name="正方形/長方形 458">
          <a:extLst>
            <a:ext uri="{FF2B5EF4-FFF2-40B4-BE49-F238E27FC236}">
              <a16:creationId xmlns:a16="http://schemas.microsoft.com/office/drawing/2014/main" id="{15AB9894-37D6-44DB-A29E-CAB3301413C3}"/>
            </a:ext>
          </a:extLst>
        </xdr:cNvPr>
        <xdr:cNvSpPr/>
      </xdr:nvSpPr>
      <xdr:spPr>
        <a:xfrm>
          <a:off x="16793155" y="17045774"/>
          <a:ext cx="4350688" cy="2223384"/>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460" name="テキスト ボックス 459">
          <a:extLst>
            <a:ext uri="{FF2B5EF4-FFF2-40B4-BE49-F238E27FC236}">
              <a16:creationId xmlns:a16="http://schemas.microsoft.com/office/drawing/2014/main" id="{8936600E-F8CD-4FDA-816B-C3B94E7DFF93}"/>
            </a:ext>
          </a:extLst>
        </xdr:cNvPr>
        <xdr:cNvSpPr txBox="1"/>
      </xdr:nvSpPr>
      <xdr:spPr>
        <a:xfrm>
          <a:off x="16770626" y="16859747"/>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461" name="直線コネクタ 460">
          <a:extLst>
            <a:ext uri="{FF2B5EF4-FFF2-40B4-BE49-F238E27FC236}">
              <a16:creationId xmlns:a16="http://schemas.microsoft.com/office/drawing/2014/main" id="{61074590-7551-44AA-BB41-708079D03B62}"/>
            </a:ext>
          </a:extLst>
        </xdr:cNvPr>
        <xdr:cNvCxnSpPr/>
      </xdr:nvCxnSpPr>
      <xdr:spPr>
        <a:xfrm>
          <a:off x="16793155" y="19269158"/>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462" name="直線コネクタ 461">
          <a:extLst>
            <a:ext uri="{FF2B5EF4-FFF2-40B4-BE49-F238E27FC236}">
              <a16:creationId xmlns:a16="http://schemas.microsoft.com/office/drawing/2014/main" id="{62590F02-BF6A-421E-998C-4E286AE32B3F}"/>
            </a:ext>
          </a:extLst>
        </xdr:cNvPr>
        <xdr:cNvCxnSpPr/>
      </xdr:nvCxnSpPr>
      <xdr:spPr>
        <a:xfrm>
          <a:off x="16793155" y="1890157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463" name="テキスト ボックス 462">
          <a:extLst>
            <a:ext uri="{FF2B5EF4-FFF2-40B4-BE49-F238E27FC236}">
              <a16:creationId xmlns:a16="http://schemas.microsoft.com/office/drawing/2014/main" id="{696311FD-8599-4C79-8E08-854F87C9D481}"/>
            </a:ext>
          </a:extLst>
        </xdr:cNvPr>
        <xdr:cNvSpPr txBox="1"/>
      </xdr:nvSpPr>
      <xdr:spPr>
        <a:xfrm>
          <a:off x="16372690" y="187593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464" name="直線コネクタ 463">
          <a:extLst>
            <a:ext uri="{FF2B5EF4-FFF2-40B4-BE49-F238E27FC236}">
              <a16:creationId xmlns:a16="http://schemas.microsoft.com/office/drawing/2014/main" id="{9B0E260A-1F93-4984-975F-E910B4DDCDF1}"/>
            </a:ext>
          </a:extLst>
        </xdr:cNvPr>
        <xdr:cNvCxnSpPr/>
      </xdr:nvCxnSpPr>
      <xdr:spPr>
        <a:xfrm>
          <a:off x="16793155" y="1852952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465" name="テキスト ボックス 464">
          <a:extLst>
            <a:ext uri="{FF2B5EF4-FFF2-40B4-BE49-F238E27FC236}">
              <a16:creationId xmlns:a16="http://schemas.microsoft.com/office/drawing/2014/main" id="{F1B4F169-D924-48F1-91F1-AEC6D0ADC628}"/>
            </a:ext>
          </a:extLst>
        </xdr:cNvPr>
        <xdr:cNvSpPr txBox="1"/>
      </xdr:nvSpPr>
      <xdr:spPr>
        <a:xfrm>
          <a:off x="16372690" y="183917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466" name="直線コネクタ 465">
          <a:extLst>
            <a:ext uri="{FF2B5EF4-FFF2-40B4-BE49-F238E27FC236}">
              <a16:creationId xmlns:a16="http://schemas.microsoft.com/office/drawing/2014/main" id="{E383F115-8F97-48D3-9D91-36695513F9B6}"/>
            </a:ext>
          </a:extLst>
        </xdr:cNvPr>
        <xdr:cNvCxnSpPr/>
      </xdr:nvCxnSpPr>
      <xdr:spPr>
        <a:xfrm>
          <a:off x="16793155" y="18157466"/>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67" name="テキスト ボックス 466">
          <a:extLst>
            <a:ext uri="{FF2B5EF4-FFF2-40B4-BE49-F238E27FC236}">
              <a16:creationId xmlns:a16="http://schemas.microsoft.com/office/drawing/2014/main" id="{A3FB230C-5927-4775-A58E-FA5BC5658FF4}"/>
            </a:ext>
          </a:extLst>
        </xdr:cNvPr>
        <xdr:cNvSpPr txBox="1"/>
      </xdr:nvSpPr>
      <xdr:spPr>
        <a:xfrm>
          <a:off x="16372690" y="180197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68" name="直線コネクタ 467">
          <a:extLst>
            <a:ext uri="{FF2B5EF4-FFF2-40B4-BE49-F238E27FC236}">
              <a16:creationId xmlns:a16="http://schemas.microsoft.com/office/drawing/2014/main" id="{A524C2C5-3BB9-432E-BE77-2140CCA3F899}"/>
            </a:ext>
          </a:extLst>
        </xdr:cNvPr>
        <xdr:cNvCxnSpPr/>
      </xdr:nvCxnSpPr>
      <xdr:spPr>
        <a:xfrm>
          <a:off x="16793155" y="17785411"/>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69" name="テキスト ボックス 468">
          <a:extLst>
            <a:ext uri="{FF2B5EF4-FFF2-40B4-BE49-F238E27FC236}">
              <a16:creationId xmlns:a16="http://schemas.microsoft.com/office/drawing/2014/main" id="{D20F2259-4B18-4E2C-A471-BB129B1AD1B9}"/>
            </a:ext>
          </a:extLst>
        </xdr:cNvPr>
        <xdr:cNvSpPr txBox="1"/>
      </xdr:nvSpPr>
      <xdr:spPr>
        <a:xfrm>
          <a:off x="16372690" y="1764766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70" name="直線コネクタ 469">
          <a:extLst>
            <a:ext uri="{FF2B5EF4-FFF2-40B4-BE49-F238E27FC236}">
              <a16:creationId xmlns:a16="http://schemas.microsoft.com/office/drawing/2014/main" id="{28160348-BB26-4934-B095-290CDBF433CA}"/>
            </a:ext>
          </a:extLst>
        </xdr:cNvPr>
        <xdr:cNvCxnSpPr/>
      </xdr:nvCxnSpPr>
      <xdr:spPr>
        <a:xfrm>
          <a:off x="16793155" y="17413357"/>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471" name="テキスト ボックス 470">
          <a:extLst>
            <a:ext uri="{FF2B5EF4-FFF2-40B4-BE49-F238E27FC236}">
              <a16:creationId xmlns:a16="http://schemas.microsoft.com/office/drawing/2014/main" id="{A9A3A769-40F5-4718-AAA6-CFF1F709DC45}"/>
            </a:ext>
          </a:extLst>
        </xdr:cNvPr>
        <xdr:cNvSpPr txBox="1"/>
      </xdr:nvSpPr>
      <xdr:spPr>
        <a:xfrm>
          <a:off x="16308570" y="172756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72" name="直線コネクタ 471">
          <a:extLst>
            <a:ext uri="{FF2B5EF4-FFF2-40B4-BE49-F238E27FC236}">
              <a16:creationId xmlns:a16="http://schemas.microsoft.com/office/drawing/2014/main" id="{BA8E6733-68FA-4F83-8784-BE11414130C2}"/>
            </a:ext>
          </a:extLst>
        </xdr:cNvPr>
        <xdr:cNvCxnSpPr/>
      </xdr:nvCxnSpPr>
      <xdr:spPr>
        <a:xfrm>
          <a:off x="16793155" y="17045774"/>
          <a:ext cx="4312588"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473" name="テキスト ボックス 472">
          <a:extLst>
            <a:ext uri="{FF2B5EF4-FFF2-40B4-BE49-F238E27FC236}">
              <a16:creationId xmlns:a16="http://schemas.microsoft.com/office/drawing/2014/main" id="{37ED5A45-77B6-4923-BEF0-2C0BF23BE9C9}"/>
            </a:ext>
          </a:extLst>
        </xdr:cNvPr>
        <xdr:cNvSpPr txBox="1"/>
      </xdr:nvSpPr>
      <xdr:spPr>
        <a:xfrm>
          <a:off x="16308570" y="1690802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74" name="【庁舎】&#10;一人当たり面積グラフ枠">
          <a:extLst>
            <a:ext uri="{FF2B5EF4-FFF2-40B4-BE49-F238E27FC236}">
              <a16:creationId xmlns:a16="http://schemas.microsoft.com/office/drawing/2014/main" id="{40DC026A-6729-4CC8-B311-A8DA05C8E9AD}"/>
            </a:ext>
          </a:extLst>
        </xdr:cNvPr>
        <xdr:cNvSpPr/>
      </xdr:nvSpPr>
      <xdr:spPr>
        <a:xfrm>
          <a:off x="16793155" y="17045774"/>
          <a:ext cx="4350688" cy="2223384"/>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119507</xdr:rowOff>
    </xdr:from>
    <xdr:to>
      <xdr:col>116</xdr:col>
      <xdr:colOff>62864</xdr:colOff>
      <xdr:row>108</xdr:row>
      <xdr:rowOff>126746</xdr:rowOff>
    </xdr:to>
    <xdr:cxnSp macro="">
      <xdr:nvCxnSpPr>
        <xdr:cNvPr id="475" name="直線コネクタ 474">
          <a:extLst>
            <a:ext uri="{FF2B5EF4-FFF2-40B4-BE49-F238E27FC236}">
              <a16:creationId xmlns:a16="http://schemas.microsoft.com/office/drawing/2014/main" id="{E2A829FF-9317-4137-A1D3-859163888520}"/>
            </a:ext>
          </a:extLst>
        </xdr:cNvPr>
        <xdr:cNvCxnSpPr/>
      </xdr:nvCxnSpPr>
      <xdr:spPr>
        <a:xfrm flipV="1">
          <a:off x="20354593" y="17532864"/>
          <a:ext cx="0" cy="13430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130573</xdr:rowOff>
    </xdr:from>
    <xdr:ext cx="469744" cy="259045"/>
    <xdr:sp macro="" textlink="">
      <xdr:nvSpPr>
        <xdr:cNvPr id="476" name="【庁舎】&#10;一人当たり面積最小値テキスト">
          <a:extLst>
            <a:ext uri="{FF2B5EF4-FFF2-40B4-BE49-F238E27FC236}">
              <a16:creationId xmlns:a16="http://schemas.microsoft.com/office/drawing/2014/main" id="{EFB52E83-8AD3-46C4-AE65-29FC9A2F5C3D}"/>
            </a:ext>
          </a:extLst>
        </xdr:cNvPr>
        <xdr:cNvSpPr txBox="1"/>
      </xdr:nvSpPr>
      <xdr:spPr>
        <a:xfrm>
          <a:off x="20393329" y="18879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126746</xdr:rowOff>
    </xdr:from>
    <xdr:to>
      <xdr:col>116</xdr:col>
      <xdr:colOff>152400</xdr:colOff>
      <xdr:row>108</xdr:row>
      <xdr:rowOff>126746</xdr:rowOff>
    </xdr:to>
    <xdr:cxnSp macro="">
      <xdr:nvCxnSpPr>
        <xdr:cNvPr id="477" name="直線コネクタ 476">
          <a:extLst>
            <a:ext uri="{FF2B5EF4-FFF2-40B4-BE49-F238E27FC236}">
              <a16:creationId xmlns:a16="http://schemas.microsoft.com/office/drawing/2014/main" id="{352C2015-B8E6-4D88-8ACC-3D65E7BA8406}"/>
            </a:ext>
          </a:extLst>
        </xdr:cNvPr>
        <xdr:cNvCxnSpPr/>
      </xdr:nvCxnSpPr>
      <xdr:spPr>
        <a:xfrm>
          <a:off x="20281900" y="18875922"/>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66184</xdr:rowOff>
    </xdr:from>
    <xdr:ext cx="534377" cy="259045"/>
    <xdr:sp macro="" textlink="">
      <xdr:nvSpPr>
        <xdr:cNvPr id="478" name="【庁舎】&#10;一人当たり面積最大値テキスト">
          <a:extLst>
            <a:ext uri="{FF2B5EF4-FFF2-40B4-BE49-F238E27FC236}">
              <a16:creationId xmlns:a16="http://schemas.microsoft.com/office/drawing/2014/main" id="{1DC9B389-709C-4D13-8A8B-689900989779}"/>
            </a:ext>
          </a:extLst>
        </xdr:cNvPr>
        <xdr:cNvSpPr txBox="1"/>
      </xdr:nvSpPr>
      <xdr:spPr>
        <a:xfrm>
          <a:off x="20393329" y="1731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119507</xdr:rowOff>
    </xdr:from>
    <xdr:to>
      <xdr:col>116</xdr:col>
      <xdr:colOff>152400</xdr:colOff>
      <xdr:row>100</xdr:row>
      <xdr:rowOff>119507</xdr:rowOff>
    </xdr:to>
    <xdr:cxnSp macro="">
      <xdr:nvCxnSpPr>
        <xdr:cNvPr id="479" name="直線コネクタ 478">
          <a:extLst>
            <a:ext uri="{FF2B5EF4-FFF2-40B4-BE49-F238E27FC236}">
              <a16:creationId xmlns:a16="http://schemas.microsoft.com/office/drawing/2014/main" id="{962C8D25-D809-4C76-8250-4823404F3BAF}"/>
            </a:ext>
          </a:extLst>
        </xdr:cNvPr>
        <xdr:cNvCxnSpPr/>
      </xdr:nvCxnSpPr>
      <xdr:spPr>
        <a:xfrm>
          <a:off x="20281900" y="17532864"/>
          <a:ext cx="162229"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164864</xdr:rowOff>
    </xdr:from>
    <xdr:ext cx="469744" cy="259045"/>
    <xdr:sp macro="" textlink="">
      <xdr:nvSpPr>
        <xdr:cNvPr id="480" name="【庁舎】&#10;一人当たり面積平均値テキスト">
          <a:extLst>
            <a:ext uri="{FF2B5EF4-FFF2-40B4-BE49-F238E27FC236}">
              <a16:creationId xmlns:a16="http://schemas.microsoft.com/office/drawing/2014/main" id="{2E521247-7EA0-4267-988B-F46025608E61}"/>
            </a:ext>
          </a:extLst>
        </xdr:cNvPr>
        <xdr:cNvSpPr txBox="1"/>
      </xdr:nvSpPr>
      <xdr:spPr>
        <a:xfrm>
          <a:off x="20393329" y="185800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141987</xdr:rowOff>
    </xdr:from>
    <xdr:to>
      <xdr:col>116</xdr:col>
      <xdr:colOff>114300</xdr:colOff>
      <xdr:row>108</xdr:row>
      <xdr:rowOff>72137</xdr:rowOff>
    </xdr:to>
    <xdr:sp macro="" textlink="">
      <xdr:nvSpPr>
        <xdr:cNvPr id="481" name="フローチャート: 判断 480">
          <a:extLst>
            <a:ext uri="{FF2B5EF4-FFF2-40B4-BE49-F238E27FC236}">
              <a16:creationId xmlns:a16="http://schemas.microsoft.com/office/drawing/2014/main" id="{7DE77BDB-ADC1-4C0D-8237-A12341D17B6E}"/>
            </a:ext>
          </a:extLst>
        </xdr:cNvPr>
        <xdr:cNvSpPr/>
      </xdr:nvSpPr>
      <xdr:spPr>
        <a:xfrm>
          <a:off x="20304429" y="18724185"/>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145162</xdr:rowOff>
    </xdr:from>
    <xdr:to>
      <xdr:col>112</xdr:col>
      <xdr:colOff>38100</xdr:colOff>
      <xdr:row>108</xdr:row>
      <xdr:rowOff>75312</xdr:rowOff>
    </xdr:to>
    <xdr:sp macro="" textlink="">
      <xdr:nvSpPr>
        <xdr:cNvPr id="482" name="フローチャート: 判断 481">
          <a:extLst>
            <a:ext uri="{FF2B5EF4-FFF2-40B4-BE49-F238E27FC236}">
              <a16:creationId xmlns:a16="http://schemas.microsoft.com/office/drawing/2014/main" id="{EE876661-3D48-437C-87AC-C01EF2BC9F02}"/>
            </a:ext>
          </a:extLst>
        </xdr:cNvPr>
        <xdr:cNvSpPr/>
      </xdr:nvSpPr>
      <xdr:spPr>
        <a:xfrm>
          <a:off x="19544085" y="18727360"/>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151764</xdr:rowOff>
    </xdr:from>
    <xdr:to>
      <xdr:col>107</xdr:col>
      <xdr:colOff>101600</xdr:colOff>
      <xdr:row>108</xdr:row>
      <xdr:rowOff>81914</xdr:rowOff>
    </xdr:to>
    <xdr:sp macro="" textlink="">
      <xdr:nvSpPr>
        <xdr:cNvPr id="483" name="フローチャート: 判断 482">
          <a:extLst>
            <a:ext uri="{FF2B5EF4-FFF2-40B4-BE49-F238E27FC236}">
              <a16:creationId xmlns:a16="http://schemas.microsoft.com/office/drawing/2014/main" id="{B1CA62CD-7C5A-4D54-B36E-19CD0F432ACF}"/>
            </a:ext>
          </a:extLst>
        </xdr:cNvPr>
        <xdr:cNvSpPr/>
      </xdr:nvSpPr>
      <xdr:spPr>
        <a:xfrm>
          <a:off x="18717370" y="18733962"/>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153036</xdr:rowOff>
    </xdr:from>
    <xdr:to>
      <xdr:col>102</xdr:col>
      <xdr:colOff>165100</xdr:colOff>
      <xdr:row>108</xdr:row>
      <xdr:rowOff>83186</xdr:rowOff>
    </xdr:to>
    <xdr:sp macro="" textlink="">
      <xdr:nvSpPr>
        <xdr:cNvPr id="484" name="フローチャート: 判断 483">
          <a:extLst>
            <a:ext uri="{FF2B5EF4-FFF2-40B4-BE49-F238E27FC236}">
              <a16:creationId xmlns:a16="http://schemas.microsoft.com/office/drawing/2014/main" id="{F12C26BD-1043-4CE9-9FEC-36A35DCAA42F}"/>
            </a:ext>
          </a:extLst>
        </xdr:cNvPr>
        <xdr:cNvSpPr/>
      </xdr:nvSpPr>
      <xdr:spPr>
        <a:xfrm>
          <a:off x="17906227" y="18735234"/>
          <a:ext cx="101600"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155702</xdr:rowOff>
    </xdr:from>
    <xdr:to>
      <xdr:col>98</xdr:col>
      <xdr:colOff>38100</xdr:colOff>
      <xdr:row>108</xdr:row>
      <xdr:rowOff>85852</xdr:rowOff>
    </xdr:to>
    <xdr:sp macro="" textlink="">
      <xdr:nvSpPr>
        <xdr:cNvPr id="485" name="フローチャート: 判断 484">
          <a:extLst>
            <a:ext uri="{FF2B5EF4-FFF2-40B4-BE49-F238E27FC236}">
              <a16:creationId xmlns:a16="http://schemas.microsoft.com/office/drawing/2014/main" id="{134EA282-3C51-41BE-A7BD-04D86FAAA689}"/>
            </a:ext>
          </a:extLst>
        </xdr:cNvPr>
        <xdr:cNvSpPr/>
      </xdr:nvSpPr>
      <xdr:spPr>
        <a:xfrm>
          <a:off x="17095083" y="18737900"/>
          <a:ext cx="86029" cy="97128"/>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86" name="テキスト ボックス 485">
          <a:extLst>
            <a:ext uri="{FF2B5EF4-FFF2-40B4-BE49-F238E27FC236}">
              <a16:creationId xmlns:a16="http://schemas.microsoft.com/office/drawing/2014/main" id="{E223B885-D40C-48C3-9F37-92B5A1905D34}"/>
            </a:ext>
          </a:extLst>
        </xdr:cNvPr>
        <xdr:cNvSpPr txBox="1"/>
      </xdr:nvSpPr>
      <xdr:spPr>
        <a:xfrm>
          <a:off x="20180300"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87" name="テキスト ボックス 486">
          <a:extLst>
            <a:ext uri="{FF2B5EF4-FFF2-40B4-BE49-F238E27FC236}">
              <a16:creationId xmlns:a16="http://schemas.microsoft.com/office/drawing/2014/main" id="{E18FE5AD-EC44-4237-B36E-0B13D93F1D2A}"/>
            </a:ext>
          </a:extLst>
        </xdr:cNvPr>
        <xdr:cNvSpPr txBox="1"/>
      </xdr:nvSpPr>
      <xdr:spPr>
        <a:xfrm>
          <a:off x="19419957"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88" name="テキスト ボックス 487">
          <a:extLst>
            <a:ext uri="{FF2B5EF4-FFF2-40B4-BE49-F238E27FC236}">
              <a16:creationId xmlns:a16="http://schemas.microsoft.com/office/drawing/2014/main" id="{8D8D252D-B903-46FF-806F-5964BF5310EC}"/>
            </a:ext>
          </a:extLst>
        </xdr:cNvPr>
        <xdr:cNvSpPr txBox="1"/>
      </xdr:nvSpPr>
      <xdr:spPr>
        <a:xfrm>
          <a:off x="18593242"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89" name="テキスト ボックス 488">
          <a:extLst>
            <a:ext uri="{FF2B5EF4-FFF2-40B4-BE49-F238E27FC236}">
              <a16:creationId xmlns:a16="http://schemas.microsoft.com/office/drawing/2014/main" id="{12DA6203-5D3E-40DA-BAEF-FAAD59DB54C1}"/>
            </a:ext>
          </a:extLst>
        </xdr:cNvPr>
        <xdr:cNvSpPr txBox="1"/>
      </xdr:nvSpPr>
      <xdr:spPr>
        <a:xfrm>
          <a:off x="17782098"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90" name="テキスト ボックス 489">
          <a:extLst>
            <a:ext uri="{FF2B5EF4-FFF2-40B4-BE49-F238E27FC236}">
              <a16:creationId xmlns:a16="http://schemas.microsoft.com/office/drawing/2014/main" id="{18BA28B1-0A55-4654-B341-FEA619136223}"/>
            </a:ext>
          </a:extLst>
        </xdr:cNvPr>
        <xdr:cNvSpPr txBox="1"/>
      </xdr:nvSpPr>
      <xdr:spPr>
        <a:xfrm>
          <a:off x="16970955" y="1926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52070</xdr:rowOff>
    </xdr:from>
    <xdr:to>
      <xdr:col>116</xdr:col>
      <xdr:colOff>114300</xdr:colOff>
      <xdr:row>108</xdr:row>
      <xdr:rowOff>153670</xdr:rowOff>
    </xdr:to>
    <xdr:sp macro="" textlink="">
      <xdr:nvSpPr>
        <xdr:cNvPr id="491" name="楕円 490">
          <a:extLst>
            <a:ext uri="{FF2B5EF4-FFF2-40B4-BE49-F238E27FC236}">
              <a16:creationId xmlns:a16="http://schemas.microsoft.com/office/drawing/2014/main" id="{0135A235-B24C-4067-90C3-386EE4B906E2}"/>
            </a:ext>
          </a:extLst>
        </xdr:cNvPr>
        <xdr:cNvSpPr/>
      </xdr:nvSpPr>
      <xdr:spPr>
        <a:xfrm>
          <a:off x="20304429" y="18801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138447</xdr:rowOff>
    </xdr:from>
    <xdr:ext cx="469744" cy="259045"/>
    <xdr:sp macro="" textlink="">
      <xdr:nvSpPr>
        <xdr:cNvPr id="492" name="【庁舎】&#10;一人当たり面積該当値テキスト">
          <a:extLst>
            <a:ext uri="{FF2B5EF4-FFF2-40B4-BE49-F238E27FC236}">
              <a16:creationId xmlns:a16="http://schemas.microsoft.com/office/drawing/2014/main" id="{24FCBA97-63BB-4F4D-8B34-AB394F255421}"/>
            </a:ext>
          </a:extLst>
        </xdr:cNvPr>
        <xdr:cNvSpPr txBox="1"/>
      </xdr:nvSpPr>
      <xdr:spPr>
        <a:xfrm>
          <a:off x="20393329" y="18720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51688</xdr:rowOff>
    </xdr:from>
    <xdr:to>
      <xdr:col>112</xdr:col>
      <xdr:colOff>38100</xdr:colOff>
      <xdr:row>108</xdr:row>
      <xdr:rowOff>153288</xdr:rowOff>
    </xdr:to>
    <xdr:sp macro="" textlink="">
      <xdr:nvSpPr>
        <xdr:cNvPr id="493" name="楕円 492">
          <a:extLst>
            <a:ext uri="{FF2B5EF4-FFF2-40B4-BE49-F238E27FC236}">
              <a16:creationId xmlns:a16="http://schemas.microsoft.com/office/drawing/2014/main" id="{FCAA89D3-093A-47CA-861F-2317ABC38D7D}"/>
            </a:ext>
          </a:extLst>
        </xdr:cNvPr>
        <xdr:cNvSpPr/>
      </xdr:nvSpPr>
      <xdr:spPr>
        <a:xfrm>
          <a:off x="19544085" y="18800864"/>
          <a:ext cx="86029"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102488</xdr:rowOff>
    </xdr:from>
    <xdr:to>
      <xdr:col>116</xdr:col>
      <xdr:colOff>63500</xdr:colOff>
      <xdr:row>108</xdr:row>
      <xdr:rowOff>102870</xdr:rowOff>
    </xdr:to>
    <xdr:cxnSp macro="">
      <xdr:nvCxnSpPr>
        <xdr:cNvPr id="494" name="直線コネクタ 493">
          <a:extLst>
            <a:ext uri="{FF2B5EF4-FFF2-40B4-BE49-F238E27FC236}">
              <a16:creationId xmlns:a16="http://schemas.microsoft.com/office/drawing/2014/main" id="{E04F877C-3520-4E0D-AD58-018711C1A20C}"/>
            </a:ext>
          </a:extLst>
        </xdr:cNvPr>
        <xdr:cNvCxnSpPr/>
      </xdr:nvCxnSpPr>
      <xdr:spPr>
        <a:xfrm>
          <a:off x="19594885" y="18851664"/>
          <a:ext cx="760344"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108</xdr:row>
      <xdr:rowOff>50800</xdr:rowOff>
    </xdr:from>
    <xdr:to>
      <xdr:col>102</xdr:col>
      <xdr:colOff>165100</xdr:colOff>
      <xdr:row>108</xdr:row>
      <xdr:rowOff>152400</xdr:rowOff>
    </xdr:to>
    <xdr:sp macro="" textlink="">
      <xdr:nvSpPr>
        <xdr:cNvPr id="495" name="楕円 494">
          <a:extLst>
            <a:ext uri="{FF2B5EF4-FFF2-40B4-BE49-F238E27FC236}">
              <a16:creationId xmlns:a16="http://schemas.microsoft.com/office/drawing/2014/main" id="{8CF3839A-35EC-4FAE-98C6-353410D5D6C3}"/>
            </a:ext>
          </a:extLst>
        </xdr:cNvPr>
        <xdr:cNvSpPr/>
      </xdr:nvSpPr>
      <xdr:spPr>
        <a:xfrm>
          <a:off x="17906227" y="1879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106</xdr:row>
      <xdr:rowOff>91839</xdr:rowOff>
    </xdr:from>
    <xdr:ext cx="469744" cy="259045"/>
    <xdr:sp macro="" textlink="">
      <xdr:nvSpPr>
        <xdr:cNvPr id="496" name="n_1aveValue【庁舎】&#10;一人当たり面積">
          <a:extLst>
            <a:ext uri="{FF2B5EF4-FFF2-40B4-BE49-F238E27FC236}">
              <a16:creationId xmlns:a16="http://schemas.microsoft.com/office/drawing/2014/main" id="{DDD942D4-C887-4560-8F0A-73F439839215}"/>
            </a:ext>
          </a:extLst>
        </xdr:cNvPr>
        <xdr:cNvSpPr txBox="1"/>
      </xdr:nvSpPr>
      <xdr:spPr>
        <a:xfrm>
          <a:off x="19362884" y="1850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98441</xdr:rowOff>
    </xdr:from>
    <xdr:ext cx="469744" cy="259045"/>
    <xdr:sp macro="" textlink="">
      <xdr:nvSpPr>
        <xdr:cNvPr id="497" name="n_2aveValue【庁舎】&#10;一人当たり面積">
          <a:extLst>
            <a:ext uri="{FF2B5EF4-FFF2-40B4-BE49-F238E27FC236}">
              <a16:creationId xmlns:a16="http://schemas.microsoft.com/office/drawing/2014/main" id="{EED2FB72-EFA3-4823-96E5-E00F4239DF7A}"/>
            </a:ext>
          </a:extLst>
        </xdr:cNvPr>
        <xdr:cNvSpPr txBox="1"/>
      </xdr:nvSpPr>
      <xdr:spPr>
        <a:xfrm>
          <a:off x="18548869" y="18513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99713</xdr:rowOff>
    </xdr:from>
    <xdr:ext cx="469744" cy="259045"/>
    <xdr:sp macro="" textlink="">
      <xdr:nvSpPr>
        <xdr:cNvPr id="498" name="n_3aveValue【庁舎】&#10;一人当たり面積">
          <a:extLst>
            <a:ext uri="{FF2B5EF4-FFF2-40B4-BE49-F238E27FC236}">
              <a16:creationId xmlns:a16="http://schemas.microsoft.com/office/drawing/2014/main" id="{8D1872CC-379B-4838-B65F-798894587CAF}"/>
            </a:ext>
          </a:extLst>
        </xdr:cNvPr>
        <xdr:cNvSpPr txBox="1"/>
      </xdr:nvSpPr>
      <xdr:spPr>
        <a:xfrm>
          <a:off x="17737725" y="1851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102379</xdr:rowOff>
    </xdr:from>
    <xdr:ext cx="469744" cy="259045"/>
    <xdr:sp macro="" textlink="">
      <xdr:nvSpPr>
        <xdr:cNvPr id="499" name="n_4aveValue【庁舎】&#10;一人当たり面積">
          <a:extLst>
            <a:ext uri="{FF2B5EF4-FFF2-40B4-BE49-F238E27FC236}">
              <a16:creationId xmlns:a16="http://schemas.microsoft.com/office/drawing/2014/main" id="{A41CDB62-DC56-4A23-A052-8537E9216D7D}"/>
            </a:ext>
          </a:extLst>
        </xdr:cNvPr>
        <xdr:cNvSpPr txBox="1"/>
      </xdr:nvSpPr>
      <xdr:spPr>
        <a:xfrm>
          <a:off x="16926582" y="18517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144415</xdr:rowOff>
    </xdr:from>
    <xdr:ext cx="469744" cy="259045"/>
    <xdr:sp macro="" textlink="">
      <xdr:nvSpPr>
        <xdr:cNvPr id="500" name="n_1mainValue【庁舎】&#10;一人当たり面積">
          <a:extLst>
            <a:ext uri="{FF2B5EF4-FFF2-40B4-BE49-F238E27FC236}">
              <a16:creationId xmlns:a16="http://schemas.microsoft.com/office/drawing/2014/main" id="{3C582A92-A37F-4714-9E4D-5C5356FEE7C9}"/>
            </a:ext>
          </a:extLst>
        </xdr:cNvPr>
        <xdr:cNvSpPr txBox="1"/>
      </xdr:nvSpPr>
      <xdr:spPr>
        <a:xfrm>
          <a:off x="19362884" y="18893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143527</xdr:rowOff>
    </xdr:from>
    <xdr:ext cx="469744" cy="259045"/>
    <xdr:sp macro="" textlink="">
      <xdr:nvSpPr>
        <xdr:cNvPr id="501" name="n_3mainValue【庁舎】&#10;一人当たり面積">
          <a:extLst>
            <a:ext uri="{FF2B5EF4-FFF2-40B4-BE49-F238E27FC236}">
              <a16:creationId xmlns:a16="http://schemas.microsoft.com/office/drawing/2014/main" id="{3CC75C6F-D9A8-401B-8DDA-D8905E8BE427}"/>
            </a:ext>
          </a:extLst>
        </xdr:cNvPr>
        <xdr:cNvSpPr txBox="1"/>
      </xdr:nvSpPr>
      <xdr:spPr>
        <a:xfrm>
          <a:off x="17737725" y="1889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502" name="正方形/長方形 501">
          <a:extLst>
            <a:ext uri="{FF2B5EF4-FFF2-40B4-BE49-F238E27FC236}">
              <a16:creationId xmlns:a16="http://schemas.microsoft.com/office/drawing/2014/main" id="{81A894D2-7456-473D-AEDA-B66A3941D395}"/>
            </a:ext>
          </a:extLst>
        </xdr:cNvPr>
        <xdr:cNvSpPr/>
      </xdr:nvSpPr>
      <xdr:spPr>
        <a:xfrm>
          <a:off x="699715" y="19641213"/>
          <a:ext cx="20444128" cy="1855801"/>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03" name="正方形/長方形 502">
          <a:extLst>
            <a:ext uri="{FF2B5EF4-FFF2-40B4-BE49-F238E27FC236}">
              <a16:creationId xmlns:a16="http://schemas.microsoft.com/office/drawing/2014/main" id="{DD1F048C-A270-41E1-902C-07FA7F6D9173}"/>
            </a:ext>
          </a:extLst>
        </xdr:cNvPr>
        <xdr:cNvSpPr/>
      </xdr:nvSpPr>
      <xdr:spPr>
        <a:xfrm>
          <a:off x="699715" y="19704713"/>
          <a:ext cx="3536674" cy="24505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04" name="テキスト ボックス 503">
          <a:extLst>
            <a:ext uri="{FF2B5EF4-FFF2-40B4-BE49-F238E27FC236}">
              <a16:creationId xmlns:a16="http://schemas.microsoft.com/office/drawing/2014/main" id="{BC165968-41EE-4721-85A6-57F3EA13B8B3}"/>
            </a:ext>
          </a:extLst>
        </xdr:cNvPr>
        <xdr:cNvSpPr txBox="1"/>
      </xdr:nvSpPr>
      <xdr:spPr>
        <a:xfrm>
          <a:off x="775915" y="19949767"/>
          <a:ext cx="20279028" cy="14501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図書館及び市民会館は建築後約３０年が経過し、これまでも電気設備、給排水設備、防水機能の改修を実施してきた。今後、既存の上記施設以外に新たなハコモノを建設する予定がないため、一層の有効活用を図るべく、施設機能の向上や長寿命化を推進す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
3,244
3.47
2,262,361
2,048,449
207,740
1,394,774
1,836,542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0" i="0" baseline="0">
              <a:solidFill>
                <a:schemeClr val="dk1"/>
              </a:solidFill>
              <a:effectLst/>
              <a:latin typeface="+mn-lt"/>
              <a:ea typeface="+mn-ea"/>
              <a:cs typeface="+mn-cs"/>
            </a:rPr>
            <a:t>　平成元年以降の宅地開発に伴う住民税及び固定資産税の増等を要因として、類似団体平均を上回っているものの、全国平均や県平均水準との乖離は継続している。今後は現在の水準確保の他、ふるさと納税や適切な受益者負担など、新たな財源確保にも務める必要があ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168426</xdr:rowOff>
    </xdr:from>
    <xdr:to>
      <xdr:col>23</xdr:col>
      <xdr:colOff>133350</xdr:colOff>
      <xdr:row>45</xdr:row>
      <xdr:rowOff>62593</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69176"/>
          <a:ext cx="0" cy="16086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34670</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74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62593</xdr:rowOff>
    </xdr:from>
    <xdr:to>
      <xdr:col>24</xdr:col>
      <xdr:colOff>12700</xdr:colOff>
      <xdr:row>45</xdr:row>
      <xdr:rowOff>62593</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77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83353</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12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168426</xdr:rowOff>
    </xdr:from>
    <xdr:to>
      <xdr:col>24</xdr:col>
      <xdr:colOff>12700</xdr:colOff>
      <xdr:row>35</xdr:row>
      <xdr:rowOff>168426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6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106741</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467600"/>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5944</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5497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33867</xdr:rowOff>
    </xdr:from>
    <xdr:to>
      <xdr:col>23</xdr:col>
      <xdr:colOff>184150</xdr:colOff>
      <xdr:row>44</xdr:row>
      <xdr:rowOff>135467</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57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95250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444619"/>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170845</xdr:rowOff>
    </xdr:from>
    <xdr:to>
      <xdr:col>19</xdr:col>
      <xdr:colOff>184150</xdr:colOff>
      <xdr:row>44</xdr:row>
      <xdr:rowOff>100995</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54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49288</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421638"/>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159355</xdr:rowOff>
    </xdr:from>
    <xdr:to>
      <xdr:col>15</xdr:col>
      <xdr:colOff>133350</xdr:colOff>
      <xdr:row>44</xdr:row>
      <xdr:rowOff>89505</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53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49288</xdr:rowOff>
    </xdr:from>
    <xdr:to>
      <xdr:col>11</xdr:col>
      <xdr:colOff>31750</xdr:colOff>
      <xdr:row>43</xdr:row>
      <xdr:rowOff>49288</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42163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147865</xdr:rowOff>
    </xdr:from>
    <xdr:to>
      <xdr:col>11</xdr:col>
      <xdr:colOff>82550</xdr:colOff>
      <xdr:row>44</xdr:row>
      <xdr:rowOff>78015</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62792</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147865</xdr:rowOff>
    </xdr:from>
    <xdr:to>
      <xdr:col>7</xdr:col>
      <xdr:colOff>31750</xdr:colOff>
      <xdr:row>44</xdr:row>
      <xdr:rowOff>78015</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520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62792</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7606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55941</xdr:rowOff>
    </xdr:from>
    <xdr:to>
      <xdr:col>23</xdr:col>
      <xdr:colOff>184150</xdr:colOff>
      <xdr:row>43</xdr:row>
      <xdr:rowOff>157541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28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72468</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156227</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18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133246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16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169938</xdr:rowOff>
    </xdr:from>
    <xdr:to>
      <xdr:col>11</xdr:col>
      <xdr:colOff>82550</xdr:colOff>
      <xdr:row>43</xdr:row>
      <xdr:rowOff>100088</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110265</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169938</xdr:rowOff>
    </xdr:from>
    <xdr:to>
      <xdr:col>7</xdr:col>
      <xdr:colOff>31750</xdr:colOff>
      <xdr:row>43</xdr:row>
      <xdr:rowOff>100088</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37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110265</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経常経費の増加が続いている。特に介護保険・下水道・常備消防に関する一部事務組合への負担金や</a:t>
          </a:r>
          <a:r>
            <a:rPr kumimoji="1" lang="ja-JP" altLang="en-US" sz="1100" b="0" i="0" baseline="0">
              <a:solidFill>
                <a:schemeClr val="dk1"/>
              </a:solidFill>
              <a:effectLst/>
              <a:latin typeface="+mn-lt"/>
              <a:ea typeface="+mn-ea"/>
              <a:cs typeface="+mn-cs"/>
            </a:rPr>
            <a:t>繰出</a:t>
          </a:r>
          <a:r>
            <a:rPr kumimoji="1" lang="ja-JP" altLang="ja-JP" sz="1100" b="0" i="0" baseline="0">
              <a:solidFill>
                <a:schemeClr val="dk1"/>
              </a:solidFill>
              <a:effectLst/>
              <a:latin typeface="+mn-lt"/>
              <a:ea typeface="+mn-ea"/>
              <a:cs typeface="+mn-cs"/>
            </a:rPr>
            <a:t>金、村社会福祉協議会への補助金をはじめとする村関係団体への補助費が押上の要因となっている。このほか、公共施設維持管理に関する物件費も年々増加傾向にある。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今後、職員人件費や人口増と高齢化に伴う各種社会保障経費の増加も予測されることから、上記補助金・負担金、維持管理に関する経費の抑制が急務である。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143764</xdr:rowOff>
    </xdr:from>
    <xdr:to>
      <xdr:col>23</xdr:col>
      <xdr:colOff>133350</xdr:colOff>
      <xdr:row>67</xdr:row>
      <xdr:rowOff>77597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259314"/>
          <a:ext cx="0" cy="13054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49674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6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77597</xdr:rowOff>
    </xdr:from>
    <xdr:to>
      <xdr:col>24</xdr:col>
      <xdr:colOff>12700</xdr:colOff>
      <xdr:row>67</xdr:row>
      <xdr:rowOff>77597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64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58691</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1000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143764</xdr:rowOff>
    </xdr:from>
    <xdr:to>
      <xdr:col>24</xdr:col>
      <xdr:colOff>12700</xdr:colOff>
      <xdr:row>59</xdr:row>
      <xdr:rowOff>143764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25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128651</xdr:rowOff>
    </xdr:from>
    <xdr:to>
      <xdr:col>23</xdr:col>
      <xdr:colOff>133350</xdr:colOff>
      <xdr:row>65</xdr:row>
      <xdr:rowOff>128524</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1101451"/>
          <a:ext cx="838200" cy="171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159529</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9608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143002</xdr:rowOff>
    </xdr:from>
    <xdr:to>
      <xdr:col>23</xdr:col>
      <xdr:colOff>184150</xdr:colOff>
      <xdr:row>65</xdr:row>
      <xdr:rowOff>73152</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1115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126365</xdr:rowOff>
    </xdr:from>
    <xdr:to>
      <xdr:col>19</xdr:col>
      <xdr:colOff>133350</xdr:colOff>
      <xdr:row>64</xdr:row>
      <xdr:rowOff>128651</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927715"/>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82677</xdr:rowOff>
    </xdr:from>
    <xdr:to>
      <xdr:col>19</xdr:col>
      <xdr:colOff>184150</xdr:colOff>
      <xdr:row>65</xdr:row>
      <xdr:rowOff>12827</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1055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169054</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1141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126365</xdr:rowOff>
    </xdr:from>
    <xdr:to>
      <xdr:col>15</xdr:col>
      <xdr:colOff>82550</xdr:colOff>
      <xdr:row>66</xdr:row>
      <xdr:rowOff>10160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927715"/>
          <a:ext cx="889000" cy="398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5461</xdr:rowOff>
    </xdr:from>
    <xdr:to>
      <xdr:col>15</xdr:col>
      <xdr:colOff>133350</xdr:colOff>
      <xdr:row>64</xdr:row>
      <xdr:rowOff>107061</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97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91838</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106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150241</xdr:rowOff>
    </xdr:from>
    <xdr:to>
      <xdr:col>11</xdr:col>
      <xdr:colOff>31750</xdr:colOff>
      <xdr:row>66</xdr:row>
      <xdr:rowOff>10160</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294491"/>
          <a:ext cx="889000" cy="31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138176</xdr:rowOff>
    </xdr:from>
    <xdr:to>
      <xdr:col>11</xdr:col>
      <xdr:colOff>82550</xdr:colOff>
      <xdr:row>65</xdr:row>
      <xdr:rowOff>68326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111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78503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79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5334</xdr:rowOff>
    </xdr:from>
    <xdr:to>
      <xdr:col>7</xdr:col>
      <xdr:colOff>31750</xdr:colOff>
      <xdr:row>65</xdr:row>
      <xdr:rowOff>106934</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114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117111</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91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77724</xdr:rowOff>
    </xdr:from>
    <xdr:to>
      <xdr:col>23</xdr:col>
      <xdr:colOff>184150</xdr:colOff>
      <xdr:row>66</xdr:row>
      <xdr:rowOff>7874</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221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49801</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194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77851</xdr:rowOff>
    </xdr:from>
    <xdr:to>
      <xdr:col>19</xdr:col>
      <xdr:colOff>184150</xdr:colOff>
      <xdr:row>65</xdr:row>
      <xdr:rowOff>8001</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050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18178</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8195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75565</xdr:rowOff>
    </xdr:from>
    <xdr:to>
      <xdr:col>15</xdr:col>
      <xdr:colOff>133350</xdr:colOff>
      <xdr:row>64</xdr:row>
      <xdr:rowOff>5715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876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15892</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4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130810</xdr:rowOff>
    </xdr:from>
    <xdr:to>
      <xdr:col>11</xdr:col>
      <xdr:colOff>82550</xdr:colOff>
      <xdr:row>66</xdr:row>
      <xdr:rowOff>60960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2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45737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36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99441</xdr:rowOff>
    </xdr:from>
    <xdr:to>
      <xdr:col>7</xdr:col>
      <xdr:colOff>31750</xdr:colOff>
      <xdr:row>66</xdr:row>
      <xdr:rowOff>29591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24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14368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330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[260,892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日本一面積が小さ</a:t>
          </a:r>
          <a:r>
            <a:rPr kumimoji="1" lang="ja-JP" altLang="en-US" sz="1100" b="0" i="0" baseline="0">
              <a:solidFill>
                <a:schemeClr val="dk1"/>
              </a:solidFill>
              <a:effectLst/>
              <a:latin typeface="+mn-lt"/>
              <a:ea typeface="+mn-ea"/>
              <a:cs typeface="+mn-cs"/>
            </a:rPr>
            <a:t>く</a:t>
          </a:r>
          <a:r>
            <a:rPr kumimoji="1" lang="ja-JP" altLang="ja-JP" sz="1100" b="0" i="0" baseline="0">
              <a:solidFill>
                <a:schemeClr val="dk1"/>
              </a:solidFill>
              <a:effectLst/>
              <a:latin typeface="+mn-lt"/>
              <a:ea typeface="+mn-ea"/>
              <a:cs typeface="+mn-cs"/>
            </a:rPr>
            <a:t>、平坦な平野部に位置していることから、職員数の抑制や効率的な公共施設の配置等が可能であるため、本項目に関する経費は類似団体に比べて少ない。</a:t>
          </a:r>
          <a:endParaRPr kumimoji="1" lang="en-US" altLang="ja-JP" sz="1100" b="0" i="0" baseline="0">
            <a:solidFill>
              <a:schemeClr val="dk1"/>
            </a:solidFill>
            <a:effectLst/>
            <a:latin typeface="+mn-lt"/>
            <a:ea typeface="+mn-ea"/>
            <a:cs typeface="+mn-cs"/>
          </a:endParaRPr>
        </a:p>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しかしながら、全国平均や県平均と比較すると高水準であり、本村が他自治体と同水準機器の導入をせざるを得ないなどの事情も大きな要因である。今後とも施設維持費、情報システムの共同調達やＲＰＡの導入等、各種経費の低減に努める必要があ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16777</xdr:rowOff>
    </xdr:from>
    <xdr:to>
      <xdr:col>23</xdr:col>
      <xdr:colOff>133350</xdr:colOff>
      <xdr:row>88</xdr:row>
      <xdr:rowOff>51291</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04227"/>
          <a:ext cx="0" cy="1234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23368</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10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3,327,538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51291</xdr:rowOff>
    </xdr:from>
    <xdr:to>
      <xdr:col>24</xdr:col>
      <xdr:colOff>12700</xdr:colOff>
      <xdr:row>88</xdr:row>
      <xdr:rowOff>51291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388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103154</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47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16777</xdr:rowOff>
    </xdr:from>
    <xdr:to>
      <xdr:col>24</xdr:col>
      <xdr:colOff>12700</xdr:colOff>
      <xdr:row>81</xdr:row>
      <xdr:rowOff>16777</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04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18138</xdr:rowOff>
    </xdr:from>
    <xdr:to>
      <xdr:col>23</xdr:col>
      <xdr:colOff>133350</xdr:colOff>
      <xdr:row>81</xdr:row>
      <xdr:rowOff>22313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3905588"/>
          <a:ext cx="838200" cy="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72604</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9600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100527</xdr:rowOff>
    </xdr:from>
    <xdr:to>
      <xdr:col>23</xdr:col>
      <xdr:colOff>184150</xdr:colOff>
      <xdr:row>82</xdr:row>
      <xdr:rowOff>30677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987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10136</xdr:rowOff>
    </xdr:from>
    <xdr:to>
      <xdr:col>19</xdr:col>
      <xdr:colOff>133350</xdr:colOff>
      <xdr:row>81</xdr:row>
      <xdr:rowOff>22313</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97586"/>
          <a:ext cx="889000" cy="1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85618</xdr:rowOff>
    </xdr:from>
    <xdr:to>
      <xdr:col>19</xdr:col>
      <xdr:colOff>184150</xdr:colOff>
      <xdr:row>82</xdr:row>
      <xdr:rowOff>15768</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97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545</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0594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10136</xdr:rowOff>
    </xdr:from>
    <xdr:to>
      <xdr:col>15</xdr:col>
      <xdr:colOff>82550</xdr:colOff>
      <xdr:row>81</xdr:row>
      <xdr:rowOff>11072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2336800" y="13897586"/>
          <a:ext cx="889000" cy="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65624</xdr:rowOff>
    </xdr:from>
    <xdr:to>
      <xdr:col>15</xdr:col>
      <xdr:colOff>133350</xdr:colOff>
      <xdr:row>81</xdr:row>
      <xdr:rowOff>167224</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953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152001</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039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167756</xdr:rowOff>
    </xdr:from>
    <xdr:to>
      <xdr:col>11</xdr:col>
      <xdr:colOff>31750</xdr:colOff>
      <xdr:row>81</xdr:row>
      <xdr:rowOff>11072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83756"/>
          <a:ext cx="8890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69692</xdr:rowOff>
    </xdr:from>
    <xdr:to>
      <xdr:col>11</xdr:col>
      <xdr:colOff>82550</xdr:colOff>
      <xdr:row>81</xdr:row>
      <xdr:rowOff>171292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957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156069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043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63474</xdr:rowOff>
    </xdr:from>
    <xdr:to>
      <xdr:col>7</xdr:col>
      <xdr:colOff>31750</xdr:colOff>
      <xdr:row>81</xdr:row>
      <xdr:rowOff>165074</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95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149851</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037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138788</xdr:rowOff>
    </xdr:from>
    <xdr:to>
      <xdr:col>23</xdr:col>
      <xdr:colOff>184150</xdr:colOff>
      <xdr:row>81</xdr:row>
      <xdr:rowOff>68938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5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60065</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776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142963</xdr:rowOff>
    </xdr:from>
    <xdr:to>
      <xdr:col>19</xdr:col>
      <xdr:colOff>184150</xdr:colOff>
      <xdr:row>81</xdr:row>
      <xdr:rowOff>73113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83290</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278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130786</xdr:rowOff>
    </xdr:from>
    <xdr:to>
      <xdr:col>15</xdr:col>
      <xdr:colOff>133350</xdr:colOff>
      <xdr:row>81</xdr:row>
      <xdr:rowOff>60936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84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71113</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615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131722</xdr:rowOff>
    </xdr:from>
    <xdr:to>
      <xdr:col>11</xdr:col>
      <xdr:colOff>82550</xdr:colOff>
      <xdr:row>81</xdr:row>
      <xdr:rowOff>61872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847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72049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616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116956</xdr:rowOff>
    </xdr:from>
    <xdr:to>
      <xdr:col>7</xdr:col>
      <xdr:colOff>31750</xdr:colOff>
      <xdr:row>81</xdr:row>
      <xdr:rowOff>47106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83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57283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0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今後とも人件費の抑制と各種手当の見直し等を通じて、一層の適正化を図る。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152908</xdr:rowOff>
    </xdr:from>
    <xdr:to>
      <xdr:col>81</xdr:col>
      <xdr:colOff>44450</xdr:colOff>
      <xdr:row>89</xdr:row>
      <xdr:rowOff>166370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4040358"/>
          <a:ext cx="0" cy="13850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138447</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39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166370</xdr:rowOff>
    </xdr:from>
    <xdr:to>
      <xdr:col>81</xdr:col>
      <xdr:colOff>133350</xdr:colOff>
      <xdr:row>89</xdr:row>
      <xdr:rowOff>166370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67835</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78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152908</xdr:rowOff>
    </xdr:from>
    <xdr:to>
      <xdr:col>81</xdr:col>
      <xdr:colOff>133350</xdr:colOff>
      <xdr:row>81</xdr:row>
      <xdr:rowOff>152908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040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169163</xdr:rowOff>
    </xdr:from>
    <xdr:to>
      <xdr:col>81</xdr:col>
      <xdr:colOff>44450</xdr:colOff>
      <xdr:row>87</xdr:row>
      <xdr:rowOff>41148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13863"/>
          <a:ext cx="83820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39640</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9557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67563</xdr:rowOff>
    </xdr:from>
    <xdr:to>
      <xdr:col>81</xdr:col>
      <xdr:colOff>95250</xdr:colOff>
      <xdr:row>87</xdr:row>
      <xdr:rowOff>169163</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98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145035</xdr:rowOff>
    </xdr:from>
    <xdr:to>
      <xdr:col>77</xdr:col>
      <xdr:colOff>44450</xdr:colOff>
      <xdr:row>87</xdr:row>
      <xdr:rowOff>41148</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5290800" y="14889735"/>
          <a:ext cx="889000" cy="67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96520</xdr:rowOff>
    </xdr:from>
    <xdr:to>
      <xdr:col>77</xdr:col>
      <xdr:colOff>95250</xdr:colOff>
      <xdr:row>88</xdr:row>
      <xdr:rowOff>26670</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11447</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50990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62992</xdr:rowOff>
    </xdr:from>
    <xdr:to>
      <xdr:col>72</xdr:col>
      <xdr:colOff>203200</xdr:colOff>
      <xdr:row>86</xdr:row>
      <xdr:rowOff>145035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4807692"/>
          <a:ext cx="889000" cy="8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101346</xdr:rowOff>
    </xdr:from>
    <xdr:to>
      <xdr:col>73</xdr:col>
      <xdr:colOff>44450</xdr:colOff>
      <xdr:row>88</xdr:row>
      <xdr:rowOff>31496</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5017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16273</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5103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62992</xdr:rowOff>
    </xdr:from>
    <xdr:to>
      <xdr:col>68</xdr:col>
      <xdr:colOff>152400</xdr:colOff>
      <xdr:row>86</xdr:row>
      <xdr:rowOff>125730</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4807692"/>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57913</xdr:rowOff>
    </xdr:from>
    <xdr:to>
      <xdr:col>68</xdr:col>
      <xdr:colOff>203200</xdr:colOff>
      <xdr:row>87</xdr:row>
      <xdr:rowOff>159513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144290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57913</xdr:rowOff>
    </xdr:from>
    <xdr:to>
      <xdr:col>64</xdr:col>
      <xdr:colOff>152400</xdr:colOff>
      <xdr:row>87</xdr:row>
      <xdr:rowOff>159513</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144290</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506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118363</xdr:rowOff>
    </xdr:from>
    <xdr:to>
      <xdr:col>81</xdr:col>
      <xdr:colOff>95250</xdr:colOff>
      <xdr:row>87</xdr:row>
      <xdr:rowOff>48513</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63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134890</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70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161798</xdr:rowOff>
    </xdr:from>
    <xdr:to>
      <xdr:col>77</xdr:col>
      <xdr:colOff>95250</xdr:colOff>
      <xdr:row>87</xdr:row>
      <xdr:rowOff>91948</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490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102125</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46753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94235</xdr:rowOff>
    </xdr:from>
    <xdr:to>
      <xdr:col>73</xdr:col>
      <xdr:colOff>44450</xdr:colOff>
      <xdr:row>87</xdr:row>
      <xdr:rowOff>24385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483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34562</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460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12192</xdr:rowOff>
    </xdr:from>
    <xdr:to>
      <xdr:col>68</xdr:col>
      <xdr:colOff>203200</xdr:colOff>
      <xdr:row>86</xdr:row>
      <xdr:rowOff>113792</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475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123969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452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74930</xdr:rowOff>
    </xdr:from>
    <xdr:to>
      <xdr:col>64</xdr:col>
      <xdr:colOff>152400</xdr:colOff>
      <xdr:row>87</xdr:row>
      <xdr:rowOff>5080</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15257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日本一面積が小さい自治体であることや、平野部に位置していることから、職員数が少ない。今後とも引続き、適切な定員管理に努める。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a:extLst>
            <a:ext uri="{FF2B5EF4-FFF2-40B4-BE49-F238E27FC236}">
              <a16:creationId xmlns:a16="http://schemas.microsoft.com/office/drawing/2014/main" id="{00000000-0008-0000-0300-000037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86668</xdr:rowOff>
    </xdr:from>
    <xdr:to>
      <xdr:col>81</xdr:col>
      <xdr:colOff>44450</xdr:colOff>
      <xdr:row>66</xdr:row>
      <xdr:rowOff>164362</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flipV="1">
          <a:off x="17018000" y="10030768"/>
          <a:ext cx="0" cy="14492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136439</xdr:rowOff>
    </xdr:from>
    <xdr:ext cx="762000" cy="259045"/>
    <xdr:sp macro="" textlink="">
      <xdr:nvSpPr>
        <xdr:cNvPr id="313" name="定員管理の状況最小値テキスト">
          <a:extLst>
            <a:ext uri="{FF2B5EF4-FFF2-40B4-BE49-F238E27FC236}">
              <a16:creationId xmlns:a16="http://schemas.microsoft.com/office/drawing/2014/main" id="{00000000-0008-0000-0300-000039010000}"/>
            </a:ext>
          </a:extLst>
        </xdr:cNvPr>
        <xdr:cNvSpPr txBox="1"/>
      </xdr:nvSpPr>
      <xdr:spPr>
        <a:xfrm>
          <a:off x="17106900" y="11452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164362</xdr:rowOff>
    </xdr:from>
    <xdr:to>
      <xdr:col>81</xdr:col>
      <xdr:colOff>133350</xdr:colOff>
      <xdr:row>66</xdr:row>
      <xdr:rowOff>164362</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1480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1595</xdr:rowOff>
    </xdr:from>
    <xdr:ext cx="762000" cy="259045"/>
    <xdr:sp macro="" textlink="">
      <xdr:nvSpPr>
        <xdr:cNvPr id="315" name="定員管理の状況最大値テキスト">
          <a:extLst>
            <a:ext uri="{FF2B5EF4-FFF2-40B4-BE49-F238E27FC236}">
              <a16:creationId xmlns:a16="http://schemas.microsoft.com/office/drawing/2014/main" id="{00000000-0008-0000-0300-00003B010000}"/>
            </a:ext>
          </a:extLst>
        </xdr:cNvPr>
        <xdr:cNvSpPr txBox="1"/>
      </xdr:nvSpPr>
      <xdr:spPr>
        <a:xfrm>
          <a:off x="17106900" y="9774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86668</xdr:rowOff>
    </xdr:from>
    <xdr:to>
      <xdr:col>81</xdr:col>
      <xdr:colOff>133350</xdr:colOff>
      <xdr:row>58</xdr:row>
      <xdr:rowOff>86668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0030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86668</xdr:rowOff>
    </xdr:from>
    <xdr:to>
      <xdr:col>81</xdr:col>
      <xdr:colOff>44450</xdr:colOff>
      <xdr:row>58</xdr:row>
      <xdr:rowOff>87473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6179800" y="10030768"/>
          <a:ext cx="838200" cy="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43898</xdr:rowOff>
    </xdr:from>
    <xdr:ext cx="762000" cy="259045"/>
    <xdr:sp macro="" textlink="">
      <xdr:nvSpPr>
        <xdr:cNvPr id="318" name="定員管理の状況平均値テキスト">
          <a:extLst>
            <a:ext uri="{FF2B5EF4-FFF2-40B4-BE49-F238E27FC236}">
              <a16:creationId xmlns:a16="http://schemas.microsoft.com/office/drawing/2014/main" id="{00000000-0008-0000-0300-00003E010000}"/>
            </a:ext>
          </a:extLst>
        </xdr:cNvPr>
        <xdr:cNvSpPr txBox="1"/>
      </xdr:nvSpPr>
      <xdr:spPr>
        <a:xfrm>
          <a:off x="17106900" y="101594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71821</xdr:rowOff>
    </xdr:from>
    <xdr:to>
      <xdr:col>81</xdr:col>
      <xdr:colOff>95250</xdr:colOff>
      <xdr:row>60</xdr:row>
      <xdr:rowOff>1971</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6967200" y="10187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83910</xdr:rowOff>
    </xdr:from>
    <xdr:to>
      <xdr:col>77</xdr:col>
      <xdr:colOff>44450</xdr:colOff>
      <xdr:row>58</xdr:row>
      <xdr:rowOff>87473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5290800" y="10028010"/>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54931</xdr:rowOff>
    </xdr:from>
    <xdr:to>
      <xdr:col>77</xdr:col>
      <xdr:colOff>95250</xdr:colOff>
      <xdr:row>59</xdr:row>
      <xdr:rowOff>156531</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129000" y="1017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141308</xdr:rowOff>
    </xdr:from>
    <xdr:ext cx="7366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5798800" y="102568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83910</xdr:rowOff>
    </xdr:from>
    <xdr:to>
      <xdr:col>72</xdr:col>
      <xdr:colOff>203200</xdr:colOff>
      <xdr:row>58</xdr:row>
      <xdr:rowOff>85749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4401800" y="10028010"/>
          <a:ext cx="889000" cy="1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43440</xdr:rowOff>
    </xdr:from>
    <xdr:to>
      <xdr:col>73</xdr:col>
      <xdr:colOff>44450</xdr:colOff>
      <xdr:row>59</xdr:row>
      <xdr:rowOff>145040</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5240000" y="1015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129817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4909800" y="1024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85749</xdr:rowOff>
    </xdr:from>
    <xdr:to>
      <xdr:col>68</xdr:col>
      <xdr:colOff>152400</xdr:colOff>
      <xdr:row>58</xdr:row>
      <xdr:rowOff>90920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3512800" y="10029849"/>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49071</xdr:rowOff>
    </xdr:from>
    <xdr:to>
      <xdr:col>68</xdr:col>
      <xdr:colOff>203200</xdr:colOff>
      <xdr:row>59</xdr:row>
      <xdr:rowOff>150671</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4351000" y="10164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135448</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020800" y="10250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59412</xdr:rowOff>
    </xdr:from>
    <xdr:to>
      <xdr:col>64</xdr:col>
      <xdr:colOff>152400</xdr:colOff>
      <xdr:row>59</xdr:row>
      <xdr:rowOff>161012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34620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145789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131800" y="10261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35868</xdr:rowOff>
    </xdr:from>
    <xdr:to>
      <xdr:col>81</xdr:col>
      <xdr:colOff>95250</xdr:colOff>
      <xdr:row>58</xdr:row>
      <xdr:rowOff>137468</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6967200" y="997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128595</xdr:rowOff>
    </xdr:from>
    <xdr:ext cx="762000" cy="259045"/>
    <xdr:sp macro="" textlink="">
      <xdr:nvSpPr>
        <xdr:cNvPr id="337" name="定員管理の状況該当値テキスト">
          <a:extLst>
            <a:ext uri="{FF2B5EF4-FFF2-40B4-BE49-F238E27FC236}">
              <a16:creationId xmlns:a16="http://schemas.microsoft.com/office/drawing/2014/main" id="{00000000-0008-0000-0300-000051010000}"/>
            </a:ext>
          </a:extLst>
        </xdr:cNvPr>
        <xdr:cNvSpPr txBox="1"/>
      </xdr:nvSpPr>
      <xdr:spPr>
        <a:xfrm>
          <a:off x="17106900" y="990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36673</xdr:rowOff>
    </xdr:from>
    <xdr:to>
      <xdr:col>77</xdr:col>
      <xdr:colOff>95250</xdr:colOff>
      <xdr:row>58</xdr:row>
      <xdr:rowOff>138273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129000" y="998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148450</xdr:rowOff>
    </xdr:from>
    <xdr:ext cx="7366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798800" y="9749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33110</xdr:rowOff>
    </xdr:from>
    <xdr:to>
      <xdr:col>73</xdr:col>
      <xdr:colOff>44450</xdr:colOff>
      <xdr:row>58</xdr:row>
      <xdr:rowOff>134710</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5240000" y="9977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144887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909800" y="974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34949</xdr:rowOff>
    </xdr:from>
    <xdr:to>
      <xdr:col>68</xdr:col>
      <xdr:colOff>203200</xdr:colOff>
      <xdr:row>58</xdr:row>
      <xdr:rowOff>136549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4351000" y="9979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146726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020800" y="9747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40120</xdr:rowOff>
    </xdr:from>
    <xdr:to>
      <xdr:col>64</xdr:col>
      <xdr:colOff>152400</xdr:colOff>
      <xdr:row>58</xdr:row>
      <xdr:rowOff>141720</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3462000" y="9984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151897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131800" y="975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0" i="0" baseline="0">
              <a:solidFill>
                <a:schemeClr val="dk1"/>
              </a:solidFill>
              <a:effectLst/>
              <a:latin typeface="+mn-lt"/>
              <a:ea typeface="+mn-ea"/>
              <a:cs typeface="+mn-cs"/>
            </a:rPr>
            <a:t>　緊急防災・減債</a:t>
          </a:r>
          <a:r>
            <a:rPr kumimoji="1" lang="ja-JP" altLang="ja-JP" sz="1100" b="0" i="0" baseline="0">
              <a:solidFill>
                <a:schemeClr val="dk1"/>
              </a:solidFill>
              <a:effectLst/>
              <a:latin typeface="+mn-lt"/>
              <a:ea typeface="+mn-ea"/>
              <a:cs typeface="+mn-cs"/>
            </a:rPr>
            <a:t>事業や地方道路等整備事業に係る償還等が開始された</a:t>
          </a:r>
          <a:r>
            <a:rPr kumimoji="1" lang="ja-JP" altLang="en-US" sz="1100" b="0" i="0" baseline="0">
              <a:solidFill>
                <a:schemeClr val="dk1"/>
              </a:solidFill>
              <a:effectLst/>
              <a:latin typeface="+mn-lt"/>
              <a:ea typeface="+mn-ea"/>
              <a:cs typeface="+mn-cs"/>
            </a:rPr>
            <a:t>ため</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実質公債費比率が</a:t>
          </a:r>
          <a:r>
            <a:rPr kumimoji="1" lang="ja-JP" altLang="en-US" sz="1100" b="0" i="0" baseline="0">
              <a:solidFill>
                <a:sysClr val="windowText" lastClr="000000"/>
              </a:solidFill>
              <a:effectLst/>
              <a:latin typeface="+mn-lt"/>
              <a:ea typeface="+mn-ea"/>
              <a:cs typeface="+mn-cs"/>
            </a:rPr>
            <a:t>０</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８</a:t>
          </a:r>
          <a:r>
            <a:rPr kumimoji="1" lang="ja-JP"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a:t>
          </a:r>
          <a:endParaRPr kumimoji="1" lang="en-US" altLang="ja-JP" sz="1100" b="0" i="0" baseline="0">
            <a:solidFill>
              <a:sysClr val="windowText" lastClr="000000"/>
            </a:solidFill>
            <a:effectLst/>
            <a:latin typeface="+mn-lt"/>
            <a:ea typeface="+mn-ea"/>
            <a:cs typeface="+mn-cs"/>
          </a:endParaRPr>
        </a:p>
        <a:p>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a:t>
          </a:r>
          <a:r>
            <a:rPr kumimoji="1" lang="ja-JP" altLang="ja-JP" sz="1100" b="0" i="0" baseline="0">
              <a:solidFill>
                <a:sysClr val="windowText" lastClr="000000"/>
              </a:solidFill>
              <a:effectLst/>
              <a:latin typeface="+mn-lt"/>
              <a:ea typeface="+mn-ea"/>
              <a:cs typeface="+mn-cs"/>
            </a:rPr>
            <a:t>年度元利償還金は１</a:t>
          </a:r>
          <a:r>
            <a:rPr kumimoji="1" lang="ja-JP" altLang="en-US" sz="1100" b="0" i="0" baseline="0">
              <a:solidFill>
                <a:sysClr val="windowText" lastClr="000000"/>
              </a:solidFill>
              <a:effectLst/>
              <a:latin typeface="+mn-lt"/>
              <a:ea typeface="+mn-ea"/>
              <a:cs typeface="+mn-cs"/>
            </a:rPr>
            <a:t>７０百万</a:t>
          </a:r>
          <a:r>
            <a:rPr kumimoji="1" lang="ja-JP" altLang="ja-JP" sz="1100" b="0" i="0" baseline="0">
              <a:solidFill>
                <a:sysClr val="windowText" lastClr="000000"/>
              </a:solidFill>
              <a:effectLst/>
              <a:latin typeface="+mn-lt"/>
              <a:ea typeface="+mn-ea"/>
              <a:cs typeface="+mn-cs"/>
            </a:rPr>
            <a:t>円であり、</a:t>
          </a:r>
          <a:r>
            <a:rPr kumimoji="1" lang="ja-JP" altLang="ja-JP" sz="1100" b="0" i="0" baseline="0">
              <a:solidFill>
                <a:schemeClr val="dk1"/>
              </a:solidFill>
              <a:effectLst/>
              <a:latin typeface="+mn-lt"/>
              <a:ea typeface="+mn-ea"/>
              <a:cs typeface="+mn-cs"/>
            </a:rPr>
            <a:t>今後も同水準で推移するものと見込んでいる。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2" name="公債費負担の状況グラフ枠">
          <a:extLst>
            <a:ext uri="{FF2B5EF4-FFF2-40B4-BE49-F238E27FC236}">
              <a16:creationId xmlns:a16="http://schemas.microsoft.com/office/drawing/2014/main" id="{00000000-0008-0000-0300-000074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153247</xdr:rowOff>
    </xdr:from>
    <xdr:to>
      <xdr:col>81</xdr:col>
      <xdr:colOff>44450</xdr:colOff>
      <xdr:row>45</xdr:row>
      <xdr:rowOff>41910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7018000" y="6325447"/>
          <a:ext cx="0" cy="14317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4" name="公債費負担の状況最小値テキスト">
          <a:extLst>
            <a:ext uri="{FF2B5EF4-FFF2-40B4-BE49-F238E27FC236}">
              <a16:creationId xmlns:a16="http://schemas.microsoft.com/office/drawing/2014/main" id="{00000000-0008-0000-0300-000076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68174</xdr:rowOff>
    </xdr:from>
    <xdr:ext cx="762000" cy="259045"/>
    <xdr:sp macro="" textlink="">
      <xdr:nvSpPr>
        <xdr:cNvPr id="376" name="公債費負担の状況最大値テキスト">
          <a:extLst>
            <a:ext uri="{FF2B5EF4-FFF2-40B4-BE49-F238E27FC236}">
              <a16:creationId xmlns:a16="http://schemas.microsoft.com/office/drawing/2014/main" id="{00000000-0008-0000-0300-000078010000}"/>
            </a:ext>
          </a:extLst>
        </xdr:cNvPr>
        <xdr:cNvSpPr txBox="1"/>
      </xdr:nvSpPr>
      <xdr:spPr>
        <a:xfrm>
          <a:off x="17106900" y="60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153247</xdr:rowOff>
    </xdr:from>
    <xdr:to>
      <xdr:col>81</xdr:col>
      <xdr:colOff>133350</xdr:colOff>
      <xdr:row>36</xdr:row>
      <xdr:rowOff>153247</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6325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89746</xdr:rowOff>
    </xdr:from>
    <xdr:to>
      <xdr:col>81</xdr:col>
      <xdr:colOff>44450</xdr:colOff>
      <xdr:row>42</xdr:row>
      <xdr:rowOff>154094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6179800" y="7290646"/>
          <a:ext cx="8382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106273</xdr:rowOff>
    </xdr:from>
    <xdr:ext cx="762000" cy="259045"/>
    <xdr:sp macro="" textlink="">
      <xdr:nvSpPr>
        <xdr:cNvPr id="379" name="公債費負担の状況平均値テキスト">
          <a:extLst>
            <a:ext uri="{FF2B5EF4-FFF2-40B4-BE49-F238E27FC236}">
              <a16:creationId xmlns:a16="http://schemas.microsoft.com/office/drawing/2014/main" id="{00000000-0008-0000-0300-00007B010000}"/>
            </a:ext>
          </a:extLst>
        </xdr:cNvPr>
        <xdr:cNvSpPr txBox="1"/>
      </xdr:nvSpPr>
      <xdr:spPr>
        <a:xfrm>
          <a:off x="17106900" y="6964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69672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154094</xdr:rowOff>
    </xdr:from>
    <xdr:to>
      <xdr:col>77</xdr:col>
      <xdr:colOff>44450</xdr:colOff>
      <xdr:row>43</xdr:row>
      <xdr:rowOff>38946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5290800" y="7354994"/>
          <a:ext cx="889000" cy="56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49530</xdr:rowOff>
    </xdr:from>
    <xdr:to>
      <xdr:col>77</xdr:col>
      <xdr:colOff>95250</xdr:colOff>
      <xdr:row>41</xdr:row>
      <xdr:rowOff>151130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129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161307</xdr:rowOff>
    </xdr:from>
    <xdr:ext cx="7366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5798800" y="684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38946</xdr:rowOff>
    </xdr:from>
    <xdr:to>
      <xdr:col>72</xdr:col>
      <xdr:colOff>203200</xdr:colOff>
      <xdr:row>43</xdr:row>
      <xdr:rowOff>103294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4401800" y="74112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33444</xdr:rowOff>
    </xdr:from>
    <xdr:to>
      <xdr:col>73</xdr:col>
      <xdr:colOff>44450</xdr:colOff>
      <xdr:row>41</xdr:row>
      <xdr:rowOff>135044</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5240000" y="7062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145221</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909800" y="6831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103294</xdr:rowOff>
    </xdr:from>
    <xdr:to>
      <xdr:col>68</xdr:col>
      <xdr:colOff>152400</xdr:colOff>
      <xdr:row>43</xdr:row>
      <xdr:rowOff>103294</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3512800" y="74756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146050</xdr:rowOff>
    </xdr:from>
    <xdr:to>
      <xdr:col>68</xdr:col>
      <xdr:colOff>203200</xdr:colOff>
      <xdr:row>42</xdr:row>
      <xdr:rowOff>76200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4351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86377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020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38117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3131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38946</xdr:rowOff>
    </xdr:from>
    <xdr:to>
      <xdr:col>81</xdr:col>
      <xdr:colOff>95250</xdr:colOff>
      <xdr:row>42</xdr:row>
      <xdr:rowOff>140546</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6967200" y="7239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11023</xdr:rowOff>
    </xdr:from>
    <xdr:ext cx="762000" cy="259045"/>
    <xdr:sp macro="" textlink="">
      <xdr:nvSpPr>
        <xdr:cNvPr id="398" name="公債費負担の状況該当値テキスト">
          <a:extLst>
            <a:ext uri="{FF2B5EF4-FFF2-40B4-BE49-F238E27FC236}">
              <a16:creationId xmlns:a16="http://schemas.microsoft.com/office/drawing/2014/main" id="{00000000-0008-0000-0300-00008E010000}"/>
            </a:ext>
          </a:extLst>
        </xdr:cNvPr>
        <xdr:cNvSpPr txBox="1"/>
      </xdr:nvSpPr>
      <xdr:spPr>
        <a:xfrm>
          <a:off x="17106900" y="721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103294</xdr:rowOff>
    </xdr:from>
    <xdr:to>
      <xdr:col>77</xdr:col>
      <xdr:colOff>95250</xdr:colOff>
      <xdr:row>43</xdr:row>
      <xdr:rowOff>33444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129000" y="7304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18221</xdr:rowOff>
    </xdr:from>
    <xdr:ext cx="7366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798800" y="739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159596</xdr:rowOff>
    </xdr:from>
    <xdr:to>
      <xdr:col>73</xdr:col>
      <xdr:colOff>44450</xdr:colOff>
      <xdr:row>43</xdr:row>
      <xdr:rowOff>89746</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5240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74523</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909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52494</xdr:rowOff>
    </xdr:from>
    <xdr:to>
      <xdr:col>68</xdr:col>
      <xdr:colOff>203200</xdr:colOff>
      <xdr:row>43</xdr:row>
      <xdr:rowOff>154094</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4351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138871</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020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52494</xdr:rowOff>
    </xdr:from>
    <xdr:to>
      <xdr:col>64</xdr:col>
      <xdr:colOff>152400</xdr:colOff>
      <xdr:row>43</xdr:row>
      <xdr:rowOff>154094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3462000" y="7424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138871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131800" y="7511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地方債残高は令和</a:t>
          </a:r>
          <a:r>
            <a:rPr kumimoji="1" lang="ja-JP" altLang="en-US" sz="1100" b="0" i="0" baseline="0">
              <a:solidFill>
                <a:schemeClr val="dk1"/>
              </a:solidFill>
              <a:effectLst/>
              <a:latin typeface="+mn-lt"/>
              <a:ea typeface="+mn-ea"/>
              <a:cs typeface="+mn-cs"/>
            </a:rPr>
            <a:t>３</a:t>
          </a:r>
          <a:r>
            <a:rPr kumimoji="1" lang="ja-JP" altLang="ja-JP" sz="1100" b="0" i="0" baseline="0">
              <a:solidFill>
                <a:schemeClr val="dk1"/>
              </a:solidFill>
              <a:effectLst/>
              <a:latin typeface="+mn-lt"/>
              <a:ea typeface="+mn-ea"/>
              <a:cs typeface="+mn-cs"/>
            </a:rPr>
            <a:t>年度の１</a:t>
          </a:r>
          <a:r>
            <a:rPr kumimoji="1" lang="en-US" altLang="ja-JP" sz="1100" b="0" i="0" baseline="0">
              <a:solidFill>
                <a:schemeClr val="dk1"/>
              </a:solidFill>
              <a:effectLst/>
              <a:latin typeface="+mn-lt"/>
              <a:ea typeface="+mn-ea"/>
              <a:cs typeface="+mn-cs"/>
            </a:rPr>
            <a:t>,</a:t>
          </a:r>
          <a:r>
            <a:rPr kumimoji="1" lang="ja-JP" altLang="ja-JP" sz="1100" b="0" i="0" baseline="0">
              <a:solidFill>
                <a:schemeClr val="dk1"/>
              </a:solidFill>
              <a:effectLst/>
              <a:latin typeface="+mn-lt"/>
              <a:ea typeface="+mn-ea"/>
              <a:cs typeface="+mn-cs"/>
            </a:rPr>
            <a:t>９</a:t>
          </a:r>
          <a:r>
            <a:rPr kumimoji="1" lang="ja-JP" altLang="en-US" sz="1100" b="0" i="0" baseline="0">
              <a:solidFill>
                <a:schemeClr val="dk1"/>
              </a:solidFill>
              <a:effectLst/>
              <a:latin typeface="+mn-lt"/>
              <a:ea typeface="+mn-ea"/>
              <a:cs typeface="+mn-cs"/>
            </a:rPr>
            <a:t>８０百万</a:t>
          </a:r>
          <a:r>
            <a:rPr kumimoji="1" lang="ja-JP" altLang="ja-JP" sz="1100" b="0" i="0" baseline="0">
              <a:solidFill>
                <a:schemeClr val="dk1"/>
              </a:solidFill>
              <a:effectLst/>
              <a:latin typeface="+mn-lt"/>
              <a:ea typeface="+mn-ea"/>
              <a:cs typeface="+mn-cs"/>
            </a:rPr>
            <a:t>円をピークに減少</a:t>
          </a:r>
          <a:r>
            <a:rPr kumimoji="1" lang="ja-JP" altLang="en-US" sz="1100" b="0" i="0" baseline="0">
              <a:solidFill>
                <a:schemeClr val="dk1"/>
              </a:solidFill>
              <a:effectLst/>
              <a:latin typeface="+mn-lt"/>
              <a:ea typeface="+mn-ea"/>
              <a:cs typeface="+mn-cs"/>
            </a:rPr>
            <a:t>傾向であり</a:t>
          </a:r>
          <a:r>
            <a:rPr kumimoji="1" lang="ja-JP" altLang="ja-JP" sz="1100" b="0" i="0" baseline="0">
              <a:solidFill>
                <a:schemeClr val="dk1"/>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令和</a:t>
          </a:r>
          <a:r>
            <a:rPr kumimoji="1" lang="ja-JP" altLang="en-US" sz="1100" b="0" i="0" baseline="0">
              <a:solidFill>
                <a:sysClr val="windowText" lastClr="000000"/>
              </a:solidFill>
              <a:effectLst/>
              <a:latin typeface="+mn-lt"/>
              <a:ea typeface="+mn-ea"/>
              <a:cs typeface="+mn-cs"/>
            </a:rPr>
            <a:t>５年度</a:t>
          </a:r>
          <a:r>
            <a:rPr kumimoji="1" lang="ja-JP" altLang="ja-JP" sz="1100" b="0" i="0" baseline="0">
              <a:solidFill>
                <a:sysClr val="windowText" lastClr="000000"/>
              </a:solidFill>
              <a:effectLst/>
              <a:latin typeface="+mn-lt"/>
              <a:ea typeface="+mn-ea"/>
              <a:cs typeface="+mn-cs"/>
            </a:rPr>
            <a:t>末で１</a:t>
          </a:r>
          <a:r>
            <a:rPr kumimoji="1" lang="en-US" altLang="ja-JP"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８</a:t>
          </a:r>
          <a:r>
            <a:rPr kumimoji="1" lang="ja-JP" altLang="en-US" sz="1100" b="0" i="0" baseline="0">
              <a:solidFill>
                <a:sysClr val="windowText" lastClr="000000"/>
              </a:solidFill>
              <a:effectLst/>
              <a:latin typeface="+mn-lt"/>
              <a:ea typeface="+mn-ea"/>
              <a:cs typeface="+mn-cs"/>
            </a:rPr>
            <a:t>３７百万</a:t>
          </a:r>
          <a:r>
            <a:rPr kumimoji="1" lang="ja-JP" altLang="ja-JP" sz="1100" b="0" i="0" baseline="0">
              <a:solidFill>
                <a:sysClr val="windowText" lastClr="000000"/>
              </a:solidFill>
              <a:effectLst/>
              <a:latin typeface="+mn-lt"/>
              <a:ea typeface="+mn-ea"/>
              <a:cs typeface="+mn-cs"/>
            </a:rPr>
            <a:t>円</a:t>
          </a:r>
          <a:r>
            <a:rPr kumimoji="1" lang="ja-JP" altLang="en-US" sz="1100" b="0" i="0" baseline="0">
              <a:solidFill>
                <a:sysClr val="windowText" lastClr="000000"/>
              </a:solidFill>
              <a:effectLst/>
              <a:latin typeface="+mn-lt"/>
              <a:ea typeface="+mn-ea"/>
              <a:cs typeface="+mn-cs"/>
            </a:rPr>
            <a:t>となっている</a:t>
          </a:r>
          <a:r>
            <a:rPr kumimoji="1" lang="ja-JP" altLang="ja-JP" sz="1100" b="0" i="0" baseline="0">
              <a:solidFill>
                <a:sysClr val="windowText" lastClr="000000"/>
              </a:solidFill>
              <a:effectLst/>
              <a:latin typeface="+mn-lt"/>
              <a:ea typeface="+mn-ea"/>
              <a:cs typeface="+mn-cs"/>
            </a:rPr>
            <a:t>。　</a:t>
          </a:r>
          <a:r>
            <a:rPr kumimoji="1" lang="ja-JP" altLang="ja-JP" sz="1100" b="0" i="0" baseline="0">
              <a:solidFill>
                <a:srgbClr val="FF0000"/>
              </a:solidFill>
              <a:effectLst/>
              <a:latin typeface="+mn-lt"/>
              <a:ea typeface="+mn-ea"/>
              <a:cs typeface="+mn-cs"/>
            </a:rPr>
            <a:t>　　</a:t>
          </a:r>
          <a:r>
            <a:rPr kumimoji="1" lang="ja-JP" altLang="ja-JP" sz="1100" b="0" i="0" baseline="0">
              <a:solidFill>
                <a:schemeClr val="dk1"/>
              </a:solidFill>
              <a:effectLst/>
              <a:latin typeface="+mn-lt"/>
              <a:ea typeface="+mn-ea"/>
              <a:cs typeface="+mn-cs"/>
            </a:rPr>
            <a:t>　　　　　　　　　　　　　　　　　　　　　　　　　　　　　　　　　　　　　　　　　　　　　　　　　　　　　　　　　　　　　　　　　　　　　　</a:t>
          </a:r>
          <a:r>
            <a:rPr kumimoji="1" lang="ja-JP" altLang="en-US" sz="1100" b="0" i="0" baseline="0">
              <a:solidFill>
                <a:schemeClr val="dk1"/>
              </a:solidFill>
              <a:effectLst/>
              <a:latin typeface="+mn-lt"/>
              <a:ea typeface="+mn-ea"/>
              <a:cs typeface="+mn-cs"/>
            </a:rPr>
            <a:t>　</a:t>
          </a:r>
          <a:endParaRPr kumimoji="1" lang="en-US" altLang="ja-JP" sz="1100" b="0" i="0" baseline="0">
            <a:solidFill>
              <a:schemeClr val="dk1"/>
            </a:solidFill>
            <a:effectLst/>
            <a:latin typeface="+mn-lt"/>
            <a:ea typeface="+mn-ea"/>
            <a:cs typeface="+mn-cs"/>
          </a:endParaRPr>
        </a:p>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大規模な新規事業は終了したが、今後は既存施設の長寿命化や維持管理費が見込まれることから同水準での推移が見込まれる。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6" name="将来負担の状況グラフ枠">
          <a:extLst>
            <a:ext uri="{FF2B5EF4-FFF2-40B4-BE49-F238E27FC236}">
              <a16:creationId xmlns:a16="http://schemas.microsoft.com/office/drawing/2014/main" id="{00000000-0008-0000-0300-0000B4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37132</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flipV="1">
          <a:off x="17018000" y="2313214"/>
          <a:ext cx="0" cy="16672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9209</xdr:rowOff>
    </xdr:from>
    <xdr:ext cx="762000" cy="259045"/>
    <xdr:sp macro="" textlink="">
      <xdr:nvSpPr>
        <xdr:cNvPr id="438" name="将来負担の状況最小値テキスト">
          <a:extLst>
            <a:ext uri="{FF2B5EF4-FFF2-40B4-BE49-F238E27FC236}">
              <a16:creationId xmlns:a16="http://schemas.microsoft.com/office/drawing/2014/main" id="{00000000-0008-0000-0300-0000B6010000}"/>
            </a:ext>
          </a:extLst>
        </xdr:cNvPr>
        <xdr:cNvSpPr txBox="1"/>
      </xdr:nvSpPr>
      <xdr:spPr>
        <a:xfrm>
          <a:off x="17106900" y="3952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37132</xdr:rowOff>
    </xdr:from>
    <xdr:to>
      <xdr:col>81</xdr:col>
      <xdr:colOff>133350</xdr:colOff>
      <xdr:row>23</xdr:row>
      <xdr:rowOff>37132</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980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0" name="将来負担の状況最大値テキスト">
          <a:extLst>
            <a:ext uri="{FF2B5EF4-FFF2-40B4-BE49-F238E27FC236}">
              <a16:creationId xmlns:a16="http://schemas.microsoft.com/office/drawing/2014/main" id="{00000000-0008-0000-0300-0000B8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82490</xdr:rowOff>
    </xdr:from>
    <xdr:to>
      <xdr:col>81</xdr:col>
      <xdr:colOff>44450</xdr:colOff>
      <xdr:row>17</xdr:row>
      <xdr:rowOff>100632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6179800" y="2825690"/>
          <a:ext cx="8382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62791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1201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100632</xdr:rowOff>
    </xdr:from>
    <xdr:to>
      <xdr:col>77</xdr:col>
      <xdr:colOff>44450</xdr:colOff>
      <xdr:row>18</xdr:row>
      <xdr:rowOff>77410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5290800" y="3015282"/>
          <a:ext cx="889000" cy="14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18</xdr:row>
      <xdr:rowOff>77410</xdr:rowOff>
    </xdr:from>
    <xdr:to>
      <xdr:col>72</xdr:col>
      <xdr:colOff>203200</xdr:colOff>
      <xdr:row>20</xdr:row>
      <xdr:rowOff>88416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4401800" y="3163510"/>
          <a:ext cx="889000" cy="353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33564</xdr:rowOff>
    </xdr:from>
    <xdr:to>
      <xdr:col>73</xdr:col>
      <xdr:colOff>44450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88416</xdr:rowOff>
    </xdr:from>
    <xdr:to>
      <xdr:col>68</xdr:col>
      <xdr:colOff>152400</xdr:colOff>
      <xdr:row>23</xdr:row>
      <xdr:rowOff>7257</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3512800" y="3517416"/>
          <a:ext cx="889000" cy="433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33564</xdr:rowOff>
    </xdr:from>
    <xdr:to>
      <xdr:col>68</xdr:col>
      <xdr:colOff>203200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31690</xdr:rowOff>
    </xdr:from>
    <xdr:to>
      <xdr:col>81</xdr:col>
      <xdr:colOff>95250</xdr:colOff>
      <xdr:row>16</xdr:row>
      <xdr:rowOff>133290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6967200" y="2774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3767</xdr:rowOff>
    </xdr:from>
    <xdr:ext cx="762000" cy="259045"/>
    <xdr:sp macro="" textlink="">
      <xdr:nvSpPr>
        <xdr:cNvPr id="462" name="将来負担の状況該当値テキスト">
          <a:extLst>
            <a:ext uri="{FF2B5EF4-FFF2-40B4-BE49-F238E27FC236}">
              <a16:creationId xmlns:a16="http://schemas.microsoft.com/office/drawing/2014/main" id="{00000000-0008-0000-0300-0000CE010000}"/>
            </a:ext>
          </a:extLst>
        </xdr:cNvPr>
        <xdr:cNvSpPr txBox="1"/>
      </xdr:nvSpPr>
      <xdr:spPr>
        <a:xfrm>
          <a:off x="17106900" y="274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49832</xdr:rowOff>
    </xdr:from>
    <xdr:to>
      <xdr:col>77</xdr:col>
      <xdr:colOff>95250</xdr:colOff>
      <xdr:row>17</xdr:row>
      <xdr:rowOff>151432</xdr:rowOff>
    </xdr:to>
    <xdr:sp macro="" textlink="">
      <xdr:nvSpPr>
        <xdr:cNvPr id="463" name="楕円 462">
          <a:extLst>
            <a:ext uri="{FF2B5EF4-FFF2-40B4-BE49-F238E27FC236}">
              <a16:creationId xmlns:a16="http://schemas.microsoft.com/office/drawing/2014/main" id="{00000000-0008-0000-0300-0000CF010000}"/>
            </a:ext>
          </a:extLst>
        </xdr:cNvPr>
        <xdr:cNvSpPr/>
      </xdr:nvSpPr>
      <xdr:spPr>
        <a:xfrm>
          <a:off x="16129000" y="296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136209</xdr:rowOff>
    </xdr:from>
    <xdr:ext cx="7366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798800" y="3050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26610</xdr:rowOff>
    </xdr:from>
    <xdr:to>
      <xdr:col>73</xdr:col>
      <xdr:colOff>44450</xdr:colOff>
      <xdr:row>18</xdr:row>
      <xdr:rowOff>128210</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5240000" y="3112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18</xdr:row>
      <xdr:rowOff>112987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909800" y="319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37616</xdr:rowOff>
    </xdr:from>
    <xdr:to>
      <xdr:col>68</xdr:col>
      <xdr:colOff>203200</xdr:colOff>
      <xdr:row>20</xdr:row>
      <xdr:rowOff>139216</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4351000" y="346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123993</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4020800" y="3552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127907</xdr:rowOff>
    </xdr:from>
    <xdr:to>
      <xdr:col>64</xdr:col>
      <xdr:colOff>152400</xdr:colOff>
      <xdr:row>23</xdr:row>
      <xdr:rowOff>58057</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3462000" y="3899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42834</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3131800" y="3986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
3,244
3.47
2,262,361
2,048,449
207,740
1,394,774
1,836,542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前述の要因に加え、介護保険や下水道事業等は一部事務組合で実施しているため、人件費は類似団体平均を下回っているが、令和４年１月１日現在の職員の平均年齢が４０歳であるなど、今後は継続的に人件費が増加することが予想され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62230</xdr:rowOff>
    </xdr:from>
    <xdr:to>
      <xdr:col>24</xdr:col>
      <xdr:colOff>25400</xdr:colOff>
      <xdr:row>40</xdr:row>
      <xdr:rowOff>73660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2008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45737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03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73660</xdr:rowOff>
    </xdr:from>
    <xdr:to>
      <xdr:col>24</xdr:col>
      <xdr:colOff>114300</xdr:colOff>
      <xdr:row>40</xdr:row>
      <xdr:rowOff>73660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3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148607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6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62230</xdr:rowOff>
    </xdr:from>
    <xdr:to>
      <xdr:col>24</xdr:col>
      <xdr:colOff>114300</xdr:colOff>
      <xdr:row>33</xdr:row>
      <xdr:rowOff>62230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20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58420</xdr:rowOff>
    </xdr:from>
    <xdr:to>
      <xdr:col>24</xdr:col>
      <xdr:colOff>25400</xdr:colOff>
      <xdr:row>35</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0591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29227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014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57150</xdr:rowOff>
    </xdr:from>
    <xdr:to>
      <xdr:col>24</xdr:col>
      <xdr:colOff>76200</xdr:colOff>
      <xdr:row>36</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165100</xdr:rowOff>
    </xdr:from>
    <xdr:to>
      <xdr:col>19</xdr:col>
      <xdr:colOff>187325</xdr:colOff>
      <xdr:row>35</xdr:row>
      <xdr:rowOff>58420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5994400"/>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26670</xdr:rowOff>
    </xdr:from>
    <xdr:to>
      <xdr:col>20</xdr:col>
      <xdr:colOff>38100</xdr:colOff>
      <xdr:row>36</xdr:row>
      <xdr:rowOff>128270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113047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28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165100</xdr:rowOff>
    </xdr:from>
    <xdr:to>
      <xdr:col>15</xdr:col>
      <xdr:colOff>98425</xdr:colOff>
      <xdr:row>36</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5994400"/>
          <a:ext cx="8890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0</xdr:rowOff>
    </xdr:from>
    <xdr:to>
      <xdr:col>15</xdr:col>
      <xdr:colOff>149225</xdr:colOff>
      <xdr:row>36</xdr:row>
      <xdr:rowOff>101600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86377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12700</xdr:rowOff>
    </xdr:from>
    <xdr:to>
      <xdr:col>11</xdr:col>
      <xdr:colOff>9525</xdr:colOff>
      <xdr:row>36</xdr:row>
      <xdr:rowOff>24130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01345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91440</xdr:rowOff>
    </xdr:from>
    <xdr:to>
      <xdr:col>11</xdr:col>
      <xdr:colOff>60325</xdr:colOff>
      <xdr:row>37</xdr:row>
      <xdr:rowOff>21590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6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6367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350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30480</xdr:rowOff>
    </xdr:from>
    <xdr:to>
      <xdr:col>6</xdr:col>
      <xdr:colOff>171450</xdr:colOff>
      <xdr:row>36</xdr:row>
      <xdr:rowOff>132080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116857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15240</xdr:rowOff>
    </xdr:from>
    <xdr:to>
      <xdr:col>24</xdr:col>
      <xdr:colOff>76200</xdr:colOff>
      <xdr:row>35</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01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586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7620</xdr:rowOff>
    </xdr:from>
    <xdr:to>
      <xdr:col>20</xdr:col>
      <xdr:colOff>38100</xdr:colOff>
      <xdr:row>35</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00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119397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5777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114300</xdr:rowOff>
    </xdr:from>
    <xdr:to>
      <xdr:col>15</xdr:col>
      <xdr:colOff>149225</xdr:colOff>
      <xdr:row>35</xdr:row>
      <xdr:rowOff>44450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594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54627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144780</xdr:rowOff>
    </xdr:from>
    <xdr:to>
      <xdr:col>11</xdr:col>
      <xdr:colOff>60325</xdr:colOff>
      <xdr:row>36</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14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133350</xdr:rowOff>
    </xdr:from>
    <xdr:to>
      <xdr:col>6</xdr:col>
      <xdr:colOff>171450</xdr:colOff>
      <xdr:row>35</xdr:row>
      <xdr:rowOff>63500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596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73677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573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情報システム</a:t>
          </a:r>
          <a:r>
            <a:rPr kumimoji="1" lang="ja-JP" altLang="ja-JP" sz="1100" b="0" i="0" baseline="0">
              <a:solidFill>
                <a:schemeClr val="dk1"/>
              </a:solidFill>
              <a:effectLst/>
              <a:latin typeface="+mn-lt"/>
              <a:ea typeface="+mn-ea"/>
              <a:cs typeface="+mn-cs"/>
            </a:rPr>
            <a:t>の制度改正対応</a:t>
          </a:r>
          <a:r>
            <a:rPr kumimoji="1" lang="ja-JP" altLang="en-US" sz="1100" b="0" i="0" baseline="0">
              <a:solidFill>
                <a:schemeClr val="dk1"/>
              </a:solidFill>
              <a:effectLst/>
              <a:latin typeface="+mn-lt"/>
              <a:ea typeface="+mn-ea"/>
              <a:cs typeface="+mn-cs"/>
            </a:rPr>
            <a:t>や光熱水費の増</a:t>
          </a:r>
          <a:r>
            <a:rPr kumimoji="1" lang="ja-JP" altLang="ja-JP" sz="1100" b="0" i="0" baseline="0">
              <a:solidFill>
                <a:schemeClr val="dk1"/>
              </a:solidFill>
              <a:effectLst/>
              <a:latin typeface="+mn-lt"/>
              <a:ea typeface="+mn-ea"/>
              <a:cs typeface="+mn-cs"/>
            </a:rPr>
            <a:t>により</a:t>
          </a:r>
          <a:r>
            <a:rPr kumimoji="1" lang="ja-JP" altLang="en-US" sz="1100" b="0" i="0" baseline="0">
              <a:solidFill>
                <a:schemeClr val="dk1"/>
              </a:solidFill>
              <a:effectLst/>
              <a:latin typeface="+mn-lt"/>
              <a:ea typeface="+mn-ea"/>
              <a:cs typeface="+mn-cs"/>
            </a:rPr>
            <a:t>、経常的な</a:t>
          </a:r>
          <a:r>
            <a:rPr kumimoji="1" lang="ja-JP" altLang="ja-JP" sz="1100" b="0" i="0" baseline="0">
              <a:solidFill>
                <a:schemeClr val="dk1"/>
              </a:solidFill>
              <a:effectLst/>
              <a:latin typeface="+mn-lt"/>
              <a:ea typeface="+mn-ea"/>
              <a:cs typeface="+mn-cs"/>
            </a:rPr>
            <a:t>物件費が年々増加</a:t>
          </a:r>
          <a:r>
            <a:rPr kumimoji="1" lang="ja-JP" altLang="en-US" sz="1100" b="0" i="0" baseline="0">
              <a:solidFill>
                <a:schemeClr val="dk1"/>
              </a:solidFill>
              <a:effectLst/>
              <a:latin typeface="+mn-lt"/>
              <a:ea typeface="+mn-ea"/>
              <a:cs typeface="+mn-cs"/>
            </a:rPr>
            <a:t>傾向にあ</a:t>
          </a:r>
          <a:r>
            <a:rPr kumimoji="1" lang="ja-JP" altLang="ja-JP" sz="1100" b="0" i="0" baseline="0">
              <a:solidFill>
                <a:schemeClr val="dk1"/>
              </a:solidFill>
              <a:effectLst/>
              <a:latin typeface="+mn-lt"/>
              <a:ea typeface="+mn-ea"/>
              <a:cs typeface="+mn-cs"/>
            </a:rPr>
            <a:t>る。今後も、情報システム</a:t>
          </a:r>
          <a:r>
            <a:rPr kumimoji="1" lang="ja-JP" altLang="en-US" sz="1100" b="0" i="0" baseline="0">
              <a:solidFill>
                <a:schemeClr val="dk1"/>
              </a:solidFill>
              <a:effectLst/>
              <a:latin typeface="+mn-lt"/>
              <a:ea typeface="+mn-ea"/>
              <a:cs typeface="+mn-cs"/>
            </a:rPr>
            <a:t>の共同調達</a:t>
          </a:r>
          <a:r>
            <a:rPr kumimoji="1" lang="ja-JP" altLang="ja-JP" sz="1100" b="0" i="0" baseline="0">
              <a:solidFill>
                <a:schemeClr val="dk1"/>
              </a:solidFill>
              <a:effectLst/>
              <a:latin typeface="+mn-lt"/>
              <a:ea typeface="+mn-ea"/>
              <a:cs typeface="+mn-cs"/>
            </a:rPr>
            <a:t>やＲＰＡの導入等を一層推進させるなど、費用の抑制に向けた取り組みが必要である。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40132</xdr:rowOff>
    </xdr:from>
    <xdr:to>
      <xdr:col>82</xdr:col>
      <xdr:colOff>107950</xdr:colOff>
      <xdr:row>21</xdr:row>
      <xdr:rowOff>147574</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440432"/>
          <a:ext cx="0" cy="1307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119651</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720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147574</xdr:rowOff>
    </xdr:from>
    <xdr:to>
      <xdr:col>82</xdr:col>
      <xdr:colOff>196850</xdr:colOff>
      <xdr:row>21</xdr:row>
      <xdr:rowOff>147574</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748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126509</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1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40132</xdr:rowOff>
    </xdr:from>
    <xdr:to>
      <xdr:col>82</xdr:col>
      <xdr:colOff>196850</xdr:colOff>
      <xdr:row>14</xdr:row>
      <xdr:rowOff>40132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44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12700</xdr:rowOff>
    </xdr:from>
    <xdr:to>
      <xdr:col>82</xdr:col>
      <xdr:colOff>107950</xdr:colOff>
      <xdr:row>21</xdr:row>
      <xdr:rowOff>14986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3441700"/>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17289</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760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762</xdr:rowOff>
    </xdr:from>
    <xdr:to>
      <xdr:col>82</xdr:col>
      <xdr:colOff>158750</xdr:colOff>
      <xdr:row>17</xdr:row>
      <xdr:rowOff>102362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915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10414</xdr:rowOff>
    </xdr:from>
    <xdr:to>
      <xdr:col>78</xdr:col>
      <xdr:colOff>69850</xdr:colOff>
      <xdr:row>20</xdr:row>
      <xdr:rowOff>12700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3267964"/>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158496</xdr:rowOff>
    </xdr:from>
    <xdr:to>
      <xdr:col>78</xdr:col>
      <xdr:colOff>120650</xdr:colOff>
      <xdr:row>17</xdr:row>
      <xdr:rowOff>88646</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90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98823</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670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127000</xdr:rowOff>
    </xdr:from>
    <xdr:to>
      <xdr:col>73</xdr:col>
      <xdr:colOff>180975</xdr:colOff>
      <xdr:row>19</xdr:row>
      <xdr:rowOff>10414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32131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103632</xdr:rowOff>
    </xdr:from>
    <xdr:to>
      <xdr:col>74</xdr:col>
      <xdr:colOff>31750</xdr:colOff>
      <xdr:row>17</xdr:row>
      <xdr:rowOff>33782</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46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43959</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615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127000</xdr:rowOff>
    </xdr:from>
    <xdr:to>
      <xdr:col>69</xdr:col>
      <xdr:colOff>92075</xdr:colOff>
      <xdr:row>19</xdr:row>
      <xdr:rowOff>170434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3213100"/>
          <a:ext cx="889000" cy="21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131064</xdr:rowOff>
    </xdr:from>
    <xdr:to>
      <xdr:col>69</xdr:col>
      <xdr:colOff>142875</xdr:colOff>
      <xdr:row>17</xdr:row>
      <xdr:rowOff>61214</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74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71391</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643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32766</xdr:rowOff>
    </xdr:from>
    <xdr:to>
      <xdr:col>65</xdr:col>
      <xdr:colOff>53975</xdr:colOff>
      <xdr:row>17</xdr:row>
      <xdr:rowOff>134366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144543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2716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20</xdr:row>
      <xdr:rowOff>135636</xdr:rowOff>
    </xdr:from>
    <xdr:to>
      <xdr:col>82</xdr:col>
      <xdr:colOff>158750</xdr:colOff>
      <xdr:row>21</xdr:row>
      <xdr:rowOff>65786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3564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107713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353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19</xdr:row>
      <xdr:rowOff>133350</xdr:rowOff>
    </xdr:from>
    <xdr:to>
      <xdr:col>78</xdr:col>
      <xdr:colOff>120650</xdr:colOff>
      <xdr:row>20</xdr:row>
      <xdr:rowOff>63500</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339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48277</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347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131064</xdr:rowOff>
    </xdr:from>
    <xdr:to>
      <xdr:col>74</xdr:col>
      <xdr:colOff>31750</xdr:colOff>
      <xdr:row>19</xdr:row>
      <xdr:rowOff>61214</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3217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45991</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330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76200</xdr:rowOff>
    </xdr:from>
    <xdr:to>
      <xdr:col>69</xdr:col>
      <xdr:colOff>142875</xdr:colOff>
      <xdr:row>19</xdr:row>
      <xdr:rowOff>6350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31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162577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324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19</xdr:row>
      <xdr:rowOff>119634</xdr:rowOff>
    </xdr:from>
    <xdr:to>
      <xdr:col>65</xdr:col>
      <xdr:colOff>53975</xdr:colOff>
      <xdr:row>20</xdr:row>
      <xdr:rowOff>49784</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337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20</xdr:row>
      <xdr:rowOff>34561</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346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子供の増加に伴う教育保育給付費の増等により扶助費が増加した。各種社会保障制度の拡充や本村独自の福祉制度の拡大を要因として、年々費用が増加している。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今後は、村単独制度の見直し等を図り、費用対効果を見極めながら低減を図る必要がある。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12700</xdr:rowOff>
    </xdr:from>
    <xdr:to>
      <xdr:col>24</xdr:col>
      <xdr:colOff>25400</xdr:colOff>
      <xdr:row>61</xdr:row>
      <xdr:rowOff>69850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0995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41927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50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69850</xdr:rowOff>
    </xdr:from>
    <xdr:to>
      <xdr:col>24</xdr:col>
      <xdr:colOff>114300</xdr:colOff>
      <xdr:row>61</xdr:row>
      <xdr:rowOff>69850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528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99077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12700</xdr:rowOff>
    </xdr:from>
    <xdr:to>
      <xdr:col>24</xdr:col>
      <xdr:colOff>114300</xdr:colOff>
      <xdr:row>53</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52</xdr:row>
      <xdr:rowOff>165100</xdr:rowOff>
    </xdr:from>
    <xdr:to>
      <xdr:col>24</xdr:col>
      <xdr:colOff>25400</xdr:colOff>
      <xdr:row>59</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3987800" y="9080500"/>
          <a:ext cx="838200" cy="1162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52</xdr:row>
      <xdr:rowOff>165100</xdr:rowOff>
    </xdr:from>
    <xdr:to>
      <xdr:col>19</xdr:col>
      <xdr:colOff>187325</xdr:colOff>
      <xdr:row>55</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3098800" y="908050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95250</xdr:rowOff>
    </xdr:from>
    <xdr:to>
      <xdr:col>20</xdr:col>
      <xdr:colOff>38100</xdr:colOff>
      <xdr:row>56</xdr:row>
      <xdr:rowOff>25400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12700</xdr:rowOff>
    </xdr:from>
    <xdr:to>
      <xdr:col>15</xdr:col>
      <xdr:colOff>98425</xdr:colOff>
      <xdr:row>59</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2209800" y="9442450"/>
          <a:ext cx="889000" cy="838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165100</xdr:rowOff>
    </xdr:from>
    <xdr:to>
      <xdr:col>11</xdr:col>
      <xdr:colOff>9525</xdr:colOff>
      <xdr:row>60</xdr:row>
      <xdr:rowOff>127000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28065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0</xdr:rowOff>
    </xdr:from>
    <xdr:to>
      <xdr:col>11</xdr:col>
      <xdr:colOff>60325</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111777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111777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76200</xdr:rowOff>
    </xdr:from>
    <xdr:to>
      <xdr:col>24</xdr:col>
      <xdr:colOff>76200</xdr:colOff>
      <xdr:row>60</xdr:row>
      <xdr:rowOff>6350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101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48277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52</xdr:row>
      <xdr:rowOff>114300</xdr:rowOff>
    </xdr:from>
    <xdr:to>
      <xdr:col>20</xdr:col>
      <xdr:colOff>38100</xdr:colOff>
      <xdr:row>53</xdr:row>
      <xdr:rowOff>44450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902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51</xdr:row>
      <xdr:rowOff>54627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8798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133350</xdr:rowOff>
    </xdr:from>
    <xdr:to>
      <xdr:col>15</xdr:col>
      <xdr:colOff>149225</xdr:colOff>
      <xdr:row>55</xdr:row>
      <xdr:rowOff>63500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73677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114300</xdr:rowOff>
    </xdr:from>
    <xdr:to>
      <xdr:col>11</xdr:col>
      <xdr:colOff>60325</xdr:colOff>
      <xdr:row>60</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29227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60</xdr:row>
      <xdr:rowOff>76200</xdr:rowOff>
    </xdr:from>
    <xdr:to>
      <xdr:col>6</xdr:col>
      <xdr:colOff>171450</xdr:colOff>
      <xdr:row>61</xdr:row>
      <xdr:rowOff>6350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363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162577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44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特別会計（</a:t>
          </a:r>
          <a:r>
            <a:rPr kumimoji="1" lang="ja-JP" altLang="en-US" sz="1100" b="0" i="0" baseline="0">
              <a:solidFill>
                <a:sysClr val="windowText" lastClr="000000"/>
              </a:solidFill>
              <a:effectLst/>
              <a:latin typeface="+mn-lt"/>
              <a:ea typeface="+mn-ea"/>
              <a:cs typeface="+mn-cs"/>
            </a:rPr>
            <a:t>簡易水道</a:t>
          </a:r>
          <a:r>
            <a:rPr kumimoji="1" lang="ja-JP" altLang="ja-JP" sz="1100" b="0" i="0" baseline="0">
              <a:solidFill>
                <a:sysClr val="windowText" lastClr="000000"/>
              </a:solidFill>
              <a:effectLst/>
              <a:latin typeface="+mn-lt"/>
              <a:ea typeface="+mn-ea"/>
              <a:cs typeface="+mn-cs"/>
            </a:rPr>
            <a:t>事業）への</a:t>
          </a:r>
          <a:r>
            <a:rPr kumimoji="1" lang="ja-JP" altLang="en-US" sz="1100" b="0" i="0" baseline="0">
              <a:solidFill>
                <a:sysClr val="windowText" lastClr="000000"/>
              </a:solidFill>
              <a:effectLst/>
              <a:latin typeface="+mn-lt"/>
              <a:ea typeface="+mn-ea"/>
              <a:cs typeface="+mn-cs"/>
            </a:rPr>
            <a:t>繰出</a:t>
          </a:r>
          <a:r>
            <a:rPr kumimoji="1" lang="ja-JP" altLang="ja-JP" sz="1100" b="0" i="0" baseline="0">
              <a:solidFill>
                <a:sysClr val="windowText" lastClr="000000"/>
              </a:solidFill>
              <a:effectLst/>
              <a:latin typeface="+mn-lt"/>
              <a:ea typeface="+mn-ea"/>
              <a:cs typeface="+mn-cs"/>
            </a:rPr>
            <a:t>金の</a:t>
          </a:r>
          <a:r>
            <a:rPr kumimoji="1" lang="ja-JP" altLang="en-US" sz="1100" b="0" i="0" baseline="0">
              <a:solidFill>
                <a:sysClr val="windowText" lastClr="000000"/>
              </a:solidFill>
              <a:effectLst/>
              <a:latin typeface="+mn-lt"/>
              <a:ea typeface="+mn-ea"/>
              <a:cs typeface="+mn-cs"/>
            </a:rPr>
            <a:t>皆</a:t>
          </a:r>
          <a:r>
            <a:rPr kumimoji="1" lang="ja-JP" altLang="ja-JP" sz="1100" b="0" i="0" baseline="0">
              <a:solidFill>
                <a:sysClr val="windowText" lastClr="000000"/>
              </a:solidFill>
              <a:effectLst/>
              <a:latin typeface="+mn-lt"/>
              <a:ea typeface="+mn-ea"/>
              <a:cs typeface="+mn-cs"/>
            </a:rPr>
            <a:t>減により</a:t>
          </a:r>
          <a:r>
            <a:rPr kumimoji="1" lang="ja-JP" altLang="en-US" sz="1100" b="0" i="0" baseline="0">
              <a:solidFill>
                <a:sysClr val="windowText" lastClr="000000"/>
              </a:solidFill>
              <a:effectLst/>
              <a:latin typeface="+mn-lt"/>
              <a:ea typeface="+mn-ea"/>
              <a:cs typeface="+mn-cs"/>
            </a:rPr>
            <a:t>０</a:t>
          </a:r>
          <a:r>
            <a:rPr kumimoji="1" lang="en-US" altLang="ja-JP" sz="1100" b="0" i="0" baseline="0">
              <a:solidFill>
                <a:sysClr val="windowText" lastClr="000000"/>
              </a:solidFill>
              <a:effectLst/>
              <a:latin typeface="+mn-lt"/>
              <a:ea typeface="+mn-ea"/>
              <a:cs typeface="+mn-cs"/>
            </a:rPr>
            <a:t>.</a:t>
          </a:r>
          <a:r>
            <a:rPr kumimoji="1" lang="ja-JP" altLang="en-US" sz="1100" b="0" i="0" baseline="0">
              <a:solidFill>
                <a:sysClr val="windowText" lastClr="000000"/>
              </a:solidFill>
              <a:effectLst/>
              <a:latin typeface="+mn-lt"/>
              <a:ea typeface="+mn-ea"/>
              <a:cs typeface="+mn-cs"/>
            </a:rPr>
            <a:t>１</a:t>
          </a:r>
          <a:r>
            <a:rPr kumimoji="1" lang="ja-JP" altLang="ja-JP" sz="1100" b="0" i="0" baseline="0">
              <a:solidFill>
                <a:sysClr val="windowText" lastClr="000000"/>
              </a:solidFill>
              <a:effectLst/>
              <a:latin typeface="+mn-lt"/>
              <a:ea typeface="+mn-ea"/>
              <a:cs typeface="+mn-cs"/>
            </a:rPr>
            <a:t>％減となった。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en-US" sz="1100" b="0" i="0" baseline="0">
              <a:solidFill>
                <a:sysClr val="windowText" lastClr="000000"/>
              </a:solidFill>
              <a:effectLst/>
              <a:latin typeface="+mn-lt"/>
              <a:ea typeface="+mn-ea"/>
              <a:cs typeface="+mn-cs"/>
            </a:rPr>
            <a:t>しかし、今後</a:t>
          </a:r>
          <a:r>
            <a:rPr kumimoji="1" lang="ja-JP" altLang="ja-JP" sz="1100" b="0" i="0" baseline="0">
              <a:solidFill>
                <a:sysClr val="windowText" lastClr="000000"/>
              </a:solidFill>
              <a:effectLst/>
              <a:latin typeface="+mn-lt"/>
              <a:ea typeface="+mn-ea"/>
              <a:cs typeface="+mn-cs"/>
            </a:rPr>
            <a:t>医療費増加による国民健康保険事業・後期高齢者医療事業、施設老朽化に</a:t>
          </a:r>
          <a:r>
            <a:rPr kumimoji="1" lang="ja-JP" altLang="en-US" sz="1100" b="0" i="0" baseline="0">
              <a:solidFill>
                <a:sysClr val="windowText" lastClr="000000"/>
              </a:solidFill>
              <a:effectLst/>
              <a:latin typeface="+mn-lt"/>
              <a:ea typeface="+mn-ea"/>
              <a:cs typeface="+mn-cs"/>
            </a:rPr>
            <a:t>係る</a:t>
          </a:r>
          <a:r>
            <a:rPr kumimoji="1" lang="ja-JP" altLang="ja-JP" sz="1100" b="0" i="0" baseline="0">
              <a:solidFill>
                <a:sysClr val="windowText" lastClr="000000"/>
              </a:solidFill>
              <a:effectLst/>
              <a:latin typeface="+mn-lt"/>
              <a:ea typeface="+mn-ea"/>
              <a:cs typeface="+mn-cs"/>
            </a:rPr>
            <a:t>簡易水道事業への</a:t>
          </a:r>
          <a:r>
            <a:rPr kumimoji="1" lang="ja-JP" altLang="en-US" sz="1100" b="0" i="0" baseline="0">
              <a:solidFill>
                <a:sysClr val="windowText" lastClr="000000"/>
              </a:solidFill>
              <a:effectLst/>
              <a:latin typeface="+mn-lt"/>
              <a:ea typeface="+mn-ea"/>
              <a:cs typeface="+mn-cs"/>
            </a:rPr>
            <a:t>繰出</a:t>
          </a:r>
          <a:r>
            <a:rPr kumimoji="1" lang="ja-JP" altLang="ja-JP" sz="1100" b="0" i="0" baseline="0">
              <a:solidFill>
                <a:sysClr val="windowText" lastClr="000000"/>
              </a:solidFill>
              <a:effectLst/>
              <a:latin typeface="+mn-lt"/>
              <a:ea typeface="+mn-ea"/>
              <a:cs typeface="+mn-cs"/>
            </a:rPr>
            <a:t>金</a:t>
          </a:r>
          <a:r>
            <a:rPr kumimoji="1" lang="ja-JP" altLang="en-US" sz="1100" b="0" i="0" baseline="0">
              <a:solidFill>
                <a:sysClr val="windowText" lastClr="000000"/>
              </a:solidFill>
              <a:effectLst/>
              <a:latin typeface="+mn-lt"/>
              <a:ea typeface="+mn-ea"/>
              <a:cs typeface="+mn-cs"/>
            </a:rPr>
            <a:t>の</a:t>
          </a:r>
          <a:r>
            <a:rPr kumimoji="1" lang="ja-JP" altLang="ja-JP" sz="1100" b="0" i="0" baseline="0">
              <a:solidFill>
                <a:sysClr val="windowText" lastClr="000000"/>
              </a:solidFill>
              <a:effectLst/>
              <a:latin typeface="+mn-lt"/>
              <a:ea typeface="+mn-ea"/>
              <a:cs typeface="+mn-cs"/>
            </a:rPr>
            <a:t>増が見込まれることから、効果的な保険事業</a:t>
          </a:r>
          <a:r>
            <a:rPr kumimoji="1" lang="ja-JP" altLang="en-US" sz="1100" b="0" i="0" baseline="0">
              <a:solidFill>
                <a:sysClr val="windowText" lastClr="000000"/>
              </a:solidFill>
              <a:effectLst/>
              <a:latin typeface="+mn-lt"/>
              <a:ea typeface="+mn-ea"/>
              <a:cs typeface="+mn-cs"/>
            </a:rPr>
            <a:t>運営</a:t>
          </a:r>
          <a:r>
            <a:rPr kumimoji="1" lang="ja-JP" altLang="ja-JP" sz="1100" b="0" i="0" baseline="0">
              <a:solidFill>
                <a:sysClr val="windowText" lastClr="000000"/>
              </a:solidFill>
              <a:effectLst/>
              <a:latin typeface="+mn-lt"/>
              <a:ea typeface="+mn-ea"/>
              <a:cs typeface="+mn-cs"/>
            </a:rPr>
            <a:t>や施設の適切な維持管理に努める必要がある。</a:t>
          </a:r>
          <a:endParaRPr lang="ja-JP" altLang="ja-JP" sz="1400">
            <a:solidFill>
              <a:sysClr val="windowText" lastClr="000000"/>
            </a:solidFill>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8890</xdr:rowOff>
    </xdr:from>
    <xdr:to>
      <xdr:col>82</xdr:col>
      <xdr:colOff>107950</xdr:colOff>
      <xdr:row>61</xdr:row>
      <xdr:rowOff>54610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09574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26687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8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54610</xdr:rowOff>
    </xdr:from>
    <xdr:to>
      <xdr:col>82</xdr:col>
      <xdr:colOff>196850</xdr:colOff>
      <xdr:row>61</xdr:row>
      <xdr:rowOff>54610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13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95267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883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8890</xdr:rowOff>
    </xdr:from>
    <xdr:to>
      <xdr:col>82</xdr:col>
      <xdr:colOff>196850</xdr:colOff>
      <xdr:row>53</xdr:row>
      <xdr:rowOff>8890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095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20320</xdr:rowOff>
    </xdr:from>
    <xdr:to>
      <xdr:col>82</xdr:col>
      <xdr:colOff>107950</xdr:colOff>
      <xdr:row>56</xdr:row>
      <xdr:rowOff>27940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5671800" y="9621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132097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733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160020</xdr:rowOff>
    </xdr:from>
    <xdr:to>
      <xdr:col>82</xdr:col>
      <xdr:colOff>158750</xdr:colOff>
      <xdr:row>57</xdr:row>
      <xdr:rowOff>90170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76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27940</xdr:rowOff>
    </xdr:from>
    <xdr:to>
      <xdr:col>78</xdr:col>
      <xdr:colOff>69850</xdr:colOff>
      <xdr:row>56</xdr:row>
      <xdr:rowOff>58420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6291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58420</xdr:rowOff>
    </xdr:from>
    <xdr:to>
      <xdr:col>73</xdr:col>
      <xdr:colOff>180975</xdr:colOff>
      <xdr:row>59</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3893800" y="9659620"/>
          <a:ext cx="889000" cy="52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41910</xdr:rowOff>
    </xdr:from>
    <xdr:to>
      <xdr:col>74</xdr:col>
      <xdr:colOff>31750</xdr:colOff>
      <xdr:row>57</xdr:row>
      <xdr:rowOff>143510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128287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73660</xdr:rowOff>
    </xdr:from>
    <xdr:to>
      <xdr:col>69</xdr:col>
      <xdr:colOff>92075</xdr:colOff>
      <xdr:row>59</xdr:row>
      <xdr:rowOff>69850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004800" y="100177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26670</xdr:rowOff>
    </xdr:from>
    <xdr:to>
      <xdr:col>69</xdr:col>
      <xdr:colOff>142875</xdr:colOff>
      <xdr:row>57</xdr:row>
      <xdr:rowOff>128270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79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138447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56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146067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140970</xdr:rowOff>
    </xdr:from>
    <xdr:to>
      <xdr:col>82</xdr:col>
      <xdr:colOff>158750</xdr:colOff>
      <xdr:row>56</xdr:row>
      <xdr:rowOff>71120</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157497</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41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148590</xdr:rowOff>
    </xdr:from>
    <xdr:to>
      <xdr:col>78</xdr:col>
      <xdr:colOff>120650</xdr:colOff>
      <xdr:row>56</xdr:row>
      <xdr:rowOff>78740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88917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9347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7620</xdr:rowOff>
    </xdr:from>
    <xdr:to>
      <xdr:col>74</xdr:col>
      <xdr:colOff>31750</xdr:colOff>
      <xdr:row>56</xdr:row>
      <xdr:rowOff>109220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119397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19050</xdr:rowOff>
    </xdr:from>
    <xdr:to>
      <xdr:col>69</xdr:col>
      <xdr:colOff>142875</xdr:colOff>
      <xdr:row>59</xdr:row>
      <xdr:rowOff>120650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105427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22860</xdr:rowOff>
    </xdr:from>
    <xdr:to>
      <xdr:col>65</xdr:col>
      <xdr:colOff>53975</xdr:colOff>
      <xdr:row>58</xdr:row>
      <xdr:rowOff>124460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96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109237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コロナ関連補助金の</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等</a:t>
          </a:r>
          <a:r>
            <a:rPr kumimoji="1" lang="ja-JP" altLang="en-US" sz="1100" b="0" i="0" baseline="0">
              <a:solidFill>
                <a:sysClr val="windowText" lastClr="000000"/>
              </a:solidFill>
              <a:effectLst/>
              <a:latin typeface="+mn-lt"/>
              <a:ea typeface="+mn-ea"/>
              <a:cs typeface="+mn-cs"/>
            </a:rPr>
            <a:t>により、</a:t>
          </a:r>
          <a:r>
            <a:rPr kumimoji="1" lang="ja-JP" altLang="ja-JP" sz="1100" b="0" i="0" baseline="0">
              <a:solidFill>
                <a:sysClr val="windowText" lastClr="000000"/>
              </a:solidFill>
              <a:effectLst/>
              <a:latin typeface="+mn-lt"/>
              <a:ea typeface="+mn-ea"/>
              <a:cs typeface="+mn-cs"/>
            </a:rPr>
            <a:t>大幅に</a:t>
          </a:r>
          <a:r>
            <a:rPr kumimoji="1" lang="ja-JP" altLang="en-US" sz="1100" b="0" i="0" baseline="0">
              <a:solidFill>
                <a:sysClr val="windowText" lastClr="000000"/>
              </a:solidFill>
              <a:effectLst/>
              <a:latin typeface="+mn-lt"/>
              <a:ea typeface="+mn-ea"/>
              <a:cs typeface="+mn-cs"/>
            </a:rPr>
            <a:t>減</a:t>
          </a:r>
          <a:r>
            <a:rPr kumimoji="1" lang="ja-JP" altLang="ja-JP" sz="1100" b="0" i="0" baseline="0">
              <a:solidFill>
                <a:sysClr val="windowText" lastClr="000000"/>
              </a:solidFill>
              <a:effectLst/>
              <a:latin typeface="+mn-lt"/>
              <a:ea typeface="+mn-ea"/>
              <a:cs typeface="+mn-cs"/>
            </a:rPr>
            <a:t>額となった。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　今後も各種団体の繰越金の精査等により補助費の縮減が必要である。</a:t>
          </a:r>
          <a:endParaRPr lang="ja-JP" altLang="ja-JP" sz="1400">
            <a:solidFill>
              <a:sysClr val="windowText" lastClr="000000"/>
            </a:solidFill>
            <a:effectLst/>
          </a:endParaRP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40</xdr:row>
      <xdr:rowOff>122428</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874004"/>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78994</xdr:rowOff>
    </xdr:from>
    <xdr:to>
      <xdr:col>82</xdr:col>
      <xdr:colOff>107950</xdr:colOff>
      <xdr:row>37</xdr:row>
      <xdr:rowOff>165862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422644"/>
          <a:ext cx="8382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14986</xdr:rowOff>
    </xdr:from>
    <xdr:to>
      <xdr:col>78</xdr:col>
      <xdr:colOff>69850</xdr:colOff>
      <xdr:row>37</xdr:row>
      <xdr:rowOff>165862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4782800" y="6358636"/>
          <a:ext cx="889000" cy="150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80772</xdr:rowOff>
    </xdr:from>
    <xdr:to>
      <xdr:col>78</xdr:col>
      <xdr:colOff>120650</xdr:colOff>
      <xdr:row>37</xdr:row>
      <xdr:rowOff>10922</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21099</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21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154432</xdr:rowOff>
    </xdr:from>
    <xdr:to>
      <xdr:col>73</xdr:col>
      <xdr:colOff>180975</xdr:colOff>
      <xdr:row>37</xdr:row>
      <xdr:rowOff>14986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32663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57912</xdr:rowOff>
    </xdr:from>
    <xdr:to>
      <xdr:col>74</xdr:col>
      <xdr:colOff>31750</xdr:colOff>
      <xdr:row>36</xdr:row>
      <xdr:rowOff>159512</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169689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154432</xdr:rowOff>
    </xdr:from>
    <xdr:to>
      <xdr:col>69</xdr:col>
      <xdr:colOff>92075</xdr:colOff>
      <xdr:row>36</xdr:row>
      <xdr:rowOff>154432</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3266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67056</xdr:rowOff>
    </xdr:from>
    <xdr:to>
      <xdr:col>69</xdr:col>
      <xdr:colOff>142875</xdr:colOff>
      <xdr:row>36</xdr:row>
      <xdr:rowOff>168656</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7383</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85344</xdr:rowOff>
    </xdr:from>
    <xdr:to>
      <xdr:col>65</xdr:col>
      <xdr:colOff>53975</xdr:colOff>
      <xdr:row>37</xdr:row>
      <xdr:rowOff>15494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25671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28194</xdr:rowOff>
    </xdr:from>
    <xdr:to>
      <xdr:col>82</xdr:col>
      <xdr:colOff>158750</xdr:colOff>
      <xdr:row>37</xdr:row>
      <xdr:rowOff>129794</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271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115062</xdr:rowOff>
    </xdr:from>
    <xdr:to>
      <xdr:col>78</xdr:col>
      <xdr:colOff>120650</xdr:colOff>
      <xdr:row>38</xdr:row>
      <xdr:rowOff>45212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29989</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135636</xdr:rowOff>
    </xdr:from>
    <xdr:to>
      <xdr:col>74</xdr:col>
      <xdr:colOff>31750</xdr:colOff>
      <xdr:row>37</xdr:row>
      <xdr:rowOff>65786</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103632</xdr:rowOff>
    </xdr:from>
    <xdr:to>
      <xdr:col>69</xdr:col>
      <xdr:colOff>142875</xdr:colOff>
      <xdr:row>37</xdr:row>
      <xdr:rowOff>33782</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18559</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103632</xdr:rowOff>
    </xdr:from>
    <xdr:to>
      <xdr:col>65</xdr:col>
      <xdr:colOff>53975</xdr:colOff>
      <xdr:row>37</xdr:row>
      <xdr:rowOff>33782</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2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18559</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362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自治体の規模が小さいことから、類似団体平均を下回っている学校教育施設の整備事業や地方道路等整備事業に係る償還等が開始されたことにより、公債費は増加。今後も既存施設の長寿命化及び改修等による増加が見込まれる。今後一層、新規の起債発行を抑制することが求められる。　</a:t>
          </a:r>
          <a:endParaRPr lang="ja-JP" altLang="ja-JP" sz="1400" b="0">
            <a:solidFill>
              <a:sysClr val="windowText" lastClr="000000"/>
            </a:solidFill>
            <a:effectLst/>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6" name="公債費グラフ枠">
          <a:extLst>
            <a:ext uri="{FF2B5EF4-FFF2-40B4-BE49-F238E27FC236}">
              <a16:creationId xmlns:a16="http://schemas.microsoft.com/office/drawing/2014/main" id="{00000000-0008-0000-0400-00006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81</xdr:row>
      <xdr:rowOff>92711</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flipV="1">
          <a:off x="4826000" y="12509500"/>
          <a:ext cx="0" cy="1470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64788</xdr:rowOff>
    </xdr:from>
    <xdr:ext cx="762000" cy="259045"/>
    <xdr:sp macro="" textlink="">
      <xdr:nvSpPr>
        <xdr:cNvPr id="358" name="公債費最小値テキスト">
          <a:extLst>
            <a:ext uri="{FF2B5EF4-FFF2-40B4-BE49-F238E27FC236}">
              <a16:creationId xmlns:a16="http://schemas.microsoft.com/office/drawing/2014/main" id="{00000000-0008-0000-0400-000066010000}"/>
            </a:ext>
          </a:extLst>
        </xdr:cNvPr>
        <xdr:cNvSpPr txBox="1"/>
      </xdr:nvSpPr>
      <xdr:spPr>
        <a:xfrm>
          <a:off x="4914900" y="13952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92711</xdr:rowOff>
    </xdr:from>
    <xdr:to>
      <xdr:col>24</xdr:col>
      <xdr:colOff>114300</xdr:colOff>
      <xdr:row>81</xdr:row>
      <xdr:rowOff>92711</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3980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60" name="公債費最大値テキスト">
          <a:extLst>
            <a:ext uri="{FF2B5EF4-FFF2-40B4-BE49-F238E27FC236}">
              <a16:creationId xmlns:a16="http://schemas.microsoft.com/office/drawing/2014/main" id="{00000000-0008-0000-0400-000068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96520</xdr:rowOff>
    </xdr:from>
    <xdr:to>
      <xdr:col>24</xdr:col>
      <xdr:colOff>25400</xdr:colOff>
      <xdr:row>75</xdr:row>
      <xdr:rowOff>134620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3987800" y="129552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113047</xdr:rowOff>
    </xdr:from>
    <xdr:ext cx="762000" cy="259045"/>
    <xdr:sp macro="" textlink="">
      <xdr:nvSpPr>
        <xdr:cNvPr id="363" name="公債費平均値テキスト">
          <a:extLst>
            <a:ext uri="{FF2B5EF4-FFF2-40B4-BE49-F238E27FC236}">
              <a16:creationId xmlns:a16="http://schemas.microsoft.com/office/drawing/2014/main" id="{00000000-0008-0000-0400-00006B010000}"/>
            </a:ext>
          </a:extLst>
        </xdr:cNvPr>
        <xdr:cNvSpPr txBox="1"/>
      </xdr:nvSpPr>
      <xdr:spPr>
        <a:xfrm>
          <a:off x="4914900" y="131432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140970</xdr:rowOff>
    </xdr:from>
    <xdr:to>
      <xdr:col>24</xdr:col>
      <xdr:colOff>76200</xdr:colOff>
      <xdr:row>77</xdr:row>
      <xdr:rowOff>71120</xdr:rowOff>
    </xdr:to>
    <xdr:sp macro="" textlink="">
      <xdr:nvSpPr>
        <xdr:cNvPr id="364" name="フローチャート: 判断 363">
          <a:extLst>
            <a:ext uri="{FF2B5EF4-FFF2-40B4-BE49-F238E27FC236}">
              <a16:creationId xmlns:a16="http://schemas.microsoft.com/office/drawing/2014/main" id="{00000000-0008-0000-0400-00006C010000}"/>
            </a:ext>
          </a:extLst>
        </xdr:cNvPr>
        <xdr:cNvSpPr/>
      </xdr:nvSpPr>
      <xdr:spPr>
        <a:xfrm>
          <a:off x="47752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107950</xdr:rowOff>
    </xdr:from>
    <xdr:to>
      <xdr:col>19</xdr:col>
      <xdr:colOff>187325</xdr:colOff>
      <xdr:row>75</xdr:row>
      <xdr:rowOff>134620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098800" y="12966700"/>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102870</xdr:rowOff>
    </xdr:from>
    <xdr:to>
      <xdr:col>20</xdr:col>
      <xdr:colOff>38100</xdr:colOff>
      <xdr:row>77</xdr:row>
      <xdr:rowOff>33020</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17797</xdr:rowOff>
    </xdr:from>
    <xdr:ext cx="736600" cy="259045"/>
    <xdr:sp macro="" textlink="">
      <xdr:nvSpPr>
        <xdr:cNvPr id="367" name="テキスト ボックス 366">
          <a:extLst>
            <a:ext uri="{FF2B5EF4-FFF2-40B4-BE49-F238E27FC236}">
              <a16:creationId xmlns:a16="http://schemas.microsoft.com/office/drawing/2014/main" id="{00000000-0008-0000-0400-00006F010000}"/>
            </a:ext>
          </a:extLst>
        </xdr:cNvPr>
        <xdr:cNvSpPr txBox="1"/>
      </xdr:nvSpPr>
      <xdr:spPr>
        <a:xfrm>
          <a:off x="3606800" y="13219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107950</xdr:rowOff>
    </xdr:from>
    <xdr:to>
      <xdr:col>15</xdr:col>
      <xdr:colOff>98425</xdr:colOff>
      <xdr:row>76</xdr:row>
      <xdr:rowOff>5080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2209800" y="129667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60961</xdr:rowOff>
    </xdr:from>
    <xdr:to>
      <xdr:col>15</xdr:col>
      <xdr:colOff>149225</xdr:colOff>
      <xdr:row>76</xdr:row>
      <xdr:rowOff>162561</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0480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147338</xdr:rowOff>
    </xdr:from>
    <xdr:ext cx="762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717800" y="13177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5080</xdr:rowOff>
    </xdr:from>
    <xdr:to>
      <xdr:col>11</xdr:col>
      <xdr:colOff>9525</xdr:colOff>
      <xdr:row>76</xdr:row>
      <xdr:rowOff>16511</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1320800" y="1303528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140970</xdr:rowOff>
    </xdr:from>
    <xdr:to>
      <xdr:col>11</xdr:col>
      <xdr:colOff>60325</xdr:colOff>
      <xdr:row>77</xdr:row>
      <xdr:rowOff>71120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2159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55897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1828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11430</xdr:rowOff>
    </xdr:from>
    <xdr:to>
      <xdr:col>6</xdr:col>
      <xdr:colOff>171450</xdr:colOff>
      <xdr:row>77</xdr:row>
      <xdr:rowOff>113030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1270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97807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939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45720</xdr:rowOff>
    </xdr:from>
    <xdr:to>
      <xdr:col>24</xdr:col>
      <xdr:colOff>76200</xdr:colOff>
      <xdr:row>75</xdr:row>
      <xdr:rowOff>147320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4775200" y="1290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62247</xdr:rowOff>
    </xdr:from>
    <xdr:ext cx="762000" cy="259045"/>
    <xdr:sp macro="" textlink="">
      <xdr:nvSpPr>
        <xdr:cNvPr id="382" name="公債費該当値テキスト">
          <a:extLst>
            <a:ext uri="{FF2B5EF4-FFF2-40B4-BE49-F238E27FC236}">
              <a16:creationId xmlns:a16="http://schemas.microsoft.com/office/drawing/2014/main" id="{00000000-0008-0000-0400-00007E010000}"/>
            </a:ext>
          </a:extLst>
        </xdr:cNvPr>
        <xdr:cNvSpPr txBox="1"/>
      </xdr:nvSpPr>
      <xdr:spPr>
        <a:xfrm>
          <a:off x="4914900" y="12749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83820</xdr:rowOff>
    </xdr:from>
    <xdr:to>
      <xdr:col>20</xdr:col>
      <xdr:colOff>38100</xdr:colOff>
      <xdr:row>76</xdr:row>
      <xdr:rowOff>13970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39370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24147</xdr:rowOff>
    </xdr:from>
    <xdr:ext cx="7366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606800" y="12711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57150</xdr:rowOff>
    </xdr:from>
    <xdr:to>
      <xdr:col>15</xdr:col>
      <xdr:colOff>149225</xdr:colOff>
      <xdr:row>75</xdr:row>
      <xdr:rowOff>158750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048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168927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125730</xdr:rowOff>
    </xdr:from>
    <xdr:to>
      <xdr:col>11</xdr:col>
      <xdr:colOff>60325</xdr:colOff>
      <xdr:row>76</xdr:row>
      <xdr:rowOff>55880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2159000" y="129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66057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828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類似団体平均を</a:t>
          </a:r>
          <a:r>
            <a:rPr kumimoji="1" lang="ja-JP" altLang="en-US" sz="1100" b="0" i="0" baseline="0">
              <a:solidFill>
                <a:sysClr val="windowText" lastClr="000000"/>
              </a:solidFill>
              <a:effectLst/>
              <a:latin typeface="+mn-lt"/>
              <a:ea typeface="+mn-ea"/>
              <a:cs typeface="+mn-cs"/>
            </a:rPr>
            <a:t>大きく</a:t>
          </a:r>
          <a:r>
            <a:rPr kumimoji="1" lang="ja-JP" altLang="ja-JP" sz="1100" b="0" i="0" baseline="0">
              <a:solidFill>
                <a:sysClr val="windowText" lastClr="000000"/>
              </a:solidFill>
              <a:effectLst/>
              <a:latin typeface="+mn-lt"/>
              <a:ea typeface="+mn-ea"/>
              <a:cs typeface="+mn-cs"/>
            </a:rPr>
            <a:t>上回っており、深刻な状況であると捉えている。</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歳入の大幅</a:t>
          </a:r>
          <a:r>
            <a:rPr kumimoji="1" lang="ja-JP" altLang="en-US" sz="1100" b="0" i="0" baseline="0">
              <a:solidFill>
                <a:sysClr val="windowText" lastClr="000000"/>
              </a:solidFill>
              <a:effectLst/>
              <a:latin typeface="+mn-lt"/>
              <a:ea typeface="+mn-ea"/>
              <a:cs typeface="+mn-cs"/>
            </a:rPr>
            <a:t>な増加</a:t>
          </a:r>
          <a:r>
            <a:rPr kumimoji="1" lang="ja-JP" altLang="ja-JP" sz="1100" b="0" i="0" baseline="0">
              <a:solidFill>
                <a:sysClr val="windowText" lastClr="000000"/>
              </a:solidFill>
              <a:effectLst/>
              <a:latin typeface="+mn-lt"/>
              <a:ea typeface="+mn-ea"/>
              <a:cs typeface="+mn-cs"/>
            </a:rPr>
            <a:t>は見込めないため</a:t>
          </a:r>
          <a:r>
            <a:rPr kumimoji="1" lang="ja-JP" altLang="en-US" sz="1100" b="0" i="0" baseline="0">
              <a:solidFill>
                <a:sysClr val="windowText" lastClr="000000"/>
              </a:solidFill>
              <a:effectLst/>
              <a:latin typeface="+mn-lt"/>
              <a:ea typeface="+mn-ea"/>
              <a:cs typeface="+mn-cs"/>
            </a:rPr>
            <a:t>、</a:t>
          </a:r>
          <a:r>
            <a:rPr kumimoji="1" lang="ja-JP" altLang="ja-JP" sz="1100" b="0" i="0" baseline="0">
              <a:solidFill>
                <a:sysClr val="windowText" lastClr="000000"/>
              </a:solidFill>
              <a:effectLst/>
              <a:latin typeface="+mn-lt"/>
              <a:ea typeface="+mn-ea"/>
              <a:cs typeface="+mn-cs"/>
            </a:rPr>
            <a:t>比率の低減は経常経費の抑制が必要となる。いずれの項目にしても、事業計画段階から大幅な見直しを行う必要がある。</a:t>
          </a:r>
          <a:endParaRPr lang="ja-JP" altLang="ja-JP" sz="1400">
            <a:solidFill>
              <a:sysClr val="windowText" lastClr="000000"/>
            </a:solidFill>
            <a:effectLst/>
          </a:endParaRPr>
        </a:p>
      </xdr:txBody>
    </xdr:sp>
    <xdr:clientData/>
  </xdr:twoCellAnchor>
  <xdr:oneCellAnchor>
    <xdr:from>
      <xdr:col>62</xdr:col>
      <xdr:colOff>6350</xdr:colOff>
      <xdr:row>69</xdr:row>
      <xdr:rowOff>107950</xdr:rowOff>
    </xdr:from>
    <xdr:ext cx="298543" cy="225703"/>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92710</xdr:rowOff>
    </xdr:from>
    <xdr:to>
      <xdr:col>82</xdr:col>
      <xdr:colOff>107950</xdr:colOff>
      <xdr:row>81</xdr:row>
      <xdr:rowOff>17599</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608560"/>
          <a:ext cx="0" cy="12964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161126</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17599</xdr:rowOff>
    </xdr:from>
    <xdr:to>
      <xdr:col>82</xdr:col>
      <xdr:colOff>196850</xdr:colOff>
      <xdr:row>81</xdr:row>
      <xdr:rowOff>17599</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7637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92710</xdr:rowOff>
    </xdr:from>
    <xdr:to>
      <xdr:col>82</xdr:col>
      <xdr:colOff>196850</xdr:colOff>
      <xdr:row>73</xdr:row>
      <xdr:rowOff>92710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61686</xdr:rowOff>
    </xdr:from>
    <xdr:to>
      <xdr:col>82</xdr:col>
      <xdr:colOff>107950</xdr:colOff>
      <xdr:row>79</xdr:row>
      <xdr:rowOff>154758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434786"/>
          <a:ext cx="838200" cy="264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91095</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21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74568</xdr:rowOff>
    </xdr:from>
    <xdr:to>
      <xdr:col>82</xdr:col>
      <xdr:colOff>158750</xdr:colOff>
      <xdr:row>78</xdr:row>
      <xdr:rowOff>4718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7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20864</xdr:rowOff>
    </xdr:from>
    <xdr:to>
      <xdr:col>78</xdr:col>
      <xdr:colOff>69850</xdr:colOff>
      <xdr:row>78</xdr:row>
      <xdr:rowOff>61686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22514"/>
          <a:ext cx="889000" cy="212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25581</xdr:rowOff>
    </xdr:from>
    <xdr:to>
      <xdr:col>78</xdr:col>
      <xdr:colOff>120650</xdr:colOff>
      <xdr:row>77</xdr:row>
      <xdr:rowOff>127181</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27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137358</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29961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20864</xdr:rowOff>
    </xdr:from>
    <xdr:to>
      <xdr:col>73</xdr:col>
      <xdr:colOff>180975</xdr:colOff>
      <xdr:row>79</xdr:row>
      <xdr:rowOff>158024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22514"/>
          <a:ext cx="889000" cy="48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128451</xdr:rowOff>
    </xdr:from>
    <xdr:to>
      <xdr:col>74</xdr:col>
      <xdr:colOff>31750</xdr:colOff>
      <xdr:row>77</xdr:row>
      <xdr:rowOff>58601</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68778</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105773</xdr:rowOff>
    </xdr:from>
    <xdr:to>
      <xdr:col>69</xdr:col>
      <xdr:colOff>92075</xdr:colOff>
      <xdr:row>79</xdr:row>
      <xdr:rowOff>158024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650323"/>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68036</xdr:rowOff>
    </xdr:from>
    <xdr:to>
      <xdr:col>69</xdr:col>
      <xdr:colOff>142875</xdr:colOff>
      <xdr:row>77</xdr:row>
      <xdr:rowOff>169636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269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8363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038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84364</xdr:rowOff>
    </xdr:from>
    <xdr:to>
      <xdr:col>65</xdr:col>
      <xdr:colOff>53975</xdr:colOff>
      <xdr:row>78</xdr:row>
      <xdr:rowOff>14514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28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24691</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05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103958</xdr:rowOff>
    </xdr:from>
    <xdr:to>
      <xdr:col>82</xdr:col>
      <xdr:colOff>158750</xdr:colOff>
      <xdr:row>80</xdr:row>
      <xdr:rowOff>34108</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648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76035</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620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10886</xdr:rowOff>
    </xdr:from>
    <xdr:to>
      <xdr:col>78</xdr:col>
      <xdr:colOff>120650</xdr:colOff>
      <xdr:row>78</xdr:row>
      <xdr:rowOff>112486</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383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97263</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47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141514</xdr:rowOff>
    </xdr:from>
    <xdr:to>
      <xdr:col>74</xdr:col>
      <xdr:colOff>31750</xdr:colOff>
      <xdr:row>77</xdr:row>
      <xdr:rowOff>71664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7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56441</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58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107224</xdr:rowOff>
    </xdr:from>
    <xdr:to>
      <xdr:col>69</xdr:col>
      <xdr:colOff>142875</xdr:colOff>
      <xdr:row>80</xdr:row>
      <xdr:rowOff>37374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651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22151</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73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54973</xdr:rowOff>
    </xdr:from>
    <xdr:to>
      <xdr:col>65</xdr:col>
      <xdr:colOff>53975</xdr:colOff>
      <xdr:row>79</xdr:row>
      <xdr:rowOff>156573</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599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141350</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685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21</xdr:row>
      <xdr:rowOff>3175</xdr:rowOff>
    </xdr:from>
    <xdr:to>
      <xdr:col>33</xdr:col>
      <xdr:colOff>114300</xdr:colOff>
      <xdr:row>21</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6" name="テキスト ボックス 45">
          <a:extLst>
            <a:ext uri="{FF2B5EF4-FFF2-40B4-BE49-F238E27FC236}">
              <a16:creationId xmlns:a16="http://schemas.microsoft.com/office/drawing/2014/main" id="{00000000-0008-0000-0500-00002E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7" name="人口1人当たり決算額の推移グラフ枠130">
          <a:extLst>
            <a:ext uri="{FF2B5EF4-FFF2-40B4-BE49-F238E27FC236}">
              <a16:creationId xmlns:a16="http://schemas.microsoft.com/office/drawing/2014/main" id="{00000000-0008-0000-0500-00002F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3584</xdr:rowOff>
    </xdr:from>
    <xdr:to>
      <xdr:col>29</xdr:col>
      <xdr:colOff>127000</xdr:colOff>
      <xdr:row>20</xdr:row>
      <xdr:rowOff>21266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651500" y="2108609"/>
          <a:ext cx="0" cy="13892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31443</xdr:rowOff>
    </xdr:from>
    <xdr:ext cx="762000" cy="259045"/>
    <xdr:sp macro="" textlink="">
      <xdr:nvSpPr>
        <xdr:cNvPr id="49" name="人口1人当たり決算額の推移最小値テキスト130">
          <a:extLst>
            <a:ext uri="{FF2B5EF4-FFF2-40B4-BE49-F238E27FC236}">
              <a16:creationId xmlns:a16="http://schemas.microsoft.com/office/drawing/2014/main" id="{00000000-0008-0000-0500-000031000000}"/>
            </a:ext>
          </a:extLst>
        </xdr:cNvPr>
        <xdr:cNvSpPr txBox="1"/>
      </xdr:nvSpPr>
      <xdr:spPr>
        <a:xfrm>
          <a:off x="5740400" y="350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21266</xdr:rowOff>
    </xdr:from>
    <xdr:to>
      <xdr:col>30</xdr:col>
      <xdr:colOff>25400</xdr:colOff>
      <xdr:row>20</xdr:row>
      <xdr:rowOff>21266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34978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89961</xdr:rowOff>
    </xdr:from>
    <xdr:ext cx="762000" cy="259045"/>
    <xdr:sp macro="" textlink="">
      <xdr:nvSpPr>
        <xdr:cNvPr id="51" name="人口1人当たり決算額の推移最大値テキスト130">
          <a:extLst>
            <a:ext uri="{FF2B5EF4-FFF2-40B4-BE49-F238E27FC236}">
              <a16:creationId xmlns:a16="http://schemas.microsoft.com/office/drawing/2014/main" id="{00000000-0008-0000-0500-000033000000}"/>
            </a:ext>
          </a:extLst>
        </xdr:cNvPr>
        <xdr:cNvSpPr txBox="1"/>
      </xdr:nvSpPr>
      <xdr:spPr>
        <a:xfrm>
          <a:off x="5740400" y="1852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3584</xdr:rowOff>
    </xdr:from>
    <xdr:to>
      <xdr:col>30</xdr:col>
      <xdr:colOff>25400</xdr:colOff>
      <xdr:row>12</xdr:row>
      <xdr:rowOff>3584</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562600" y="21086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21266</xdr:rowOff>
    </xdr:from>
    <xdr:to>
      <xdr:col>29</xdr:col>
      <xdr:colOff>127000</xdr:colOff>
      <xdr:row>20</xdr:row>
      <xdr:rowOff>25303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5003800" y="3497891"/>
          <a:ext cx="647700" cy="40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46406</xdr:rowOff>
    </xdr:from>
    <xdr:ext cx="762000" cy="259045"/>
    <xdr:sp macro="" textlink="">
      <xdr:nvSpPr>
        <xdr:cNvPr id="54" name="人口1人当たり決算額の推移平均値テキスト130">
          <a:extLst>
            <a:ext uri="{FF2B5EF4-FFF2-40B4-BE49-F238E27FC236}">
              <a16:creationId xmlns:a16="http://schemas.microsoft.com/office/drawing/2014/main" id="{00000000-0008-0000-0500-000036000000}"/>
            </a:ext>
          </a:extLst>
        </xdr:cNvPr>
        <xdr:cNvSpPr txBox="1"/>
      </xdr:nvSpPr>
      <xdr:spPr>
        <a:xfrm>
          <a:off x="5740400" y="3008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305,754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29879</xdr:rowOff>
    </xdr:from>
    <xdr:to>
      <xdr:col>29</xdr:col>
      <xdr:colOff>177800</xdr:colOff>
      <xdr:row>18</xdr:row>
      <xdr:rowOff>131479</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5600700" y="31636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25303</xdr:rowOff>
    </xdr:from>
    <xdr:to>
      <xdr:col>26</xdr:col>
      <xdr:colOff>50800</xdr:colOff>
      <xdr:row>20</xdr:row>
      <xdr:rowOff>30077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4305300" y="3501928"/>
          <a:ext cx="698500" cy="47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60106</xdr:rowOff>
    </xdr:from>
    <xdr:to>
      <xdr:col>26</xdr:col>
      <xdr:colOff>101600</xdr:colOff>
      <xdr:row>18</xdr:row>
      <xdr:rowOff>161706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953000" y="31938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433</xdr:rowOff>
    </xdr:from>
    <xdr:ext cx="7366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4622800" y="29627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18943</xdr:rowOff>
    </xdr:from>
    <xdr:to>
      <xdr:col>22</xdr:col>
      <xdr:colOff>114300</xdr:colOff>
      <xdr:row>20</xdr:row>
      <xdr:rowOff>30077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3606800" y="3495568"/>
          <a:ext cx="698500" cy="111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82214</xdr:rowOff>
    </xdr:from>
    <xdr:to>
      <xdr:col>22</xdr:col>
      <xdr:colOff>165100</xdr:colOff>
      <xdr:row>19</xdr:row>
      <xdr:rowOff>12364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4254500" y="32159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22541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924300" y="298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18943</xdr:rowOff>
    </xdr:from>
    <xdr:to>
      <xdr:col>18</xdr:col>
      <xdr:colOff>177800</xdr:colOff>
      <xdr:row>20</xdr:row>
      <xdr:rowOff>33916</xdr:rowOff>
    </xdr:to>
    <xdr:cxnSp macro="">
      <xdr:nvCxnSpPr>
        <xdr:cNvPr id="62" name="直線コネクタ 61">
          <a:extLst>
            <a:ext uri="{FF2B5EF4-FFF2-40B4-BE49-F238E27FC236}">
              <a16:creationId xmlns:a16="http://schemas.microsoft.com/office/drawing/2014/main" id="{00000000-0008-0000-0500-00003E000000}"/>
            </a:ext>
          </a:extLst>
        </xdr:cNvPr>
        <xdr:cNvCxnSpPr/>
      </xdr:nvCxnSpPr>
      <xdr:spPr bwMode="auto">
        <a:xfrm flipV="1">
          <a:off x="2908300" y="3495568"/>
          <a:ext cx="698500" cy="14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90569</xdr:rowOff>
    </xdr:from>
    <xdr:to>
      <xdr:col>19</xdr:col>
      <xdr:colOff>38100</xdr:colOff>
      <xdr:row>19</xdr:row>
      <xdr:rowOff>20720</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3556000" y="3224294"/>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30896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225800" y="2993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79255</xdr:rowOff>
    </xdr:from>
    <xdr:to>
      <xdr:col>15</xdr:col>
      <xdr:colOff>101600</xdr:colOff>
      <xdr:row>19</xdr:row>
      <xdr:rowOff>9405</xdr:rowOff>
    </xdr:to>
    <xdr:sp macro="" textlink="">
      <xdr:nvSpPr>
        <xdr:cNvPr id="65" name="フローチャート: 判断 64">
          <a:extLst>
            <a:ext uri="{FF2B5EF4-FFF2-40B4-BE49-F238E27FC236}">
              <a16:creationId xmlns:a16="http://schemas.microsoft.com/office/drawing/2014/main" id="{00000000-0008-0000-0500-000041000000}"/>
            </a:ext>
          </a:extLst>
        </xdr:cNvPr>
        <xdr:cNvSpPr/>
      </xdr:nvSpPr>
      <xdr:spPr bwMode="auto">
        <a:xfrm>
          <a:off x="2857500" y="3212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19582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527300" y="298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19</xdr:row>
      <xdr:rowOff>141916</xdr:rowOff>
    </xdr:from>
    <xdr:to>
      <xdr:col>29</xdr:col>
      <xdr:colOff>177800</xdr:colOff>
      <xdr:row>20</xdr:row>
      <xdr:rowOff>72066</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5600700" y="34470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50493</xdr:rowOff>
    </xdr:from>
    <xdr:ext cx="762000" cy="259045"/>
    <xdr:sp macro="" textlink="">
      <xdr:nvSpPr>
        <xdr:cNvPr id="73" name="人口1人当たり決算額の推移該当値テキスト130">
          <a:extLst>
            <a:ext uri="{FF2B5EF4-FFF2-40B4-BE49-F238E27FC236}">
              <a16:creationId xmlns:a16="http://schemas.microsoft.com/office/drawing/2014/main" id="{00000000-0008-0000-0500-000049000000}"/>
            </a:ext>
          </a:extLst>
        </xdr:cNvPr>
        <xdr:cNvSpPr txBox="1"/>
      </xdr:nvSpPr>
      <xdr:spPr>
        <a:xfrm>
          <a:off x="5740400" y="3355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145953</xdr:rowOff>
    </xdr:from>
    <xdr:to>
      <xdr:col>26</xdr:col>
      <xdr:colOff>101600</xdr:colOff>
      <xdr:row>20</xdr:row>
      <xdr:rowOff>76103</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953000" y="34511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60880</xdr:rowOff>
    </xdr:from>
    <xdr:ext cx="7366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4622800" y="3537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150727</xdr:rowOff>
    </xdr:from>
    <xdr:to>
      <xdr:col>22</xdr:col>
      <xdr:colOff>165100</xdr:colOff>
      <xdr:row>20</xdr:row>
      <xdr:rowOff>80877</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4254500" y="34559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65654</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924300" y="3542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139593</xdr:rowOff>
    </xdr:from>
    <xdr:to>
      <xdr:col>19</xdr:col>
      <xdr:colOff>38100</xdr:colOff>
      <xdr:row>20</xdr:row>
      <xdr:rowOff>69743</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3556000" y="3444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54520</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3225800" y="3531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154566</xdr:rowOff>
    </xdr:from>
    <xdr:to>
      <xdr:col>15</xdr:col>
      <xdr:colOff>101600</xdr:colOff>
      <xdr:row>20</xdr:row>
      <xdr:rowOff>84716</xdr:rowOff>
    </xdr:to>
    <xdr:sp macro="" textlink="">
      <xdr:nvSpPr>
        <xdr:cNvPr id="80" name="楕円 79">
          <a:extLst>
            <a:ext uri="{FF2B5EF4-FFF2-40B4-BE49-F238E27FC236}">
              <a16:creationId xmlns:a16="http://schemas.microsoft.com/office/drawing/2014/main" id="{00000000-0008-0000-0500-000050000000}"/>
            </a:ext>
          </a:extLst>
        </xdr:cNvPr>
        <xdr:cNvSpPr/>
      </xdr:nvSpPr>
      <xdr:spPr bwMode="auto">
        <a:xfrm>
          <a:off x="2857500" y="34597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69493</xdr:rowOff>
    </xdr:from>
    <xdr:ext cx="762000" cy="259045"/>
    <xdr:sp macro="" textlink="">
      <xdr:nvSpPr>
        <xdr:cNvPr id="81" name="テキスト ボックス 80">
          <a:extLst>
            <a:ext uri="{FF2B5EF4-FFF2-40B4-BE49-F238E27FC236}">
              <a16:creationId xmlns:a16="http://schemas.microsoft.com/office/drawing/2014/main" id="{00000000-0008-0000-0500-000051000000}"/>
            </a:ext>
          </a:extLst>
        </xdr:cNvPr>
        <xdr:cNvSpPr txBox="1"/>
      </xdr:nvSpPr>
      <xdr:spPr>
        <a:xfrm>
          <a:off x="2527300" y="35461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3" name="角丸四角形 82">
          <a:extLst>
            <a:ext uri="{FF2B5EF4-FFF2-40B4-BE49-F238E27FC236}">
              <a16:creationId xmlns:a16="http://schemas.microsoft.com/office/drawing/2014/main" id="{00000000-0008-0000-0500-000053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2" name="楕円 91">
          <a:extLst>
            <a:ext uri="{FF2B5EF4-FFF2-40B4-BE49-F238E27FC236}">
              <a16:creationId xmlns:a16="http://schemas.microsoft.com/office/drawing/2014/main" id="{00000000-0008-0000-0500-00005C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3" name="フローチャート: 判断 92">
          <a:extLst>
            <a:ext uri="{FF2B5EF4-FFF2-40B4-BE49-F238E27FC236}">
              <a16:creationId xmlns:a16="http://schemas.microsoft.com/office/drawing/2014/main" id="{00000000-0008-0000-0500-00005D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4" name="正方形/長方形 93">
          <a:extLst>
            <a:ext uri="{FF2B5EF4-FFF2-40B4-BE49-F238E27FC236}">
              <a16:creationId xmlns:a16="http://schemas.microsoft.com/office/drawing/2014/main" id="{00000000-0008-0000-0500-00005E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229180</xdr:rowOff>
    </xdr:from>
    <xdr:to>
      <xdr:col>29</xdr:col>
      <xdr:colOff>127000</xdr:colOff>
      <xdr:row>37</xdr:row>
      <xdr:rowOff>151479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53730"/>
          <a:ext cx="0" cy="112244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123556</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248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151479</xdr:rowOff>
    </xdr:from>
    <xdr:to>
      <xdr:col>30</xdr:col>
      <xdr:colOff>25400</xdr:colOff>
      <xdr:row>37</xdr:row>
      <xdr:rowOff>151479</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2761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144107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9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229180</xdr:rowOff>
    </xdr:from>
    <xdr:to>
      <xdr:col>30</xdr:col>
      <xdr:colOff>25400</xdr:colOff>
      <xdr:row>33</xdr:row>
      <xdr:rowOff>229180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537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102171</xdr:rowOff>
    </xdr:from>
    <xdr:to>
      <xdr:col>29</xdr:col>
      <xdr:colOff>127000</xdr:colOff>
      <xdr:row>36</xdr:row>
      <xdr:rowOff>104194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055421"/>
          <a:ext cx="647700" cy="2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141213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7515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296136</xdr:rowOff>
    </xdr:from>
    <xdr:to>
      <xdr:col>29</xdr:col>
      <xdr:colOff>177800</xdr:colOff>
      <xdr:row>36</xdr:row>
      <xdr:rowOff>54836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06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101107</xdr:rowOff>
    </xdr:from>
    <xdr:to>
      <xdr:col>26</xdr:col>
      <xdr:colOff>50800</xdr:colOff>
      <xdr:row>36</xdr:row>
      <xdr:rowOff>102171</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054357"/>
          <a:ext cx="698500" cy="10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322307</xdr:rowOff>
    </xdr:from>
    <xdr:to>
      <xdr:col>26</xdr:col>
      <xdr:colOff>101600</xdr:colOff>
      <xdr:row>36</xdr:row>
      <xdr:rowOff>81007</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932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91184</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015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86809</xdr:rowOff>
    </xdr:from>
    <xdr:to>
      <xdr:col>22</xdr:col>
      <xdr:colOff>114300</xdr:colOff>
      <xdr:row>36</xdr:row>
      <xdr:rowOff>101107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3606800" y="7040059"/>
          <a:ext cx="698500" cy="142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3421</xdr:rowOff>
    </xdr:from>
    <xdr:to>
      <xdr:col>22</xdr:col>
      <xdr:colOff>165100</xdr:colOff>
      <xdr:row>36</xdr:row>
      <xdr:rowOff>105021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566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115198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72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86809</xdr:rowOff>
    </xdr:from>
    <xdr:to>
      <xdr:col>18</xdr:col>
      <xdr:colOff>177800</xdr:colOff>
      <xdr:row>36</xdr:row>
      <xdr:rowOff>93811</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040059"/>
          <a:ext cx="698500" cy="7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329222</xdr:rowOff>
    </xdr:from>
    <xdr:to>
      <xdr:col>19</xdr:col>
      <xdr:colOff>38100</xdr:colOff>
      <xdr:row>36</xdr:row>
      <xdr:rowOff>87922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395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98099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7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338122</xdr:rowOff>
    </xdr:from>
    <xdr:to>
      <xdr:col>15</xdr:col>
      <xdr:colOff>101600</xdr:colOff>
      <xdr:row>36</xdr:row>
      <xdr:rowOff>96822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84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106999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7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53394</xdr:rowOff>
    </xdr:from>
    <xdr:to>
      <xdr:col>29</xdr:col>
      <xdr:colOff>177800</xdr:colOff>
      <xdr:row>36</xdr:row>
      <xdr:rowOff>154994</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0066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25471</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78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51371</xdr:rowOff>
    </xdr:from>
    <xdr:to>
      <xdr:col>26</xdr:col>
      <xdr:colOff>101600</xdr:colOff>
      <xdr:row>36</xdr:row>
      <xdr:rowOff>152971</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046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137748</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090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50307</xdr:rowOff>
    </xdr:from>
    <xdr:to>
      <xdr:col>22</xdr:col>
      <xdr:colOff>165100</xdr:colOff>
      <xdr:row>36</xdr:row>
      <xdr:rowOff>151907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003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136684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089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36009</xdr:rowOff>
    </xdr:from>
    <xdr:to>
      <xdr:col>19</xdr:col>
      <xdr:colOff>38100</xdr:colOff>
      <xdr:row>36</xdr:row>
      <xdr:rowOff>137609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9892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122386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075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43011</xdr:rowOff>
    </xdr:from>
    <xdr:to>
      <xdr:col>15</xdr:col>
      <xdr:colOff>101600</xdr:colOff>
      <xdr:row>36</xdr:row>
      <xdr:rowOff>144611</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9962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129388</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082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
3,244
3.47
2,262,361
2,048,449
207,740
1,394,774
1,836,542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155789</xdr:rowOff>
    </xdr:from>
    <xdr:to>
      <xdr:col>24</xdr:col>
      <xdr:colOff>62865</xdr:colOff>
      <xdr:row>38</xdr:row>
      <xdr:rowOff>114308</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127839"/>
          <a:ext cx="1270" cy="1501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118135</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3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114308</xdr:rowOff>
    </xdr:from>
    <xdr:to>
      <xdr:col>24</xdr:col>
      <xdr:colOff>152400</xdr:colOff>
      <xdr:row>38</xdr:row>
      <xdr:rowOff>114308</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294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102466</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9030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155789</xdr:rowOff>
    </xdr:from>
    <xdr:to>
      <xdr:col>24</xdr:col>
      <xdr:colOff>152400</xdr:colOff>
      <xdr:row>29</xdr:row>
      <xdr:rowOff>155789</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127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114308</xdr:rowOff>
    </xdr:from>
    <xdr:to>
      <xdr:col>24</xdr:col>
      <xdr:colOff>63500</xdr:colOff>
      <xdr:row>38</xdr:row>
      <xdr:rowOff>119714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629408"/>
          <a:ext cx="838200" cy="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138339</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1390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115462</xdr:rowOff>
    </xdr:from>
    <xdr:to>
      <xdr:col>24</xdr:col>
      <xdr:colOff>114300</xdr:colOff>
      <xdr:row>37</xdr:row>
      <xdr:rowOff>45612</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28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119714</xdr:rowOff>
    </xdr:from>
    <xdr:to>
      <xdr:col>19</xdr:col>
      <xdr:colOff>177800</xdr:colOff>
      <xdr:row>38</xdr:row>
      <xdr:rowOff>123667</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634814"/>
          <a:ext cx="889000" cy="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145288</xdr:rowOff>
    </xdr:from>
    <xdr:to>
      <xdr:col>20</xdr:col>
      <xdr:colOff>38100</xdr:colOff>
      <xdr:row>37</xdr:row>
      <xdr:rowOff>75438</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91965</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092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111892</xdr:rowOff>
    </xdr:from>
    <xdr:to>
      <xdr:col>15</xdr:col>
      <xdr:colOff>50800</xdr:colOff>
      <xdr:row>38</xdr:row>
      <xdr:rowOff>123667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a:off x="2019300" y="6626992"/>
          <a:ext cx="889000" cy="11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166147</xdr:rowOff>
    </xdr:from>
    <xdr:to>
      <xdr:col>15</xdr:col>
      <xdr:colOff>101600</xdr:colOff>
      <xdr:row>37</xdr:row>
      <xdr:rowOff>96297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38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112824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113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111892</xdr:rowOff>
    </xdr:from>
    <xdr:to>
      <xdr:col>10</xdr:col>
      <xdr:colOff>114300</xdr:colOff>
      <xdr:row>38</xdr:row>
      <xdr:rowOff>150185</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flipV="1">
          <a:off x="1130300" y="6626992"/>
          <a:ext cx="889000" cy="3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170567</xdr:rowOff>
    </xdr:from>
    <xdr:to>
      <xdr:col>10</xdr:col>
      <xdr:colOff>165100</xdr:colOff>
      <xdr:row>37</xdr:row>
      <xdr:rowOff>100717</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42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117244</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117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34714</xdr:rowOff>
    </xdr:from>
    <xdr:to>
      <xdr:col>6</xdr:col>
      <xdr:colOff>38100</xdr:colOff>
      <xdr:row>37</xdr:row>
      <xdr:rowOff>136314</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152841</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153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63508</xdr:rowOff>
    </xdr:from>
    <xdr:to>
      <xdr:col>24</xdr:col>
      <xdr:colOff>114300</xdr:colOff>
      <xdr:row>38</xdr:row>
      <xdr:rowOff>165108</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578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149885</xdr:rowOff>
    </xdr:from>
    <xdr:ext cx="534377"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49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68914</xdr:rowOff>
    </xdr:from>
    <xdr:to>
      <xdr:col>20</xdr:col>
      <xdr:colOff>38100</xdr:colOff>
      <xdr:row>38</xdr:row>
      <xdr:rowOff>170514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58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161641</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530111" y="667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72867</xdr:rowOff>
    </xdr:from>
    <xdr:to>
      <xdr:col>15</xdr:col>
      <xdr:colOff>101600</xdr:colOff>
      <xdr:row>39</xdr:row>
      <xdr:rowOff>3017</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58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165594</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41111" y="6680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61092</xdr:rowOff>
    </xdr:from>
    <xdr:to>
      <xdr:col>10</xdr:col>
      <xdr:colOff>165100</xdr:colOff>
      <xdr:row>38</xdr:row>
      <xdr:rowOff>162692</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57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153819</xdr:rowOff>
    </xdr:from>
    <xdr:ext cx="534377"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52111" y="66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99385</xdr:rowOff>
    </xdr:from>
    <xdr:to>
      <xdr:col>6</xdr:col>
      <xdr:colOff>38100</xdr:colOff>
      <xdr:row>39</xdr:row>
      <xdr:rowOff>29535</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614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20662</xdr:rowOff>
    </xdr:from>
    <xdr:ext cx="534377"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63111" y="6707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9270</xdr:rowOff>
    </xdr:from>
    <xdr:to>
      <xdr:col>24</xdr:col>
      <xdr:colOff>62865</xdr:colOff>
      <xdr:row>57</xdr:row>
      <xdr:rowOff>144040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753220"/>
          <a:ext cx="1270" cy="1163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147867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9920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144040</xdr:rowOff>
    </xdr:from>
    <xdr:to>
      <xdr:col>24</xdr:col>
      <xdr:colOff>152400</xdr:colOff>
      <xdr:row>57</xdr:row>
      <xdr:rowOff>144040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9916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127397</xdr:rowOff>
    </xdr:from>
    <xdr:ext cx="690189"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5284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9270</xdr:rowOff>
    </xdr:from>
    <xdr:to>
      <xdr:col>24</xdr:col>
      <xdr:colOff>152400</xdr:colOff>
      <xdr:row>51</xdr:row>
      <xdr:rowOff>9270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753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95846</xdr:rowOff>
    </xdr:from>
    <xdr:to>
      <xdr:col>24</xdr:col>
      <xdr:colOff>63500</xdr:colOff>
      <xdr:row>57</xdr:row>
      <xdr:rowOff>104511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3797300" y="9868496"/>
          <a:ext cx="838200" cy="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167930</xdr:rowOff>
    </xdr:from>
    <xdr:ext cx="599010"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976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145053</xdr:rowOff>
    </xdr:from>
    <xdr:to>
      <xdr:col>24</xdr:col>
      <xdr:colOff>114300</xdr:colOff>
      <xdr:row>57</xdr:row>
      <xdr:rowOff>75203</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7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95846</xdr:rowOff>
    </xdr:from>
    <xdr:to>
      <xdr:col>19</xdr:col>
      <xdr:colOff>177800</xdr:colOff>
      <xdr:row>57</xdr:row>
      <xdr:rowOff>112461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868496"/>
          <a:ext cx="889000" cy="16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154837</xdr:rowOff>
    </xdr:from>
    <xdr:to>
      <xdr:col>20</xdr:col>
      <xdr:colOff>38100</xdr:colOff>
      <xdr:row>57</xdr:row>
      <xdr:rowOff>84987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756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101514</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497795" y="953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284,624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112461</xdr:rowOff>
    </xdr:from>
    <xdr:to>
      <xdr:col>15</xdr:col>
      <xdr:colOff>50800</xdr:colOff>
      <xdr:row>57</xdr:row>
      <xdr:rowOff>114286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885111"/>
          <a:ext cx="889000" cy="1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3532</xdr:rowOff>
    </xdr:from>
    <xdr:to>
      <xdr:col>15</xdr:col>
      <xdr:colOff>101600</xdr:colOff>
      <xdr:row>57</xdr:row>
      <xdr:rowOff>105132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77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121659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08795" y="9551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114286</xdr:rowOff>
    </xdr:from>
    <xdr:to>
      <xdr:col>10</xdr:col>
      <xdr:colOff>114300</xdr:colOff>
      <xdr:row>57</xdr:row>
      <xdr:rowOff>120452</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1130300" y="9886936"/>
          <a:ext cx="889000" cy="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166033</xdr:rowOff>
    </xdr:from>
    <xdr:to>
      <xdr:col>10</xdr:col>
      <xdr:colOff>165100</xdr:colOff>
      <xdr:row>57</xdr:row>
      <xdr:rowOff>96183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6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112710</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19795" y="9542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160573</xdr:rowOff>
    </xdr:from>
    <xdr:to>
      <xdr:col>6</xdr:col>
      <xdr:colOff>38100</xdr:colOff>
      <xdr:row>57</xdr:row>
      <xdr:rowOff>90723</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617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107250</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30795" y="9537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53711</xdr:rowOff>
    </xdr:from>
    <xdr:to>
      <xdr:col>24</xdr:col>
      <xdr:colOff>114300</xdr:colOff>
      <xdr:row>57</xdr:row>
      <xdr:rowOff>155311</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826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140088</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74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45046</xdr:rowOff>
    </xdr:from>
    <xdr:to>
      <xdr:col>20</xdr:col>
      <xdr:colOff>38100</xdr:colOff>
      <xdr:row>57</xdr:row>
      <xdr:rowOff>146646</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8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137773</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91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61661</xdr:rowOff>
    </xdr:from>
    <xdr:to>
      <xdr:col>15</xdr:col>
      <xdr:colOff>101600</xdr:colOff>
      <xdr:row>57</xdr:row>
      <xdr:rowOff>163261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83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154388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927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63486</xdr:rowOff>
    </xdr:from>
    <xdr:to>
      <xdr:col>10</xdr:col>
      <xdr:colOff>165100</xdr:colOff>
      <xdr:row>57</xdr:row>
      <xdr:rowOff>165086</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836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156213</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9288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69652</xdr:rowOff>
    </xdr:from>
    <xdr:to>
      <xdr:col>6</xdr:col>
      <xdr:colOff>38100</xdr:colOff>
      <xdr:row>57</xdr:row>
      <xdr:rowOff>171252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842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162379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935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106836</xdr:rowOff>
    </xdr:from>
    <xdr:to>
      <xdr:col>24</xdr:col>
      <xdr:colOff>62865</xdr:colOff>
      <xdr:row>78</xdr:row>
      <xdr:rowOff>137711</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79786"/>
          <a:ext cx="1270" cy="123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141538</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46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137711</xdr:rowOff>
    </xdr:from>
    <xdr:to>
      <xdr:col>24</xdr:col>
      <xdr:colOff>152400</xdr:colOff>
      <xdr:row>78</xdr:row>
      <xdr:rowOff>137711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0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53513</xdr:rowOff>
    </xdr:from>
    <xdr:ext cx="599010"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550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106836</xdr:rowOff>
    </xdr:from>
    <xdr:to>
      <xdr:col>24</xdr:col>
      <xdr:colOff>152400</xdr:colOff>
      <xdr:row>71</xdr:row>
      <xdr:rowOff>106836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7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101771</xdr:rowOff>
    </xdr:from>
    <xdr:to>
      <xdr:col>24</xdr:col>
      <xdr:colOff>63500</xdr:colOff>
      <xdr:row>78</xdr:row>
      <xdr:rowOff>109685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474871"/>
          <a:ext cx="8382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152655</xdr:rowOff>
    </xdr:from>
    <xdr:ext cx="534377"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182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129778</xdr:rowOff>
    </xdr:from>
    <xdr:to>
      <xdr:col>24</xdr:col>
      <xdr:colOff>114300</xdr:colOff>
      <xdr:row>78</xdr:row>
      <xdr:rowOff>59928</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31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101360</xdr:rowOff>
    </xdr:from>
    <xdr:to>
      <xdr:col>19</xdr:col>
      <xdr:colOff>177800</xdr:colOff>
      <xdr:row>78</xdr:row>
      <xdr:rowOff>109685</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2908300" y="13474460"/>
          <a:ext cx="8890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130697</xdr:rowOff>
    </xdr:from>
    <xdr:to>
      <xdr:col>20</xdr:col>
      <xdr:colOff>38100</xdr:colOff>
      <xdr:row>78</xdr:row>
      <xdr:rowOff>60847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33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77374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30111" y="13107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101360</xdr:rowOff>
    </xdr:from>
    <xdr:to>
      <xdr:col>15</xdr:col>
      <xdr:colOff>50800</xdr:colOff>
      <xdr:row>78</xdr:row>
      <xdr:rowOff>108286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474460"/>
          <a:ext cx="889000" cy="6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137282</xdr:rowOff>
    </xdr:from>
    <xdr:to>
      <xdr:col>15</xdr:col>
      <xdr:colOff>101600</xdr:colOff>
      <xdr:row>78</xdr:row>
      <xdr:rowOff>67432</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38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83959</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41111" y="13114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108286</xdr:rowOff>
    </xdr:from>
    <xdr:to>
      <xdr:col>10</xdr:col>
      <xdr:colOff>114300</xdr:colOff>
      <xdr:row>78</xdr:row>
      <xdr:rowOff>120360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481386"/>
          <a:ext cx="889000" cy="12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155510</xdr:rowOff>
    </xdr:from>
    <xdr:to>
      <xdr:col>10</xdr:col>
      <xdr:colOff>165100</xdr:colOff>
      <xdr:row>78</xdr:row>
      <xdr:rowOff>85660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3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102187</xdr:rowOff>
    </xdr:from>
    <xdr:ext cx="534377"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52111" y="1313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166218</xdr:rowOff>
    </xdr:from>
    <xdr:to>
      <xdr:col>6</xdr:col>
      <xdr:colOff>38100</xdr:colOff>
      <xdr:row>78</xdr:row>
      <xdr:rowOff>96368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112895</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63111" y="1314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50971</xdr:rowOff>
    </xdr:from>
    <xdr:to>
      <xdr:col>24</xdr:col>
      <xdr:colOff>114300</xdr:colOff>
      <xdr:row>78</xdr:row>
      <xdr:rowOff>152571</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42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137348</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338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58885</xdr:rowOff>
    </xdr:from>
    <xdr:to>
      <xdr:col>20</xdr:col>
      <xdr:colOff>38100</xdr:colOff>
      <xdr:row>78</xdr:row>
      <xdr:rowOff>160485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431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151612</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352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50560</xdr:rowOff>
    </xdr:from>
    <xdr:to>
      <xdr:col>15</xdr:col>
      <xdr:colOff>101600</xdr:colOff>
      <xdr:row>78</xdr:row>
      <xdr:rowOff>152160</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42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143287</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35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57486</xdr:rowOff>
    </xdr:from>
    <xdr:to>
      <xdr:col>10</xdr:col>
      <xdr:colOff>165100</xdr:colOff>
      <xdr:row>78</xdr:row>
      <xdr:rowOff>159086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43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150213</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523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69560</xdr:rowOff>
    </xdr:from>
    <xdr:to>
      <xdr:col>6</xdr:col>
      <xdr:colOff>38100</xdr:colOff>
      <xdr:row>78</xdr:row>
      <xdr:rowOff>171160</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442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162287</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535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扶助費グラフ枠">
          <a:extLst>
            <a:ext uri="{FF2B5EF4-FFF2-40B4-BE49-F238E27FC236}">
              <a16:creationId xmlns:a16="http://schemas.microsoft.com/office/drawing/2014/main" id="{00000000-0008-0000-06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128902</xdr:rowOff>
    </xdr:from>
    <xdr:to>
      <xdr:col>24</xdr:col>
      <xdr:colOff>62865</xdr:colOff>
      <xdr:row>98</xdr:row>
      <xdr:rowOff>68872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flipV="1">
          <a:off x="4633595" y="15559402"/>
          <a:ext cx="1270" cy="1311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72699</xdr:rowOff>
    </xdr:from>
    <xdr:ext cx="534377" cy="259045"/>
    <xdr:sp macro="" textlink="">
      <xdr:nvSpPr>
        <xdr:cNvPr id="223" name="扶助費最小値テキスト">
          <a:extLst>
            <a:ext uri="{FF2B5EF4-FFF2-40B4-BE49-F238E27FC236}">
              <a16:creationId xmlns:a16="http://schemas.microsoft.com/office/drawing/2014/main" id="{00000000-0008-0000-0600-0000DF000000}"/>
            </a:ext>
          </a:extLst>
        </xdr:cNvPr>
        <xdr:cNvSpPr txBox="1"/>
      </xdr:nvSpPr>
      <xdr:spPr>
        <a:xfrm>
          <a:off x="4686300" y="1687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68872</xdr:rowOff>
    </xdr:from>
    <xdr:to>
      <xdr:col>24</xdr:col>
      <xdr:colOff>152400</xdr:colOff>
      <xdr:row>98</xdr:row>
      <xdr:rowOff>68872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6870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75579</xdr:rowOff>
    </xdr:from>
    <xdr:ext cx="599010" cy="259045"/>
    <xdr:sp macro="" textlink="">
      <xdr:nvSpPr>
        <xdr:cNvPr id="225" name="扶助費最大値テキスト">
          <a:extLst>
            <a:ext uri="{FF2B5EF4-FFF2-40B4-BE49-F238E27FC236}">
              <a16:creationId xmlns:a16="http://schemas.microsoft.com/office/drawing/2014/main" id="{00000000-0008-0000-0600-0000E1000000}"/>
            </a:ext>
          </a:extLst>
        </xdr:cNvPr>
        <xdr:cNvSpPr txBox="1"/>
      </xdr:nvSpPr>
      <xdr:spPr>
        <a:xfrm>
          <a:off x="4686300" y="15334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128902</xdr:rowOff>
    </xdr:from>
    <xdr:to>
      <xdr:col>24</xdr:col>
      <xdr:colOff>152400</xdr:colOff>
      <xdr:row>90</xdr:row>
      <xdr:rowOff>128902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555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9787</xdr:rowOff>
    </xdr:from>
    <xdr:to>
      <xdr:col>24</xdr:col>
      <xdr:colOff>63500</xdr:colOff>
      <xdr:row>95</xdr:row>
      <xdr:rowOff>45372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3797300" y="16297537"/>
          <a:ext cx="838200" cy="35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132562</xdr:rowOff>
    </xdr:from>
    <xdr:ext cx="534377" cy="259045"/>
    <xdr:sp macro="" textlink="">
      <xdr:nvSpPr>
        <xdr:cNvPr id="228" name="扶助費平均値テキスト">
          <a:extLst>
            <a:ext uri="{FF2B5EF4-FFF2-40B4-BE49-F238E27FC236}">
              <a16:creationId xmlns:a16="http://schemas.microsoft.com/office/drawing/2014/main" id="{00000000-0008-0000-0600-0000E4000000}"/>
            </a:ext>
          </a:extLst>
        </xdr:cNvPr>
        <xdr:cNvSpPr txBox="1"/>
      </xdr:nvSpPr>
      <xdr:spPr>
        <a:xfrm>
          <a:off x="4686300" y="16248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154135</xdr:rowOff>
    </xdr:from>
    <xdr:to>
      <xdr:col>24</xdr:col>
      <xdr:colOff>114300</xdr:colOff>
      <xdr:row>95</xdr:row>
      <xdr:rowOff>84285</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4584700" y="16270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160716</xdr:rowOff>
    </xdr:from>
    <xdr:to>
      <xdr:col>19</xdr:col>
      <xdr:colOff>177800</xdr:colOff>
      <xdr:row>95</xdr:row>
      <xdr:rowOff>45372</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2908300" y="16105566"/>
          <a:ext cx="889000" cy="22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31544</xdr:rowOff>
    </xdr:from>
    <xdr:to>
      <xdr:col>20</xdr:col>
      <xdr:colOff>38100</xdr:colOff>
      <xdr:row>95</xdr:row>
      <xdr:rowOff>133144</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3746500" y="16319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124271</xdr:rowOff>
    </xdr:from>
    <xdr:ext cx="534377"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3530111" y="16412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160716</xdr:rowOff>
    </xdr:from>
    <xdr:to>
      <xdr:col>15</xdr:col>
      <xdr:colOff>50800</xdr:colOff>
      <xdr:row>94</xdr:row>
      <xdr:rowOff>162613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019300" y="16105566"/>
          <a:ext cx="889000" cy="17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143428</xdr:rowOff>
    </xdr:from>
    <xdr:to>
      <xdr:col>15</xdr:col>
      <xdr:colOff>101600</xdr:colOff>
      <xdr:row>95</xdr:row>
      <xdr:rowOff>73578</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2857500" y="16259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64705</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2641111" y="16352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162613</xdr:rowOff>
    </xdr:from>
    <xdr:to>
      <xdr:col>10</xdr:col>
      <xdr:colOff>114300</xdr:colOff>
      <xdr:row>95</xdr:row>
      <xdr:rowOff>100381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1130300" y="16278913"/>
          <a:ext cx="889000" cy="109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99507</xdr:rowOff>
    </xdr:from>
    <xdr:to>
      <xdr:col>10</xdr:col>
      <xdr:colOff>165100</xdr:colOff>
      <xdr:row>96</xdr:row>
      <xdr:rowOff>29657</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968500" y="16387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20784</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1752111" y="16479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129384</xdr:rowOff>
    </xdr:from>
    <xdr:to>
      <xdr:col>6</xdr:col>
      <xdr:colOff>38100</xdr:colOff>
      <xdr:row>96</xdr:row>
      <xdr:rowOff>59534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0795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50661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863111" y="16509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130437</xdr:rowOff>
    </xdr:from>
    <xdr:to>
      <xdr:col>24</xdr:col>
      <xdr:colOff>114300</xdr:colOff>
      <xdr:row>95</xdr:row>
      <xdr:rowOff>60587</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4584700" y="16246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153314</xdr:rowOff>
    </xdr:from>
    <xdr:ext cx="534377" cy="259045"/>
    <xdr:sp macro="" textlink="">
      <xdr:nvSpPr>
        <xdr:cNvPr id="247" name="扶助費該当値テキスト">
          <a:extLst>
            <a:ext uri="{FF2B5EF4-FFF2-40B4-BE49-F238E27FC236}">
              <a16:creationId xmlns:a16="http://schemas.microsoft.com/office/drawing/2014/main" id="{00000000-0008-0000-0600-0000F7000000}"/>
            </a:ext>
          </a:extLst>
        </xdr:cNvPr>
        <xdr:cNvSpPr txBox="1"/>
      </xdr:nvSpPr>
      <xdr:spPr>
        <a:xfrm>
          <a:off x="4686300" y="160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166022</xdr:rowOff>
    </xdr:from>
    <xdr:to>
      <xdr:col>20</xdr:col>
      <xdr:colOff>38100</xdr:colOff>
      <xdr:row>95</xdr:row>
      <xdr:rowOff>96172</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3746500" y="16282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112699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530111" y="1605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93</xdr:row>
      <xdr:rowOff>109916</xdr:rowOff>
    </xdr:from>
    <xdr:to>
      <xdr:col>15</xdr:col>
      <xdr:colOff>101600</xdr:colOff>
      <xdr:row>94</xdr:row>
      <xdr:rowOff>40066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2857500" y="160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92</xdr:row>
      <xdr:rowOff>56593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608795" y="1582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111813</xdr:rowOff>
    </xdr:from>
    <xdr:to>
      <xdr:col>10</xdr:col>
      <xdr:colOff>165100</xdr:colOff>
      <xdr:row>95</xdr:row>
      <xdr:rowOff>41963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968500" y="1622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58490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752111" y="1600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49581</xdr:rowOff>
    </xdr:from>
    <xdr:to>
      <xdr:col>6</xdr:col>
      <xdr:colOff>38100</xdr:colOff>
      <xdr:row>95</xdr:row>
      <xdr:rowOff>151181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079500" y="163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167708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863111" y="1611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111777</xdr:rowOff>
    </xdr:from>
    <xdr:ext cx="685572"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5918428" y="5598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168927</xdr:rowOff>
    </xdr:from>
    <xdr:ext cx="685572"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5918428" y="5140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6" name="補助費等グラフ枠">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58567</xdr:rowOff>
    </xdr:from>
    <xdr:to>
      <xdr:col>54</xdr:col>
      <xdr:colOff>189865</xdr:colOff>
      <xdr:row>38</xdr:row>
      <xdr:rowOff>62333</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flipV="1">
          <a:off x="10475595" y="5202067"/>
          <a:ext cx="1270" cy="13753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66160</xdr:rowOff>
    </xdr:from>
    <xdr:ext cx="534377" cy="259045"/>
    <xdr:sp macro="" textlink="">
      <xdr:nvSpPr>
        <xdr:cNvPr id="278" name="補助費等最小値テキスト">
          <a:extLst>
            <a:ext uri="{FF2B5EF4-FFF2-40B4-BE49-F238E27FC236}">
              <a16:creationId xmlns:a16="http://schemas.microsoft.com/office/drawing/2014/main" id="{00000000-0008-0000-0600-000016010000}"/>
            </a:ext>
          </a:extLst>
        </xdr:cNvPr>
        <xdr:cNvSpPr txBox="1"/>
      </xdr:nvSpPr>
      <xdr:spPr>
        <a:xfrm>
          <a:off x="10528300" y="6581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62333</xdr:rowOff>
    </xdr:from>
    <xdr:to>
      <xdr:col>55</xdr:col>
      <xdr:colOff>88900</xdr:colOff>
      <xdr:row>38</xdr:row>
      <xdr:rowOff>62333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10388600" y="6577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5244</xdr:rowOff>
    </xdr:from>
    <xdr:ext cx="690189" cy="259045"/>
    <xdr:sp macro="" textlink="">
      <xdr:nvSpPr>
        <xdr:cNvPr id="280" name="補助費等最大値テキスト">
          <a:extLst>
            <a:ext uri="{FF2B5EF4-FFF2-40B4-BE49-F238E27FC236}">
              <a16:creationId xmlns:a16="http://schemas.microsoft.com/office/drawing/2014/main" id="{00000000-0008-0000-0600-000018010000}"/>
            </a:ext>
          </a:extLst>
        </xdr:cNvPr>
        <xdr:cNvSpPr txBox="1"/>
      </xdr:nvSpPr>
      <xdr:spPr>
        <a:xfrm>
          <a:off x="10528300" y="4977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58567</xdr:rowOff>
    </xdr:from>
    <xdr:to>
      <xdr:col>55</xdr:col>
      <xdr:colOff>88900</xdr:colOff>
      <xdr:row>30</xdr:row>
      <xdr:rowOff>58567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5202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50553</xdr:rowOff>
    </xdr:from>
    <xdr:to>
      <xdr:col>55</xdr:col>
      <xdr:colOff>0</xdr:colOff>
      <xdr:row>38</xdr:row>
      <xdr:rowOff>53722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9639300" y="6565653"/>
          <a:ext cx="838200" cy="3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61823</xdr:rowOff>
    </xdr:from>
    <xdr:ext cx="599010" cy="259045"/>
    <xdr:sp macro="" textlink="">
      <xdr:nvSpPr>
        <xdr:cNvPr id="283" name="補助費等平均値テキスト">
          <a:extLst>
            <a:ext uri="{FF2B5EF4-FFF2-40B4-BE49-F238E27FC236}">
              <a16:creationId xmlns:a16="http://schemas.microsoft.com/office/drawing/2014/main" id="{00000000-0008-0000-0600-00001B010000}"/>
            </a:ext>
          </a:extLst>
        </xdr:cNvPr>
        <xdr:cNvSpPr txBox="1"/>
      </xdr:nvSpPr>
      <xdr:spPr>
        <a:xfrm>
          <a:off x="10528300" y="62340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38946</xdr:rowOff>
    </xdr:from>
    <xdr:to>
      <xdr:col>55</xdr:col>
      <xdr:colOff>50800</xdr:colOff>
      <xdr:row>37</xdr:row>
      <xdr:rowOff>140546</xdr:rowOff>
    </xdr:to>
    <xdr:sp macro="" textlink="">
      <xdr:nvSpPr>
        <xdr:cNvPr id="284" name="フローチャート: 判断 283">
          <a:extLst>
            <a:ext uri="{FF2B5EF4-FFF2-40B4-BE49-F238E27FC236}">
              <a16:creationId xmlns:a16="http://schemas.microsoft.com/office/drawing/2014/main" id="{00000000-0008-0000-0600-00001C010000}"/>
            </a:ext>
          </a:extLst>
        </xdr:cNvPr>
        <xdr:cNvSpPr/>
      </xdr:nvSpPr>
      <xdr:spPr>
        <a:xfrm>
          <a:off x="10426700" y="6382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50553</xdr:rowOff>
    </xdr:from>
    <xdr:to>
      <xdr:col>50</xdr:col>
      <xdr:colOff>114300</xdr:colOff>
      <xdr:row>38</xdr:row>
      <xdr:rowOff>59188</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8750300" y="6565653"/>
          <a:ext cx="889000" cy="8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48564</xdr:rowOff>
    </xdr:from>
    <xdr:to>
      <xdr:col>50</xdr:col>
      <xdr:colOff>165100</xdr:colOff>
      <xdr:row>37</xdr:row>
      <xdr:rowOff>150164</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9588500" y="639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166691</xdr:rowOff>
    </xdr:from>
    <xdr:ext cx="599010"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9339795" y="616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162008</xdr:rowOff>
    </xdr:from>
    <xdr:to>
      <xdr:col>45</xdr:col>
      <xdr:colOff>177800</xdr:colOff>
      <xdr:row>38</xdr:row>
      <xdr:rowOff>59188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7861300" y="6505658"/>
          <a:ext cx="889000" cy="68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63066</xdr:rowOff>
    </xdr:from>
    <xdr:to>
      <xdr:col>46</xdr:col>
      <xdr:colOff>38100</xdr:colOff>
      <xdr:row>37</xdr:row>
      <xdr:rowOff>164666</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8699500" y="64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9743</xdr:rowOff>
    </xdr:from>
    <xdr:ext cx="599010"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8450795" y="6181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162008</xdr:rowOff>
    </xdr:from>
    <xdr:to>
      <xdr:col>41</xdr:col>
      <xdr:colOff>50800</xdr:colOff>
      <xdr:row>38</xdr:row>
      <xdr:rowOff>83911</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6972300" y="6505658"/>
          <a:ext cx="889000" cy="9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133264</xdr:rowOff>
    </xdr:from>
    <xdr:to>
      <xdr:col>41</xdr:col>
      <xdr:colOff>101600</xdr:colOff>
      <xdr:row>37</xdr:row>
      <xdr:rowOff>63414</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7810500" y="6305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79941</xdr:rowOff>
    </xdr:from>
    <xdr:ext cx="599010"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7561795" y="6080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84081</xdr:rowOff>
    </xdr:from>
    <xdr:to>
      <xdr:col>36</xdr:col>
      <xdr:colOff>165100</xdr:colOff>
      <xdr:row>38</xdr:row>
      <xdr:rowOff>14232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6921500" y="64277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30758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6672795" y="62029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2922</xdr:rowOff>
    </xdr:from>
    <xdr:to>
      <xdr:col>55</xdr:col>
      <xdr:colOff>50800</xdr:colOff>
      <xdr:row>38</xdr:row>
      <xdr:rowOff>104522</xdr:rowOff>
    </xdr:to>
    <xdr:sp macro="" textlink="">
      <xdr:nvSpPr>
        <xdr:cNvPr id="301" name="楕円 300">
          <a:extLst>
            <a:ext uri="{FF2B5EF4-FFF2-40B4-BE49-F238E27FC236}">
              <a16:creationId xmlns:a16="http://schemas.microsoft.com/office/drawing/2014/main" id="{00000000-0008-0000-0600-00002D010000}"/>
            </a:ext>
          </a:extLst>
        </xdr:cNvPr>
        <xdr:cNvSpPr/>
      </xdr:nvSpPr>
      <xdr:spPr>
        <a:xfrm>
          <a:off x="10426700" y="651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89300</xdr:rowOff>
    </xdr:from>
    <xdr:ext cx="534377" cy="259045"/>
    <xdr:sp macro="" textlink="">
      <xdr:nvSpPr>
        <xdr:cNvPr id="302" name="補助費等該当値テキスト">
          <a:extLst>
            <a:ext uri="{FF2B5EF4-FFF2-40B4-BE49-F238E27FC236}">
              <a16:creationId xmlns:a16="http://schemas.microsoft.com/office/drawing/2014/main" id="{00000000-0008-0000-0600-00002E010000}"/>
            </a:ext>
          </a:extLst>
        </xdr:cNvPr>
        <xdr:cNvSpPr txBox="1"/>
      </xdr:nvSpPr>
      <xdr:spPr>
        <a:xfrm>
          <a:off x="10528300" y="6432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171203</xdr:rowOff>
    </xdr:from>
    <xdr:to>
      <xdr:col>50</xdr:col>
      <xdr:colOff>165100</xdr:colOff>
      <xdr:row>38</xdr:row>
      <xdr:rowOff>101353</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9588500" y="6514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92480</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60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8388</xdr:rowOff>
    </xdr:from>
    <xdr:to>
      <xdr:col>46</xdr:col>
      <xdr:colOff>38100</xdr:colOff>
      <xdr:row>38</xdr:row>
      <xdr:rowOff>109988</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8699500" y="652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101115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61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111208</xdr:rowOff>
    </xdr:from>
    <xdr:to>
      <xdr:col>41</xdr:col>
      <xdr:colOff>101600</xdr:colOff>
      <xdr:row>38</xdr:row>
      <xdr:rowOff>41357</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7810500" y="645485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32485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6547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33111</xdr:rowOff>
    </xdr:from>
    <xdr:to>
      <xdr:col>36</xdr:col>
      <xdr:colOff>165100</xdr:colOff>
      <xdr:row>38</xdr:row>
      <xdr:rowOff>134711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6921500" y="6548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125838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640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1" name="正方形/長方形 310">
          <a:extLst>
            <a:ext uri="{FF2B5EF4-FFF2-40B4-BE49-F238E27FC236}">
              <a16:creationId xmlns:a16="http://schemas.microsoft.com/office/drawing/2014/main" id="{00000000-0008-0000-0600-00003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0" name="直線コネクタ 319">
          <a:extLst>
            <a:ext uri="{FF2B5EF4-FFF2-40B4-BE49-F238E27FC236}">
              <a16:creationId xmlns:a16="http://schemas.microsoft.com/office/drawing/2014/main" id="{00000000-0008-0000-0600-00004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1" name="普通建設事業費グラフ枠">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94975</xdr:rowOff>
    </xdr:from>
    <xdr:to>
      <xdr:col>54</xdr:col>
      <xdr:colOff>189865</xdr:colOff>
      <xdr:row>58</xdr:row>
      <xdr:rowOff>130861</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flipV="1">
          <a:off x="10475595" y="8667475"/>
          <a:ext cx="1270" cy="1407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134688</xdr:rowOff>
    </xdr:from>
    <xdr:ext cx="534377" cy="259045"/>
    <xdr:sp macro="" textlink="">
      <xdr:nvSpPr>
        <xdr:cNvPr id="333" name="普通建設事業費最小値テキスト">
          <a:extLst>
            <a:ext uri="{FF2B5EF4-FFF2-40B4-BE49-F238E27FC236}">
              <a16:creationId xmlns:a16="http://schemas.microsoft.com/office/drawing/2014/main" id="{00000000-0008-0000-0600-00004D010000}"/>
            </a:ext>
          </a:extLst>
        </xdr:cNvPr>
        <xdr:cNvSpPr txBox="1"/>
      </xdr:nvSpPr>
      <xdr:spPr>
        <a:xfrm>
          <a:off x="10528300" y="10078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130861</xdr:rowOff>
    </xdr:from>
    <xdr:to>
      <xdr:col>55</xdr:col>
      <xdr:colOff>88900</xdr:colOff>
      <xdr:row>58</xdr:row>
      <xdr:rowOff>130861</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10388600" y="10074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41652</xdr:rowOff>
    </xdr:from>
    <xdr:ext cx="690189" cy="259045"/>
    <xdr:sp macro="" textlink="">
      <xdr:nvSpPr>
        <xdr:cNvPr id="335" name="普通建設事業費最大値テキスト">
          <a:extLst>
            <a:ext uri="{FF2B5EF4-FFF2-40B4-BE49-F238E27FC236}">
              <a16:creationId xmlns:a16="http://schemas.microsoft.com/office/drawing/2014/main" id="{00000000-0008-0000-0600-00004F010000}"/>
            </a:ext>
          </a:extLst>
        </xdr:cNvPr>
        <xdr:cNvSpPr txBox="1"/>
      </xdr:nvSpPr>
      <xdr:spPr>
        <a:xfrm>
          <a:off x="10528300" y="84427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6,195,648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94975</xdr:rowOff>
    </xdr:from>
    <xdr:to>
      <xdr:col>55</xdr:col>
      <xdr:colOff>88900</xdr:colOff>
      <xdr:row>50</xdr:row>
      <xdr:rowOff>94975</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10388600" y="8667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121184</xdr:rowOff>
    </xdr:from>
    <xdr:to>
      <xdr:col>55</xdr:col>
      <xdr:colOff>0</xdr:colOff>
      <xdr:row>58</xdr:row>
      <xdr:rowOff>131187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9639300" y="10065284"/>
          <a:ext cx="838200" cy="1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41219</xdr:rowOff>
    </xdr:from>
    <xdr:ext cx="599010" cy="259045"/>
    <xdr:sp macro="" textlink="">
      <xdr:nvSpPr>
        <xdr:cNvPr id="338" name="普通建設事業費平均値テキスト">
          <a:extLst>
            <a:ext uri="{FF2B5EF4-FFF2-40B4-BE49-F238E27FC236}">
              <a16:creationId xmlns:a16="http://schemas.microsoft.com/office/drawing/2014/main" id="{00000000-0008-0000-0600-000052010000}"/>
            </a:ext>
          </a:extLst>
        </xdr:cNvPr>
        <xdr:cNvSpPr txBox="1"/>
      </xdr:nvSpPr>
      <xdr:spPr>
        <a:xfrm>
          <a:off x="10528300" y="98138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18342</xdr:rowOff>
    </xdr:from>
    <xdr:to>
      <xdr:col>55</xdr:col>
      <xdr:colOff>50800</xdr:colOff>
      <xdr:row>58</xdr:row>
      <xdr:rowOff>119942</xdr:rowOff>
    </xdr:to>
    <xdr:sp macro="" textlink="">
      <xdr:nvSpPr>
        <xdr:cNvPr id="339" name="フローチャート: 判断 338">
          <a:extLst>
            <a:ext uri="{FF2B5EF4-FFF2-40B4-BE49-F238E27FC236}">
              <a16:creationId xmlns:a16="http://schemas.microsoft.com/office/drawing/2014/main" id="{00000000-0008-0000-0600-000053010000}"/>
            </a:ext>
          </a:extLst>
        </xdr:cNvPr>
        <xdr:cNvSpPr/>
      </xdr:nvSpPr>
      <xdr:spPr>
        <a:xfrm>
          <a:off x="10426700" y="996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125571</xdr:rowOff>
    </xdr:from>
    <xdr:to>
      <xdr:col>50</xdr:col>
      <xdr:colOff>114300</xdr:colOff>
      <xdr:row>58</xdr:row>
      <xdr:rowOff>131187</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8750300" y="10069671"/>
          <a:ext cx="889000" cy="5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21213</xdr:rowOff>
    </xdr:from>
    <xdr:to>
      <xdr:col>50</xdr:col>
      <xdr:colOff>165100</xdr:colOff>
      <xdr:row>58</xdr:row>
      <xdr:rowOff>122813</xdr:rowOff>
    </xdr:to>
    <xdr:sp macro="" textlink="">
      <xdr:nvSpPr>
        <xdr:cNvPr id="341" name="フローチャート: 判断 340">
          <a:extLst>
            <a:ext uri="{FF2B5EF4-FFF2-40B4-BE49-F238E27FC236}">
              <a16:creationId xmlns:a16="http://schemas.microsoft.com/office/drawing/2014/main" id="{00000000-0008-0000-0600-000055010000}"/>
            </a:ext>
          </a:extLst>
        </xdr:cNvPr>
        <xdr:cNvSpPr/>
      </xdr:nvSpPr>
      <xdr:spPr>
        <a:xfrm>
          <a:off x="9588500" y="996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139340</xdr:rowOff>
    </xdr:from>
    <xdr:ext cx="599010"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9339795" y="974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123004</xdr:rowOff>
    </xdr:from>
    <xdr:to>
      <xdr:col>45</xdr:col>
      <xdr:colOff>177800</xdr:colOff>
      <xdr:row>58</xdr:row>
      <xdr:rowOff>125571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7861300" y="10067104"/>
          <a:ext cx="889000" cy="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5989</xdr:rowOff>
    </xdr:from>
    <xdr:to>
      <xdr:col>46</xdr:col>
      <xdr:colOff>38100</xdr:colOff>
      <xdr:row>58</xdr:row>
      <xdr:rowOff>107589</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8699500" y="995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124116</xdr:rowOff>
    </xdr:from>
    <xdr:ext cx="599010"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8450795" y="9725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103162</xdr:rowOff>
    </xdr:from>
    <xdr:to>
      <xdr:col>41</xdr:col>
      <xdr:colOff>50800</xdr:colOff>
      <xdr:row>58</xdr:row>
      <xdr:rowOff>123004</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972300" y="10047262"/>
          <a:ext cx="889000" cy="1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12925</xdr:rowOff>
    </xdr:from>
    <xdr:to>
      <xdr:col>41</xdr:col>
      <xdr:colOff>101600</xdr:colOff>
      <xdr:row>58</xdr:row>
      <xdr:rowOff>114525</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7810500" y="995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131052</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7561795" y="9732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16448</xdr:rowOff>
    </xdr:from>
    <xdr:to>
      <xdr:col>36</xdr:col>
      <xdr:colOff>165100</xdr:colOff>
      <xdr:row>58</xdr:row>
      <xdr:rowOff>118048</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6921500" y="9960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134575</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672795" y="9735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70384</xdr:rowOff>
    </xdr:from>
    <xdr:to>
      <xdr:col>55</xdr:col>
      <xdr:colOff>50800</xdr:colOff>
      <xdr:row>59</xdr:row>
      <xdr:rowOff>534</xdr:rowOff>
    </xdr:to>
    <xdr:sp macro="" textlink="">
      <xdr:nvSpPr>
        <xdr:cNvPr id="356" name="楕円 355">
          <a:extLst>
            <a:ext uri="{FF2B5EF4-FFF2-40B4-BE49-F238E27FC236}">
              <a16:creationId xmlns:a16="http://schemas.microsoft.com/office/drawing/2014/main" id="{00000000-0008-0000-0600-000064010000}"/>
            </a:ext>
          </a:extLst>
        </xdr:cNvPr>
        <xdr:cNvSpPr/>
      </xdr:nvSpPr>
      <xdr:spPr>
        <a:xfrm>
          <a:off x="10426700" y="1001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168218</xdr:rowOff>
    </xdr:from>
    <xdr:ext cx="534377" cy="259045"/>
    <xdr:sp macro="" textlink="">
      <xdr:nvSpPr>
        <xdr:cNvPr id="357" name="普通建設事業費該当値テキスト">
          <a:extLst>
            <a:ext uri="{FF2B5EF4-FFF2-40B4-BE49-F238E27FC236}">
              <a16:creationId xmlns:a16="http://schemas.microsoft.com/office/drawing/2014/main" id="{00000000-0008-0000-0600-000065010000}"/>
            </a:ext>
          </a:extLst>
        </xdr:cNvPr>
        <xdr:cNvSpPr txBox="1"/>
      </xdr:nvSpPr>
      <xdr:spPr>
        <a:xfrm>
          <a:off x="10528300" y="9940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80387</xdr:rowOff>
    </xdr:from>
    <xdr:to>
      <xdr:col>50</xdr:col>
      <xdr:colOff>165100</xdr:colOff>
      <xdr:row>59</xdr:row>
      <xdr:rowOff>10537</xdr:rowOff>
    </xdr:to>
    <xdr:sp macro="" textlink="">
      <xdr:nvSpPr>
        <xdr:cNvPr id="358" name="楕円 357">
          <a:extLst>
            <a:ext uri="{FF2B5EF4-FFF2-40B4-BE49-F238E27FC236}">
              <a16:creationId xmlns:a16="http://schemas.microsoft.com/office/drawing/2014/main" id="{00000000-0008-0000-0600-000066010000}"/>
            </a:ext>
          </a:extLst>
        </xdr:cNvPr>
        <xdr:cNvSpPr/>
      </xdr:nvSpPr>
      <xdr:spPr>
        <a:xfrm>
          <a:off x="9588500" y="1002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1664</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1011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74771</xdr:rowOff>
    </xdr:from>
    <xdr:to>
      <xdr:col>46</xdr:col>
      <xdr:colOff>38100</xdr:colOff>
      <xdr:row>59</xdr:row>
      <xdr:rowOff>4921</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8699500" y="1001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167498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483111" y="1011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72204</xdr:rowOff>
    </xdr:from>
    <xdr:to>
      <xdr:col>41</xdr:col>
      <xdr:colOff>101600</xdr:colOff>
      <xdr:row>59</xdr:row>
      <xdr:rowOff>2354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7810500" y="10016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164931</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594111" y="1010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52362</xdr:rowOff>
    </xdr:from>
    <xdr:to>
      <xdr:col>36</xdr:col>
      <xdr:colOff>165100</xdr:colOff>
      <xdr:row>58</xdr:row>
      <xdr:rowOff>153962</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6921500" y="999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145089</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672795" y="1008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6" name="正方形/長方形 365">
          <a:extLst>
            <a:ext uri="{FF2B5EF4-FFF2-40B4-BE49-F238E27FC236}">
              <a16:creationId xmlns:a16="http://schemas.microsoft.com/office/drawing/2014/main" id="{00000000-0008-0000-0600-00006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5" name="直線コネクタ 374">
          <a:extLst>
            <a:ext uri="{FF2B5EF4-FFF2-40B4-BE49-F238E27FC236}">
              <a16:creationId xmlns:a16="http://schemas.microsoft.com/office/drawing/2014/main" id="{00000000-0008-0000-0600-00007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78" name="直線コネクタ 377">
          <a:extLst>
            <a:ext uri="{FF2B5EF4-FFF2-40B4-BE49-F238E27FC236}">
              <a16:creationId xmlns:a16="http://schemas.microsoft.com/office/drawing/2014/main" id="{00000000-0008-0000-0600-00007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6" name="普通建設事業費 （ うち新規整備　）グラフ枠">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37676</xdr:rowOff>
    </xdr:from>
    <xdr:to>
      <xdr:col>54</xdr:col>
      <xdr:colOff>189865</xdr:colOff>
      <xdr:row>78</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flipV="1">
          <a:off x="10475595" y="12039176"/>
          <a:ext cx="1270" cy="1473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88" name="普通建設事業費 （ うち新規整備　）最小値テキスト">
          <a:extLst>
            <a:ext uri="{FF2B5EF4-FFF2-40B4-BE49-F238E27FC236}">
              <a16:creationId xmlns:a16="http://schemas.microsoft.com/office/drawing/2014/main" id="{00000000-0008-0000-0600-000084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155803</xdr:rowOff>
    </xdr:from>
    <xdr:ext cx="690189" cy="259045"/>
    <xdr:sp macro="" textlink="">
      <xdr:nvSpPr>
        <xdr:cNvPr id="390" name="普通建設事業費 （ うち新規整備　）最大値テキスト">
          <a:extLst>
            <a:ext uri="{FF2B5EF4-FFF2-40B4-BE49-F238E27FC236}">
              <a16:creationId xmlns:a16="http://schemas.microsoft.com/office/drawing/2014/main" id="{00000000-0008-0000-0600-000086010000}"/>
            </a:ext>
          </a:extLst>
        </xdr:cNvPr>
        <xdr:cNvSpPr txBox="1"/>
      </xdr:nvSpPr>
      <xdr:spPr>
        <a:xfrm>
          <a:off x="10528300" y="118144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1,611,575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37676</xdr:rowOff>
    </xdr:from>
    <xdr:to>
      <xdr:col>55</xdr:col>
      <xdr:colOff>88900</xdr:colOff>
      <xdr:row>70</xdr:row>
      <xdr:rowOff>37676</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2039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98453</xdr:rowOff>
    </xdr:from>
    <xdr:to>
      <xdr:col>55</xdr:col>
      <xdr:colOff>0</xdr:colOff>
      <xdr:row>78</xdr:row>
      <xdr:rowOff>139579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9639300" y="13471553"/>
          <a:ext cx="838200" cy="41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4515</xdr:rowOff>
    </xdr:from>
    <xdr:ext cx="599010" cy="259045"/>
    <xdr:sp macro="" textlink="">
      <xdr:nvSpPr>
        <xdr:cNvPr id="393" name="普通建設事業費 （ うち新規整備　）平均値テキスト">
          <a:extLst>
            <a:ext uri="{FF2B5EF4-FFF2-40B4-BE49-F238E27FC236}">
              <a16:creationId xmlns:a16="http://schemas.microsoft.com/office/drawing/2014/main" id="{00000000-0008-0000-0600-000089010000}"/>
            </a:ext>
          </a:extLst>
        </xdr:cNvPr>
        <xdr:cNvSpPr txBox="1"/>
      </xdr:nvSpPr>
      <xdr:spPr>
        <a:xfrm>
          <a:off x="10528300" y="132061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153088</xdr:rowOff>
    </xdr:from>
    <xdr:to>
      <xdr:col>55</xdr:col>
      <xdr:colOff>50800</xdr:colOff>
      <xdr:row>78</xdr:row>
      <xdr:rowOff>83238</xdr:rowOff>
    </xdr:to>
    <xdr:sp macro="" textlink="">
      <xdr:nvSpPr>
        <xdr:cNvPr id="394" name="フローチャート: 判断 393">
          <a:extLst>
            <a:ext uri="{FF2B5EF4-FFF2-40B4-BE49-F238E27FC236}">
              <a16:creationId xmlns:a16="http://schemas.microsoft.com/office/drawing/2014/main" id="{00000000-0008-0000-0600-00008A010000}"/>
            </a:ext>
          </a:extLst>
        </xdr:cNvPr>
        <xdr:cNvSpPr/>
      </xdr:nvSpPr>
      <xdr:spPr>
        <a:xfrm>
          <a:off x="10426700" y="13354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138655</xdr:rowOff>
    </xdr:from>
    <xdr:to>
      <xdr:col>50</xdr:col>
      <xdr:colOff>114300</xdr:colOff>
      <xdr:row>78</xdr:row>
      <xdr:rowOff>139579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8750300" y="13511755"/>
          <a:ext cx="889000" cy="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170669</xdr:rowOff>
    </xdr:from>
    <xdr:to>
      <xdr:col>50</xdr:col>
      <xdr:colOff>165100</xdr:colOff>
      <xdr:row>78</xdr:row>
      <xdr:rowOff>100819</xdr:rowOff>
    </xdr:to>
    <xdr:sp macro="" textlink="">
      <xdr:nvSpPr>
        <xdr:cNvPr id="396" name="フローチャート: 判断 395">
          <a:extLst>
            <a:ext uri="{FF2B5EF4-FFF2-40B4-BE49-F238E27FC236}">
              <a16:creationId xmlns:a16="http://schemas.microsoft.com/office/drawing/2014/main" id="{00000000-0008-0000-0600-00008C010000}"/>
            </a:ext>
          </a:extLst>
        </xdr:cNvPr>
        <xdr:cNvSpPr/>
      </xdr:nvSpPr>
      <xdr:spPr>
        <a:xfrm>
          <a:off x="9588500" y="133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117346</xdr:rowOff>
    </xdr:from>
    <xdr:ext cx="534377"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9372111" y="13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118387</xdr:rowOff>
    </xdr:from>
    <xdr:to>
      <xdr:col>45</xdr:col>
      <xdr:colOff>177800</xdr:colOff>
      <xdr:row>78</xdr:row>
      <xdr:rowOff>138655</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7861300" y="13491487"/>
          <a:ext cx="889000" cy="20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133486</xdr:rowOff>
    </xdr:from>
    <xdr:to>
      <xdr:col>46</xdr:col>
      <xdr:colOff>38100</xdr:colOff>
      <xdr:row>78</xdr:row>
      <xdr:rowOff>63636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8699500" y="1333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80163</xdr:rowOff>
    </xdr:from>
    <xdr:ext cx="599010"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8450795" y="1311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35660</xdr:rowOff>
    </xdr:from>
    <xdr:to>
      <xdr:col>41</xdr:col>
      <xdr:colOff>50800</xdr:colOff>
      <xdr:row>78</xdr:row>
      <xdr:rowOff>118387</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972300" y="13408760"/>
          <a:ext cx="889000" cy="8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153397</xdr:rowOff>
    </xdr:from>
    <xdr:to>
      <xdr:col>41</xdr:col>
      <xdr:colOff>101600</xdr:colOff>
      <xdr:row>78</xdr:row>
      <xdr:rowOff>83547</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7810500" y="13355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100074</xdr:rowOff>
    </xdr:from>
    <xdr:ext cx="59901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7561795" y="131302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148467</xdr:rowOff>
    </xdr:from>
    <xdr:to>
      <xdr:col>36</xdr:col>
      <xdr:colOff>165100</xdr:colOff>
      <xdr:row>78</xdr:row>
      <xdr:rowOff>78617</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6921500" y="13350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95144</xdr:rowOff>
    </xdr:from>
    <xdr:ext cx="59901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672795" y="131253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47653</xdr:rowOff>
    </xdr:from>
    <xdr:to>
      <xdr:col>55</xdr:col>
      <xdr:colOff>50800</xdr:colOff>
      <xdr:row>78</xdr:row>
      <xdr:rowOff>149253</xdr:rowOff>
    </xdr:to>
    <xdr:sp macro="" textlink="">
      <xdr:nvSpPr>
        <xdr:cNvPr id="411" name="楕円 410">
          <a:extLst>
            <a:ext uri="{FF2B5EF4-FFF2-40B4-BE49-F238E27FC236}">
              <a16:creationId xmlns:a16="http://schemas.microsoft.com/office/drawing/2014/main" id="{00000000-0008-0000-0600-00009B010000}"/>
            </a:ext>
          </a:extLst>
        </xdr:cNvPr>
        <xdr:cNvSpPr/>
      </xdr:nvSpPr>
      <xdr:spPr>
        <a:xfrm>
          <a:off x="10426700" y="13420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134030</xdr:rowOff>
    </xdr:from>
    <xdr:ext cx="534377" cy="259045"/>
    <xdr:sp macro="" textlink="">
      <xdr:nvSpPr>
        <xdr:cNvPr id="412" name="普通建設事業費 （ うち新規整備　）該当値テキスト">
          <a:extLst>
            <a:ext uri="{FF2B5EF4-FFF2-40B4-BE49-F238E27FC236}">
              <a16:creationId xmlns:a16="http://schemas.microsoft.com/office/drawing/2014/main" id="{00000000-0008-0000-0600-00009C010000}"/>
            </a:ext>
          </a:extLst>
        </xdr:cNvPr>
        <xdr:cNvSpPr txBox="1"/>
      </xdr:nvSpPr>
      <xdr:spPr>
        <a:xfrm>
          <a:off x="10528300" y="1333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88779</xdr:rowOff>
    </xdr:from>
    <xdr:to>
      <xdr:col>50</xdr:col>
      <xdr:colOff>165100</xdr:colOff>
      <xdr:row>79</xdr:row>
      <xdr:rowOff>18929</xdr:rowOff>
    </xdr:to>
    <xdr:sp macro="" textlink="">
      <xdr:nvSpPr>
        <xdr:cNvPr id="413" name="楕円 412">
          <a:extLst>
            <a:ext uri="{FF2B5EF4-FFF2-40B4-BE49-F238E27FC236}">
              <a16:creationId xmlns:a16="http://schemas.microsoft.com/office/drawing/2014/main" id="{00000000-0008-0000-0600-00009D010000}"/>
            </a:ext>
          </a:extLst>
        </xdr:cNvPr>
        <xdr:cNvSpPr/>
      </xdr:nvSpPr>
      <xdr:spPr>
        <a:xfrm>
          <a:off x="9588500" y="13461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10056</xdr:rowOff>
    </xdr:from>
    <xdr:ext cx="378565"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50017" y="135546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87855</xdr:rowOff>
    </xdr:from>
    <xdr:to>
      <xdr:col>46</xdr:col>
      <xdr:colOff>38100</xdr:colOff>
      <xdr:row>79</xdr:row>
      <xdr:rowOff>18005</xdr:rowOff>
    </xdr:to>
    <xdr:sp macro="" textlink="">
      <xdr:nvSpPr>
        <xdr:cNvPr id="415" name="楕円 414">
          <a:extLst>
            <a:ext uri="{FF2B5EF4-FFF2-40B4-BE49-F238E27FC236}">
              <a16:creationId xmlns:a16="http://schemas.microsoft.com/office/drawing/2014/main" id="{00000000-0008-0000-0600-00009F010000}"/>
            </a:ext>
          </a:extLst>
        </xdr:cNvPr>
        <xdr:cNvSpPr/>
      </xdr:nvSpPr>
      <xdr:spPr>
        <a:xfrm>
          <a:off x="8699500" y="1346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9132</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8515428" y="13553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67587</xdr:rowOff>
    </xdr:from>
    <xdr:to>
      <xdr:col>41</xdr:col>
      <xdr:colOff>101600</xdr:colOff>
      <xdr:row>78</xdr:row>
      <xdr:rowOff>169187</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7810500" y="13440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160314</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53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156310</xdr:rowOff>
    </xdr:from>
    <xdr:to>
      <xdr:col>36</xdr:col>
      <xdr:colOff>165100</xdr:colOff>
      <xdr:row>78</xdr:row>
      <xdr:rowOff>86460</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6921500" y="1335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78</xdr:row>
      <xdr:rowOff>77587</xdr:rowOff>
    </xdr:from>
    <xdr:ext cx="59901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672795" y="1345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1" name="正方形/長方形 420">
          <a:extLst>
            <a:ext uri="{FF2B5EF4-FFF2-40B4-BE49-F238E27FC236}">
              <a16:creationId xmlns:a16="http://schemas.microsoft.com/office/drawing/2014/main" id="{00000000-0008-0000-0600-0000A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2" name="正方形/長方形 421">
          <a:extLst>
            <a:ext uri="{FF2B5EF4-FFF2-40B4-BE49-F238E27FC236}">
              <a16:creationId xmlns:a16="http://schemas.microsoft.com/office/drawing/2014/main" id="{00000000-0008-0000-0600-0000A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3" name="正方形/長方形 422">
          <a:extLst>
            <a:ext uri="{FF2B5EF4-FFF2-40B4-BE49-F238E27FC236}">
              <a16:creationId xmlns:a16="http://schemas.microsoft.com/office/drawing/2014/main" id="{00000000-0008-0000-0600-0000A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0" name="直線コネクタ 429">
          <a:extLst>
            <a:ext uri="{FF2B5EF4-FFF2-40B4-BE49-F238E27FC236}">
              <a16:creationId xmlns:a16="http://schemas.microsoft.com/office/drawing/2014/main" id="{00000000-0008-0000-0600-0000A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1" name="普通建設事業費 （ うち更新整備　）グラフ枠">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50667</xdr:rowOff>
    </xdr:from>
    <xdr:to>
      <xdr:col>54</xdr:col>
      <xdr:colOff>189865</xdr:colOff>
      <xdr:row>98</xdr:row>
      <xdr:rowOff>137643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10475595" y="15652617"/>
          <a:ext cx="1270" cy="12871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155297</xdr:rowOff>
    </xdr:from>
    <xdr:ext cx="469744" cy="259045"/>
    <xdr:sp macro="" textlink="">
      <xdr:nvSpPr>
        <xdr:cNvPr id="443" name="普通建設事業費 （ うち更新整備　）最小値テキスト">
          <a:extLst>
            <a:ext uri="{FF2B5EF4-FFF2-40B4-BE49-F238E27FC236}">
              <a16:creationId xmlns:a16="http://schemas.microsoft.com/office/drawing/2014/main" id="{00000000-0008-0000-0600-0000BB010000}"/>
            </a:ext>
          </a:extLst>
        </xdr:cNvPr>
        <xdr:cNvSpPr txBox="1"/>
      </xdr:nvSpPr>
      <xdr:spPr>
        <a:xfrm>
          <a:off x="10528300" y="16957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137643</xdr:rowOff>
    </xdr:from>
    <xdr:to>
      <xdr:col>55</xdr:col>
      <xdr:colOff>88900</xdr:colOff>
      <xdr:row>98</xdr:row>
      <xdr:rowOff>137643</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10388600" y="16939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168794</xdr:rowOff>
    </xdr:from>
    <xdr:ext cx="690189" cy="259045"/>
    <xdr:sp macro="" textlink="">
      <xdr:nvSpPr>
        <xdr:cNvPr id="445" name="普通建設事業費 （ うち更新整備　）最大値テキスト">
          <a:extLst>
            <a:ext uri="{FF2B5EF4-FFF2-40B4-BE49-F238E27FC236}">
              <a16:creationId xmlns:a16="http://schemas.microsoft.com/office/drawing/2014/main" id="{00000000-0008-0000-0600-0000BD010000}"/>
            </a:ext>
          </a:extLst>
        </xdr:cNvPr>
        <xdr:cNvSpPr txBox="1"/>
      </xdr:nvSpPr>
      <xdr:spPr>
        <a:xfrm>
          <a:off x="10528300" y="1542784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5,639,470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50667</xdr:rowOff>
    </xdr:from>
    <xdr:to>
      <xdr:col>55</xdr:col>
      <xdr:colOff>88900</xdr:colOff>
      <xdr:row>91</xdr:row>
      <xdr:rowOff>50667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10388600" y="156526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131217</xdr:rowOff>
    </xdr:from>
    <xdr:to>
      <xdr:col>55</xdr:col>
      <xdr:colOff>0</xdr:colOff>
      <xdr:row>98</xdr:row>
      <xdr:rowOff>131542</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9639300" y="16933317"/>
          <a:ext cx="838200" cy="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72747</xdr:rowOff>
    </xdr:from>
    <xdr:ext cx="599010" cy="259045"/>
    <xdr:sp macro="" textlink="">
      <xdr:nvSpPr>
        <xdr:cNvPr id="448" name="普通建設事業費 （ うち更新整備　）平均値テキスト">
          <a:extLst>
            <a:ext uri="{FF2B5EF4-FFF2-40B4-BE49-F238E27FC236}">
              <a16:creationId xmlns:a16="http://schemas.microsoft.com/office/drawing/2014/main" id="{00000000-0008-0000-0600-0000C0010000}"/>
            </a:ext>
          </a:extLst>
        </xdr:cNvPr>
        <xdr:cNvSpPr txBox="1"/>
      </xdr:nvSpPr>
      <xdr:spPr>
        <a:xfrm>
          <a:off x="10528300" y="167033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49870</xdr:rowOff>
    </xdr:from>
    <xdr:to>
      <xdr:col>55</xdr:col>
      <xdr:colOff>50800</xdr:colOff>
      <xdr:row>98</xdr:row>
      <xdr:rowOff>151470</xdr:rowOff>
    </xdr:to>
    <xdr:sp macro="" textlink="">
      <xdr:nvSpPr>
        <xdr:cNvPr id="449" name="フローチャート: 判断 448">
          <a:extLst>
            <a:ext uri="{FF2B5EF4-FFF2-40B4-BE49-F238E27FC236}">
              <a16:creationId xmlns:a16="http://schemas.microsoft.com/office/drawing/2014/main" id="{00000000-0008-0000-0600-0000C1010000}"/>
            </a:ext>
          </a:extLst>
        </xdr:cNvPr>
        <xdr:cNvSpPr/>
      </xdr:nvSpPr>
      <xdr:spPr>
        <a:xfrm>
          <a:off x="10426700" y="168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125936</xdr:rowOff>
    </xdr:from>
    <xdr:to>
      <xdr:col>50</xdr:col>
      <xdr:colOff>114300</xdr:colOff>
      <xdr:row>98</xdr:row>
      <xdr:rowOff>131217</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8750300" y="16928036"/>
          <a:ext cx="889000" cy="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47182</xdr:rowOff>
    </xdr:from>
    <xdr:to>
      <xdr:col>50</xdr:col>
      <xdr:colOff>165100</xdr:colOff>
      <xdr:row>98</xdr:row>
      <xdr:rowOff>148782</xdr:rowOff>
    </xdr:to>
    <xdr:sp macro="" textlink="">
      <xdr:nvSpPr>
        <xdr:cNvPr id="451" name="フローチャート: 判断 450">
          <a:extLst>
            <a:ext uri="{FF2B5EF4-FFF2-40B4-BE49-F238E27FC236}">
              <a16:creationId xmlns:a16="http://schemas.microsoft.com/office/drawing/2014/main" id="{00000000-0008-0000-0600-0000C3010000}"/>
            </a:ext>
          </a:extLst>
        </xdr:cNvPr>
        <xdr:cNvSpPr/>
      </xdr:nvSpPr>
      <xdr:spPr>
        <a:xfrm>
          <a:off x="9588500" y="1684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165309</xdr:rowOff>
    </xdr:from>
    <xdr:ext cx="599010"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9339795" y="1662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125936</xdr:rowOff>
    </xdr:from>
    <xdr:to>
      <xdr:col>45</xdr:col>
      <xdr:colOff>177800</xdr:colOff>
      <xdr:row>98</xdr:row>
      <xdr:rowOff>128845</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flipV="1">
          <a:off x="7861300" y="16928036"/>
          <a:ext cx="8890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46006</xdr:rowOff>
    </xdr:from>
    <xdr:to>
      <xdr:col>46</xdr:col>
      <xdr:colOff>38100</xdr:colOff>
      <xdr:row>98</xdr:row>
      <xdr:rowOff>147606</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8699500" y="1684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164133</xdr:rowOff>
    </xdr:from>
    <xdr:ext cx="599010"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8450795" y="16623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128845</xdr:rowOff>
    </xdr:from>
    <xdr:to>
      <xdr:col>41</xdr:col>
      <xdr:colOff>50800</xdr:colOff>
      <xdr:row>98</xdr:row>
      <xdr:rowOff>129775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6972300" y="16930945"/>
          <a:ext cx="889000" cy="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44569</xdr:rowOff>
    </xdr:from>
    <xdr:to>
      <xdr:col>41</xdr:col>
      <xdr:colOff>101600</xdr:colOff>
      <xdr:row>98</xdr:row>
      <xdr:rowOff>146169</xdr:rowOff>
    </xdr:to>
    <xdr:sp macro="" textlink="">
      <xdr:nvSpPr>
        <xdr:cNvPr id="457" name="フローチャート: 判断 456">
          <a:extLst>
            <a:ext uri="{FF2B5EF4-FFF2-40B4-BE49-F238E27FC236}">
              <a16:creationId xmlns:a16="http://schemas.microsoft.com/office/drawing/2014/main" id="{00000000-0008-0000-0600-0000C9010000}"/>
            </a:ext>
          </a:extLst>
        </xdr:cNvPr>
        <xdr:cNvSpPr/>
      </xdr:nvSpPr>
      <xdr:spPr>
        <a:xfrm>
          <a:off x="7810500" y="1684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162696</xdr:rowOff>
    </xdr:from>
    <xdr:ext cx="599010"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7561795" y="16621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50019</xdr:rowOff>
    </xdr:from>
    <xdr:to>
      <xdr:col>36</xdr:col>
      <xdr:colOff>165100</xdr:colOff>
      <xdr:row>98</xdr:row>
      <xdr:rowOff>151619</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6921500" y="1685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168146</xdr:rowOff>
    </xdr:from>
    <xdr:ext cx="599010"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672795" y="1662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80742</xdr:rowOff>
    </xdr:from>
    <xdr:to>
      <xdr:col>55</xdr:col>
      <xdr:colOff>50800</xdr:colOff>
      <xdr:row>99</xdr:row>
      <xdr:rowOff>10892</xdr:rowOff>
    </xdr:to>
    <xdr:sp macro="" textlink="">
      <xdr:nvSpPr>
        <xdr:cNvPr id="466" name="楕円 465">
          <a:extLst>
            <a:ext uri="{FF2B5EF4-FFF2-40B4-BE49-F238E27FC236}">
              <a16:creationId xmlns:a16="http://schemas.microsoft.com/office/drawing/2014/main" id="{00000000-0008-0000-0600-0000D2010000}"/>
            </a:ext>
          </a:extLst>
        </xdr:cNvPr>
        <xdr:cNvSpPr/>
      </xdr:nvSpPr>
      <xdr:spPr>
        <a:xfrm>
          <a:off x="10426700" y="1688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28296</xdr:rowOff>
    </xdr:from>
    <xdr:ext cx="534377" cy="259045"/>
    <xdr:sp macro="" textlink="">
      <xdr:nvSpPr>
        <xdr:cNvPr id="467" name="普通建設事業費 （ うち更新整備　）該当値テキスト">
          <a:extLst>
            <a:ext uri="{FF2B5EF4-FFF2-40B4-BE49-F238E27FC236}">
              <a16:creationId xmlns:a16="http://schemas.microsoft.com/office/drawing/2014/main" id="{00000000-0008-0000-0600-0000D3010000}"/>
            </a:ext>
          </a:extLst>
        </xdr:cNvPr>
        <xdr:cNvSpPr txBox="1"/>
      </xdr:nvSpPr>
      <xdr:spPr>
        <a:xfrm>
          <a:off x="10528300" y="16830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80417</xdr:rowOff>
    </xdr:from>
    <xdr:to>
      <xdr:col>50</xdr:col>
      <xdr:colOff>165100</xdr:colOff>
      <xdr:row>99</xdr:row>
      <xdr:rowOff>10567</xdr:rowOff>
    </xdr:to>
    <xdr:sp macro="" textlink="">
      <xdr:nvSpPr>
        <xdr:cNvPr id="468" name="楕円 467">
          <a:extLst>
            <a:ext uri="{FF2B5EF4-FFF2-40B4-BE49-F238E27FC236}">
              <a16:creationId xmlns:a16="http://schemas.microsoft.com/office/drawing/2014/main" id="{00000000-0008-0000-0600-0000D4010000}"/>
            </a:ext>
          </a:extLst>
        </xdr:cNvPr>
        <xdr:cNvSpPr/>
      </xdr:nvSpPr>
      <xdr:spPr>
        <a:xfrm>
          <a:off x="9588500" y="1688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1694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97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75136</xdr:rowOff>
    </xdr:from>
    <xdr:to>
      <xdr:col>46</xdr:col>
      <xdr:colOff>38100</xdr:colOff>
      <xdr:row>99</xdr:row>
      <xdr:rowOff>5286</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8699500" y="1687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167863</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8483111" y="16969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78045</xdr:rowOff>
    </xdr:from>
    <xdr:to>
      <xdr:col>41</xdr:col>
      <xdr:colOff>101600</xdr:colOff>
      <xdr:row>99</xdr:row>
      <xdr:rowOff>8195</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7810500" y="16880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170772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7594111" y="16972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78975</xdr:rowOff>
    </xdr:from>
    <xdr:to>
      <xdr:col>36</xdr:col>
      <xdr:colOff>165100</xdr:colOff>
      <xdr:row>99</xdr:row>
      <xdr:rowOff>9125</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6921500" y="1688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252</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05111" y="16973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110157</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flipV="1">
          <a:off x="16317595" y="5425107"/>
          <a:ext cx="1269" cy="130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56834</xdr:rowOff>
    </xdr:from>
    <xdr:ext cx="599010" cy="259045"/>
    <xdr:sp macro="" textlink="">
      <xdr:nvSpPr>
        <xdr:cNvPr id="502" name="災害復旧事業費最大値テキスト">
          <a:extLst>
            <a:ext uri="{FF2B5EF4-FFF2-40B4-BE49-F238E27FC236}">
              <a16:creationId xmlns:a16="http://schemas.microsoft.com/office/drawing/2014/main" id="{00000000-0008-0000-0600-0000F6010000}"/>
            </a:ext>
          </a:extLst>
        </xdr:cNvPr>
        <xdr:cNvSpPr txBox="1"/>
      </xdr:nvSpPr>
      <xdr:spPr>
        <a:xfrm>
          <a:off x="16370300" y="5200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110157</xdr:rowOff>
    </xdr:from>
    <xdr:to>
      <xdr:col>86</xdr:col>
      <xdr:colOff>25400</xdr:colOff>
      <xdr:row>31</xdr:row>
      <xdr:rowOff>110157</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5425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44450</xdr:rowOff>
    </xdr:from>
    <xdr:to>
      <xdr:col>85</xdr:col>
      <xdr:colOff>127000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112977</xdr:rowOff>
    </xdr:from>
    <xdr:ext cx="534377" cy="259045"/>
    <xdr:sp macro="" textlink="">
      <xdr:nvSpPr>
        <xdr:cNvPr id="505" name="災害復旧事業費平均値テキスト">
          <a:extLst>
            <a:ext uri="{FF2B5EF4-FFF2-40B4-BE49-F238E27FC236}">
              <a16:creationId xmlns:a16="http://schemas.microsoft.com/office/drawing/2014/main" id="{00000000-0008-0000-0600-0000F9010000}"/>
            </a:ext>
          </a:extLst>
        </xdr:cNvPr>
        <xdr:cNvSpPr txBox="1"/>
      </xdr:nvSpPr>
      <xdr:spPr>
        <a:xfrm>
          <a:off x="16370300" y="6456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90100</xdr:rowOff>
    </xdr:from>
    <xdr:to>
      <xdr:col>85</xdr:col>
      <xdr:colOff>177800</xdr:colOff>
      <xdr:row>39</xdr:row>
      <xdr:rowOff>20250</xdr:rowOff>
    </xdr:to>
    <xdr:sp macro="" textlink="">
      <xdr:nvSpPr>
        <xdr:cNvPr id="506" name="フローチャート: 判断 505">
          <a:extLst>
            <a:ext uri="{FF2B5EF4-FFF2-40B4-BE49-F238E27FC236}">
              <a16:creationId xmlns:a16="http://schemas.microsoft.com/office/drawing/2014/main" id="{00000000-0008-0000-0600-0000FA010000}"/>
            </a:ext>
          </a:extLst>
        </xdr:cNvPr>
        <xdr:cNvSpPr/>
      </xdr:nvSpPr>
      <xdr:spPr>
        <a:xfrm>
          <a:off x="16268700" y="66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88222</xdr:rowOff>
    </xdr:from>
    <xdr:to>
      <xdr:col>81</xdr:col>
      <xdr:colOff>101600</xdr:colOff>
      <xdr:row>39</xdr:row>
      <xdr:rowOff>18372</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5430500" y="6603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34899</xdr:rowOff>
    </xdr:from>
    <xdr:ext cx="534377"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5214111" y="637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84175</xdr:rowOff>
    </xdr:from>
    <xdr:to>
      <xdr:col>76</xdr:col>
      <xdr:colOff>165100</xdr:colOff>
      <xdr:row>39</xdr:row>
      <xdr:rowOff>14325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4541500" y="659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30852</xdr:rowOff>
    </xdr:from>
    <xdr:ext cx="534377"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4325111" y="6374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66627</xdr:rowOff>
    </xdr:from>
    <xdr:to>
      <xdr:col>72</xdr:col>
      <xdr:colOff>38100</xdr:colOff>
      <xdr:row>38</xdr:row>
      <xdr:rowOff>168227</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3652500" y="65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13304</xdr:rowOff>
    </xdr:from>
    <xdr:ext cx="534377"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3436111" y="6356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97480</xdr:rowOff>
    </xdr:from>
    <xdr:to>
      <xdr:col>67</xdr:col>
      <xdr:colOff>101600</xdr:colOff>
      <xdr:row>39</xdr:row>
      <xdr:rowOff>27630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2763500" y="661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44157</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2547111" y="638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165100</xdr:rowOff>
    </xdr:from>
    <xdr:to>
      <xdr:col>85</xdr:col>
      <xdr:colOff>177800</xdr:colOff>
      <xdr:row>39</xdr:row>
      <xdr:rowOff>95250</xdr:rowOff>
    </xdr:to>
    <xdr:sp macro="" textlink="">
      <xdr:nvSpPr>
        <xdr:cNvPr id="523" name="楕円 522">
          <a:extLst>
            <a:ext uri="{FF2B5EF4-FFF2-40B4-BE49-F238E27FC236}">
              <a16:creationId xmlns:a16="http://schemas.microsoft.com/office/drawing/2014/main" id="{00000000-0008-0000-0600-00000B020000}"/>
            </a:ext>
          </a:extLst>
        </xdr:cNvPr>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80027</xdr:rowOff>
    </xdr:from>
    <xdr:ext cx="249299" cy="259045"/>
    <xdr:sp macro="" textlink="">
      <xdr:nvSpPr>
        <xdr:cNvPr id="524" name="災害復旧事業費該当値テキスト">
          <a:extLst>
            <a:ext uri="{FF2B5EF4-FFF2-40B4-BE49-F238E27FC236}">
              <a16:creationId xmlns:a16="http://schemas.microsoft.com/office/drawing/2014/main" id="{00000000-0008-0000-0600-00000C020000}"/>
            </a:ext>
          </a:extLst>
        </xdr:cNvPr>
        <xdr:cNvSpPr txBox="1"/>
      </xdr:nvSpPr>
      <xdr:spPr>
        <a:xfrm>
          <a:off x="16370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47" name="失業対策事業費グラフ枠">
          <a:extLst>
            <a:ext uri="{FF2B5EF4-FFF2-40B4-BE49-F238E27FC236}">
              <a16:creationId xmlns:a16="http://schemas.microsoft.com/office/drawing/2014/main" id="{00000000-0008-0000-0600-00002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49" name="失業対策事業費最小値テキスト">
          <a:extLst>
            <a:ext uri="{FF2B5EF4-FFF2-40B4-BE49-F238E27FC236}">
              <a16:creationId xmlns:a16="http://schemas.microsoft.com/office/drawing/2014/main" id="{00000000-0008-0000-0600-00002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1" name="失業対策事業費最大値テキスト">
          <a:extLst>
            <a:ext uri="{FF2B5EF4-FFF2-40B4-BE49-F238E27FC236}">
              <a16:creationId xmlns:a16="http://schemas.microsoft.com/office/drawing/2014/main" id="{00000000-0008-0000-0600-00002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4" name="失業対策事業費平均値テキスト">
          <a:extLst>
            <a:ext uri="{FF2B5EF4-FFF2-40B4-BE49-F238E27FC236}">
              <a16:creationId xmlns:a16="http://schemas.microsoft.com/office/drawing/2014/main" id="{00000000-0008-0000-0600-00002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55" name="フローチャート: 判断 554">
          <a:extLst>
            <a:ext uri="{FF2B5EF4-FFF2-40B4-BE49-F238E27FC236}">
              <a16:creationId xmlns:a16="http://schemas.microsoft.com/office/drawing/2014/main" id="{00000000-0008-0000-0600-00002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57" name="フローチャート: 判断 556">
          <a:extLst>
            <a:ext uri="{FF2B5EF4-FFF2-40B4-BE49-F238E27FC236}">
              <a16:creationId xmlns:a16="http://schemas.microsoft.com/office/drawing/2014/main" id="{00000000-0008-0000-0600-00002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楕円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3" name="失業対策事業費該当値テキスト">
          <a:extLst>
            <a:ext uri="{FF2B5EF4-FFF2-40B4-BE49-F238E27FC236}">
              <a16:creationId xmlns:a16="http://schemas.microsoft.com/office/drawing/2014/main" id="{00000000-0008-0000-0600-00003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4" name="楕円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76" name="楕円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78" name="楕円 577">
          <a:extLst>
            <a:ext uri="{FF2B5EF4-FFF2-40B4-BE49-F238E27FC236}">
              <a16:creationId xmlns:a16="http://schemas.microsoft.com/office/drawing/2014/main" id="{00000000-0008-0000-0600-00004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2" name="正方形/長方形 581">
          <a:extLst>
            <a:ext uri="{FF2B5EF4-FFF2-40B4-BE49-F238E27FC236}">
              <a16:creationId xmlns:a16="http://schemas.microsoft.com/office/drawing/2014/main" id="{00000000-0008-0000-0600-00004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3" name="正方形/長方形 582">
          <a:extLst>
            <a:ext uri="{FF2B5EF4-FFF2-40B4-BE49-F238E27FC236}">
              <a16:creationId xmlns:a16="http://schemas.microsoft.com/office/drawing/2014/main" id="{00000000-0008-0000-0600-00004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4" name="正方形/長方形 583">
          <a:extLst>
            <a:ext uri="{FF2B5EF4-FFF2-40B4-BE49-F238E27FC236}">
              <a16:creationId xmlns:a16="http://schemas.microsoft.com/office/drawing/2014/main" id="{00000000-0008-0000-0600-00004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85" name="正方形/長方形 584">
          <a:extLst>
            <a:ext uri="{FF2B5EF4-FFF2-40B4-BE49-F238E27FC236}">
              <a16:creationId xmlns:a16="http://schemas.microsoft.com/office/drawing/2014/main" id="{00000000-0008-0000-0600-00004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86" name="正方形/長方形 585">
          <a:extLst>
            <a:ext uri="{FF2B5EF4-FFF2-40B4-BE49-F238E27FC236}">
              <a16:creationId xmlns:a16="http://schemas.microsoft.com/office/drawing/2014/main" id="{00000000-0008-0000-0600-00004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594" name="直線コネクタ 593">
          <a:extLst>
            <a:ext uri="{FF2B5EF4-FFF2-40B4-BE49-F238E27FC236}">
              <a16:creationId xmlns:a16="http://schemas.microsoft.com/office/drawing/2014/main" id="{00000000-0008-0000-0600-00005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4" name="公債費グラフ枠">
          <a:extLst>
            <a:ext uri="{FF2B5EF4-FFF2-40B4-BE49-F238E27FC236}">
              <a16:creationId xmlns:a16="http://schemas.microsoft.com/office/drawing/2014/main" id="{00000000-0008-0000-0600-00005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23636</xdr:rowOff>
    </xdr:from>
    <xdr:to>
      <xdr:col>85</xdr:col>
      <xdr:colOff>126364</xdr:colOff>
      <xdr:row>79</xdr:row>
      <xdr:rowOff>44450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flipV="1">
          <a:off x="16317595" y="12025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06" name="公債費最小値テキスト">
          <a:extLst>
            <a:ext uri="{FF2B5EF4-FFF2-40B4-BE49-F238E27FC236}">
              <a16:creationId xmlns:a16="http://schemas.microsoft.com/office/drawing/2014/main" id="{00000000-0008-0000-0600-00005E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141763</xdr:rowOff>
    </xdr:from>
    <xdr:ext cx="599010" cy="259045"/>
    <xdr:sp macro="" textlink="">
      <xdr:nvSpPr>
        <xdr:cNvPr id="608" name="公債費最大値テキスト">
          <a:extLst>
            <a:ext uri="{FF2B5EF4-FFF2-40B4-BE49-F238E27FC236}">
              <a16:creationId xmlns:a16="http://schemas.microsoft.com/office/drawing/2014/main" id="{00000000-0008-0000-0600-000060020000}"/>
            </a:ext>
          </a:extLst>
        </xdr:cNvPr>
        <xdr:cNvSpPr txBox="1"/>
      </xdr:nvSpPr>
      <xdr:spPr>
        <a:xfrm>
          <a:off x="16370300" y="11800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23636</xdr:rowOff>
    </xdr:from>
    <xdr:to>
      <xdr:col>86</xdr:col>
      <xdr:colOff>25400</xdr:colOff>
      <xdr:row>70</xdr:row>
      <xdr:rowOff>23636</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6230600" y="12025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117625</xdr:rowOff>
    </xdr:from>
    <xdr:to>
      <xdr:col>85</xdr:col>
      <xdr:colOff>127000</xdr:colOff>
      <xdr:row>78</xdr:row>
      <xdr:rowOff>117894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flipV="1">
          <a:off x="15481300" y="13490725"/>
          <a:ext cx="8382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14369</xdr:rowOff>
    </xdr:from>
    <xdr:ext cx="599010" cy="259045"/>
    <xdr:sp macro="" textlink="">
      <xdr:nvSpPr>
        <xdr:cNvPr id="611" name="公債費平均値テキスト">
          <a:extLst>
            <a:ext uri="{FF2B5EF4-FFF2-40B4-BE49-F238E27FC236}">
              <a16:creationId xmlns:a16="http://schemas.microsoft.com/office/drawing/2014/main" id="{00000000-0008-0000-0600-000063020000}"/>
            </a:ext>
          </a:extLst>
        </xdr:cNvPr>
        <xdr:cNvSpPr txBox="1"/>
      </xdr:nvSpPr>
      <xdr:spPr>
        <a:xfrm>
          <a:off x="16370300" y="130445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162942</xdr:rowOff>
    </xdr:from>
    <xdr:to>
      <xdr:col>85</xdr:col>
      <xdr:colOff>177800</xdr:colOff>
      <xdr:row>77</xdr:row>
      <xdr:rowOff>93092</xdr:rowOff>
    </xdr:to>
    <xdr:sp macro="" textlink="">
      <xdr:nvSpPr>
        <xdr:cNvPr id="612" name="フローチャート: 判断 611">
          <a:extLst>
            <a:ext uri="{FF2B5EF4-FFF2-40B4-BE49-F238E27FC236}">
              <a16:creationId xmlns:a16="http://schemas.microsoft.com/office/drawing/2014/main" id="{00000000-0008-0000-0600-000064020000}"/>
            </a:ext>
          </a:extLst>
        </xdr:cNvPr>
        <xdr:cNvSpPr/>
      </xdr:nvSpPr>
      <xdr:spPr>
        <a:xfrm>
          <a:off x="16268700" y="1319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116556</xdr:rowOff>
    </xdr:from>
    <xdr:to>
      <xdr:col>81</xdr:col>
      <xdr:colOff>50800</xdr:colOff>
      <xdr:row>78</xdr:row>
      <xdr:rowOff>117894</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4592300" y="13489656"/>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24205</xdr:rowOff>
    </xdr:from>
    <xdr:to>
      <xdr:col>81</xdr:col>
      <xdr:colOff>101600</xdr:colOff>
      <xdr:row>77</xdr:row>
      <xdr:rowOff>125805</xdr:rowOff>
    </xdr:to>
    <xdr:sp macro="" textlink="">
      <xdr:nvSpPr>
        <xdr:cNvPr id="614" name="フローチャート: 判断 613">
          <a:extLst>
            <a:ext uri="{FF2B5EF4-FFF2-40B4-BE49-F238E27FC236}">
              <a16:creationId xmlns:a16="http://schemas.microsoft.com/office/drawing/2014/main" id="{00000000-0008-0000-0600-000066020000}"/>
            </a:ext>
          </a:extLst>
        </xdr:cNvPr>
        <xdr:cNvSpPr/>
      </xdr:nvSpPr>
      <xdr:spPr>
        <a:xfrm>
          <a:off x="15430500" y="1322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142332</xdr:rowOff>
    </xdr:from>
    <xdr:ext cx="599010"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5181795" y="13001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115581</xdr:rowOff>
    </xdr:from>
    <xdr:to>
      <xdr:col>76</xdr:col>
      <xdr:colOff>114300</xdr:colOff>
      <xdr:row>78</xdr:row>
      <xdr:rowOff>116556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3703300" y="13488681"/>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51206</xdr:rowOff>
    </xdr:from>
    <xdr:to>
      <xdr:col>76</xdr:col>
      <xdr:colOff>165100</xdr:colOff>
      <xdr:row>77</xdr:row>
      <xdr:rowOff>152806</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4541500" y="1325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169333</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4292795" y="1302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115581</xdr:rowOff>
    </xdr:from>
    <xdr:to>
      <xdr:col>71</xdr:col>
      <xdr:colOff>177800</xdr:colOff>
      <xdr:row>78</xdr:row>
      <xdr:rowOff>119842</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2814300" y="1348868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46146</xdr:rowOff>
    </xdr:from>
    <xdr:to>
      <xdr:col>72</xdr:col>
      <xdr:colOff>38100</xdr:colOff>
      <xdr:row>77</xdr:row>
      <xdr:rowOff>147746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3652500" y="132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164273</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3403795" y="13023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20817</xdr:rowOff>
    </xdr:from>
    <xdr:to>
      <xdr:col>67</xdr:col>
      <xdr:colOff>101600</xdr:colOff>
      <xdr:row>77</xdr:row>
      <xdr:rowOff>122417</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27635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138944</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2514795" y="12997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66825</xdr:rowOff>
    </xdr:from>
    <xdr:to>
      <xdr:col>85</xdr:col>
      <xdr:colOff>177800</xdr:colOff>
      <xdr:row>78</xdr:row>
      <xdr:rowOff>168425</xdr:rowOff>
    </xdr:to>
    <xdr:sp macro="" textlink="">
      <xdr:nvSpPr>
        <xdr:cNvPr id="629" name="楕円 628">
          <a:extLst>
            <a:ext uri="{FF2B5EF4-FFF2-40B4-BE49-F238E27FC236}">
              <a16:creationId xmlns:a16="http://schemas.microsoft.com/office/drawing/2014/main" id="{00000000-0008-0000-0600-000075020000}"/>
            </a:ext>
          </a:extLst>
        </xdr:cNvPr>
        <xdr:cNvSpPr/>
      </xdr:nvSpPr>
      <xdr:spPr>
        <a:xfrm>
          <a:off x="16268700" y="1343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153202</xdr:rowOff>
    </xdr:from>
    <xdr:ext cx="534377" cy="259045"/>
    <xdr:sp macro="" textlink="">
      <xdr:nvSpPr>
        <xdr:cNvPr id="630" name="公債費該当値テキスト">
          <a:extLst>
            <a:ext uri="{FF2B5EF4-FFF2-40B4-BE49-F238E27FC236}">
              <a16:creationId xmlns:a16="http://schemas.microsoft.com/office/drawing/2014/main" id="{00000000-0008-0000-0600-000076020000}"/>
            </a:ext>
          </a:extLst>
        </xdr:cNvPr>
        <xdr:cNvSpPr txBox="1"/>
      </xdr:nvSpPr>
      <xdr:spPr>
        <a:xfrm>
          <a:off x="16370300" y="13354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67094</xdr:rowOff>
    </xdr:from>
    <xdr:to>
      <xdr:col>81</xdr:col>
      <xdr:colOff>101600</xdr:colOff>
      <xdr:row>78</xdr:row>
      <xdr:rowOff>168694</xdr:rowOff>
    </xdr:to>
    <xdr:sp macro="" textlink="">
      <xdr:nvSpPr>
        <xdr:cNvPr id="631" name="楕円 630">
          <a:extLst>
            <a:ext uri="{FF2B5EF4-FFF2-40B4-BE49-F238E27FC236}">
              <a16:creationId xmlns:a16="http://schemas.microsoft.com/office/drawing/2014/main" id="{00000000-0008-0000-0600-000077020000}"/>
            </a:ext>
          </a:extLst>
        </xdr:cNvPr>
        <xdr:cNvSpPr/>
      </xdr:nvSpPr>
      <xdr:spPr>
        <a:xfrm>
          <a:off x="15430500" y="1344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159821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53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65756</xdr:rowOff>
    </xdr:from>
    <xdr:to>
      <xdr:col>76</xdr:col>
      <xdr:colOff>165100</xdr:colOff>
      <xdr:row>78</xdr:row>
      <xdr:rowOff>167356</xdr:rowOff>
    </xdr:to>
    <xdr:sp macro="" textlink="">
      <xdr:nvSpPr>
        <xdr:cNvPr id="633" name="楕円 632">
          <a:extLst>
            <a:ext uri="{FF2B5EF4-FFF2-40B4-BE49-F238E27FC236}">
              <a16:creationId xmlns:a16="http://schemas.microsoft.com/office/drawing/2014/main" id="{00000000-0008-0000-0600-000079020000}"/>
            </a:ext>
          </a:extLst>
        </xdr:cNvPr>
        <xdr:cNvSpPr/>
      </xdr:nvSpPr>
      <xdr:spPr>
        <a:xfrm>
          <a:off x="14541500" y="1343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158483</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53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64781</xdr:rowOff>
    </xdr:from>
    <xdr:to>
      <xdr:col>72</xdr:col>
      <xdr:colOff>38100</xdr:colOff>
      <xdr:row>78</xdr:row>
      <xdr:rowOff>166381</xdr:rowOff>
    </xdr:to>
    <xdr:sp macro="" textlink="">
      <xdr:nvSpPr>
        <xdr:cNvPr id="635" name="楕円 634">
          <a:extLst>
            <a:ext uri="{FF2B5EF4-FFF2-40B4-BE49-F238E27FC236}">
              <a16:creationId xmlns:a16="http://schemas.microsoft.com/office/drawing/2014/main" id="{00000000-0008-0000-0600-00007B020000}"/>
            </a:ext>
          </a:extLst>
        </xdr:cNvPr>
        <xdr:cNvSpPr/>
      </xdr:nvSpPr>
      <xdr:spPr>
        <a:xfrm>
          <a:off x="13652500" y="1343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157508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53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69042</xdr:rowOff>
    </xdr:from>
    <xdr:to>
      <xdr:col>67</xdr:col>
      <xdr:colOff>101600</xdr:colOff>
      <xdr:row>78</xdr:row>
      <xdr:rowOff>170642</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2763500" y="1344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161769</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534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39" name="正方形/長方形 638">
          <a:extLst>
            <a:ext uri="{FF2B5EF4-FFF2-40B4-BE49-F238E27FC236}">
              <a16:creationId xmlns:a16="http://schemas.microsoft.com/office/drawing/2014/main" id="{00000000-0008-0000-0600-00007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0" name="正方形/長方形 639">
          <a:extLst>
            <a:ext uri="{FF2B5EF4-FFF2-40B4-BE49-F238E27FC236}">
              <a16:creationId xmlns:a16="http://schemas.microsoft.com/office/drawing/2014/main" id="{00000000-0008-0000-0600-00008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1" name="正方形/長方形 640">
          <a:extLst>
            <a:ext uri="{FF2B5EF4-FFF2-40B4-BE49-F238E27FC236}">
              <a16:creationId xmlns:a16="http://schemas.microsoft.com/office/drawing/2014/main" id="{00000000-0008-0000-0600-00008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6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1" name="積立金グラフ枠">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46444</xdr:rowOff>
    </xdr:from>
    <xdr:to>
      <xdr:col>85</xdr:col>
      <xdr:colOff>126364</xdr:colOff>
      <xdr:row>99</xdr:row>
      <xdr:rowOff>39973</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flipV="1">
          <a:off x="16317595" y="15476944"/>
          <a:ext cx="1269" cy="1536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43800</xdr:rowOff>
    </xdr:from>
    <xdr:ext cx="469744" cy="259045"/>
    <xdr:sp macro="" textlink="">
      <xdr:nvSpPr>
        <xdr:cNvPr id="663" name="積立金最小値テキスト">
          <a:extLst>
            <a:ext uri="{FF2B5EF4-FFF2-40B4-BE49-F238E27FC236}">
              <a16:creationId xmlns:a16="http://schemas.microsoft.com/office/drawing/2014/main" id="{00000000-0008-0000-0600-000097020000}"/>
            </a:ext>
          </a:extLst>
        </xdr:cNvPr>
        <xdr:cNvSpPr txBox="1"/>
      </xdr:nvSpPr>
      <xdr:spPr>
        <a:xfrm>
          <a:off x="16370300" y="1701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39973</xdr:rowOff>
    </xdr:from>
    <xdr:to>
      <xdr:col>86</xdr:col>
      <xdr:colOff>25400</xdr:colOff>
      <xdr:row>99</xdr:row>
      <xdr:rowOff>39973</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6230600" y="17013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164571</xdr:rowOff>
    </xdr:from>
    <xdr:ext cx="690189" cy="259045"/>
    <xdr:sp macro="" textlink="">
      <xdr:nvSpPr>
        <xdr:cNvPr id="665" name="積立金最大値テキスト">
          <a:extLst>
            <a:ext uri="{FF2B5EF4-FFF2-40B4-BE49-F238E27FC236}">
              <a16:creationId xmlns:a16="http://schemas.microsoft.com/office/drawing/2014/main" id="{00000000-0008-0000-0600-000099020000}"/>
            </a:ext>
          </a:extLst>
        </xdr:cNvPr>
        <xdr:cNvSpPr txBox="1"/>
      </xdr:nvSpPr>
      <xdr:spPr>
        <a:xfrm>
          <a:off x="16370300" y="152521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46444</xdr:rowOff>
    </xdr:from>
    <xdr:to>
      <xdr:col>86</xdr:col>
      <xdr:colOff>25400</xdr:colOff>
      <xdr:row>90</xdr:row>
      <xdr:rowOff>46444</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6230600" y="1547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39973</xdr:rowOff>
    </xdr:from>
    <xdr:to>
      <xdr:col>85</xdr:col>
      <xdr:colOff>127000</xdr:colOff>
      <xdr:row>99</xdr:row>
      <xdr:rowOff>43035</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flipV="1">
          <a:off x="15481300" y="17013523"/>
          <a:ext cx="838200" cy="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49528</xdr:rowOff>
    </xdr:from>
    <xdr:ext cx="599010" cy="259045"/>
    <xdr:sp macro="" textlink="">
      <xdr:nvSpPr>
        <xdr:cNvPr id="668" name="積立金平均値テキスト">
          <a:extLst>
            <a:ext uri="{FF2B5EF4-FFF2-40B4-BE49-F238E27FC236}">
              <a16:creationId xmlns:a16="http://schemas.microsoft.com/office/drawing/2014/main" id="{00000000-0008-0000-0600-00009C020000}"/>
            </a:ext>
          </a:extLst>
        </xdr:cNvPr>
        <xdr:cNvSpPr txBox="1"/>
      </xdr:nvSpPr>
      <xdr:spPr>
        <a:xfrm>
          <a:off x="16370300" y="1668017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26651</xdr:rowOff>
    </xdr:from>
    <xdr:to>
      <xdr:col>85</xdr:col>
      <xdr:colOff>177800</xdr:colOff>
      <xdr:row>98</xdr:row>
      <xdr:rowOff>128251</xdr:rowOff>
    </xdr:to>
    <xdr:sp macro="" textlink="">
      <xdr:nvSpPr>
        <xdr:cNvPr id="669" name="フローチャート: 判断 668">
          <a:extLst>
            <a:ext uri="{FF2B5EF4-FFF2-40B4-BE49-F238E27FC236}">
              <a16:creationId xmlns:a16="http://schemas.microsoft.com/office/drawing/2014/main" id="{00000000-0008-0000-0600-00009D020000}"/>
            </a:ext>
          </a:extLst>
        </xdr:cNvPr>
        <xdr:cNvSpPr/>
      </xdr:nvSpPr>
      <xdr:spPr>
        <a:xfrm>
          <a:off x="16268700" y="1682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3454</xdr:rowOff>
    </xdr:from>
    <xdr:to>
      <xdr:col>81</xdr:col>
      <xdr:colOff>50800</xdr:colOff>
      <xdr:row>99</xdr:row>
      <xdr:rowOff>43035</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4592300" y="16977004"/>
          <a:ext cx="889000" cy="39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138703</xdr:rowOff>
    </xdr:from>
    <xdr:to>
      <xdr:col>81</xdr:col>
      <xdr:colOff>101600</xdr:colOff>
      <xdr:row>98</xdr:row>
      <xdr:rowOff>68853</xdr:rowOff>
    </xdr:to>
    <xdr:sp macro="" textlink="">
      <xdr:nvSpPr>
        <xdr:cNvPr id="671" name="フローチャート: 判断 670">
          <a:extLst>
            <a:ext uri="{FF2B5EF4-FFF2-40B4-BE49-F238E27FC236}">
              <a16:creationId xmlns:a16="http://schemas.microsoft.com/office/drawing/2014/main" id="{00000000-0008-0000-0600-00009F020000}"/>
            </a:ext>
          </a:extLst>
        </xdr:cNvPr>
        <xdr:cNvSpPr/>
      </xdr:nvSpPr>
      <xdr:spPr>
        <a:xfrm>
          <a:off x="15430500" y="16769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85380</xdr:rowOff>
    </xdr:from>
    <xdr:ext cx="599010"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5181795" y="16544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3454</xdr:rowOff>
    </xdr:from>
    <xdr:to>
      <xdr:col>76</xdr:col>
      <xdr:colOff>114300</xdr:colOff>
      <xdr:row>99</xdr:row>
      <xdr:rowOff>43120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3703300" y="16977004"/>
          <a:ext cx="889000" cy="3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50414</xdr:rowOff>
    </xdr:from>
    <xdr:to>
      <xdr:col>76</xdr:col>
      <xdr:colOff>165100</xdr:colOff>
      <xdr:row>97</xdr:row>
      <xdr:rowOff>152014</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4541500" y="16681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168541</xdr:rowOff>
    </xdr:from>
    <xdr:ext cx="599010"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4292795" y="16456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43120</xdr:rowOff>
    </xdr:from>
    <xdr:to>
      <xdr:col>71</xdr:col>
      <xdr:colOff>177800</xdr:colOff>
      <xdr:row>99</xdr:row>
      <xdr:rowOff>44448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2814300" y="17016670"/>
          <a:ext cx="889000" cy="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69045</xdr:rowOff>
    </xdr:from>
    <xdr:to>
      <xdr:col>72</xdr:col>
      <xdr:colOff>38100</xdr:colOff>
      <xdr:row>98</xdr:row>
      <xdr:rowOff>170645</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3652500" y="16871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15722</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3436111" y="16646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55916</xdr:rowOff>
    </xdr:from>
    <xdr:to>
      <xdr:col>67</xdr:col>
      <xdr:colOff>101600</xdr:colOff>
      <xdr:row>98</xdr:row>
      <xdr:rowOff>157516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2763500" y="16858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2593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2547111" y="16633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160623</xdr:rowOff>
    </xdr:from>
    <xdr:to>
      <xdr:col>85</xdr:col>
      <xdr:colOff>177800</xdr:colOff>
      <xdr:row>99</xdr:row>
      <xdr:rowOff>90773</xdr:rowOff>
    </xdr:to>
    <xdr:sp macro="" textlink="">
      <xdr:nvSpPr>
        <xdr:cNvPr id="686" name="楕円 685">
          <a:extLst>
            <a:ext uri="{FF2B5EF4-FFF2-40B4-BE49-F238E27FC236}">
              <a16:creationId xmlns:a16="http://schemas.microsoft.com/office/drawing/2014/main" id="{00000000-0008-0000-0600-0000AE020000}"/>
            </a:ext>
          </a:extLst>
        </xdr:cNvPr>
        <xdr:cNvSpPr/>
      </xdr:nvSpPr>
      <xdr:spPr>
        <a:xfrm>
          <a:off x="16268700" y="1696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75550</xdr:rowOff>
    </xdr:from>
    <xdr:ext cx="469744" cy="259045"/>
    <xdr:sp macro="" textlink="">
      <xdr:nvSpPr>
        <xdr:cNvPr id="687" name="積立金該当値テキスト">
          <a:extLst>
            <a:ext uri="{FF2B5EF4-FFF2-40B4-BE49-F238E27FC236}">
              <a16:creationId xmlns:a16="http://schemas.microsoft.com/office/drawing/2014/main" id="{00000000-0008-0000-0600-0000AF020000}"/>
            </a:ext>
          </a:extLst>
        </xdr:cNvPr>
        <xdr:cNvSpPr txBox="1"/>
      </xdr:nvSpPr>
      <xdr:spPr>
        <a:xfrm>
          <a:off x="16370300" y="1687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163685</xdr:rowOff>
    </xdr:from>
    <xdr:to>
      <xdr:col>81</xdr:col>
      <xdr:colOff>101600</xdr:colOff>
      <xdr:row>99</xdr:row>
      <xdr:rowOff>93835</xdr:rowOff>
    </xdr:to>
    <xdr:sp macro="" textlink="">
      <xdr:nvSpPr>
        <xdr:cNvPr id="688" name="楕円 687">
          <a:extLst>
            <a:ext uri="{FF2B5EF4-FFF2-40B4-BE49-F238E27FC236}">
              <a16:creationId xmlns:a16="http://schemas.microsoft.com/office/drawing/2014/main" id="{00000000-0008-0000-0600-0000B0020000}"/>
            </a:ext>
          </a:extLst>
        </xdr:cNvPr>
        <xdr:cNvSpPr/>
      </xdr:nvSpPr>
      <xdr:spPr>
        <a:xfrm>
          <a:off x="15430500" y="16965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84962</xdr:rowOff>
    </xdr:from>
    <xdr:ext cx="469744"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46428" y="17058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124104</xdr:rowOff>
    </xdr:from>
    <xdr:to>
      <xdr:col>76</xdr:col>
      <xdr:colOff>165100</xdr:colOff>
      <xdr:row>99</xdr:row>
      <xdr:rowOff>54254</xdr:rowOff>
    </xdr:to>
    <xdr:sp macro="" textlink="">
      <xdr:nvSpPr>
        <xdr:cNvPr id="690" name="楕円 689">
          <a:extLst>
            <a:ext uri="{FF2B5EF4-FFF2-40B4-BE49-F238E27FC236}">
              <a16:creationId xmlns:a16="http://schemas.microsoft.com/office/drawing/2014/main" id="{00000000-0008-0000-0600-0000B2020000}"/>
            </a:ext>
          </a:extLst>
        </xdr:cNvPr>
        <xdr:cNvSpPr/>
      </xdr:nvSpPr>
      <xdr:spPr>
        <a:xfrm>
          <a:off x="14541500" y="1692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45381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325111" y="17018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163770</xdr:rowOff>
    </xdr:from>
    <xdr:to>
      <xdr:col>72</xdr:col>
      <xdr:colOff>38100</xdr:colOff>
      <xdr:row>99</xdr:row>
      <xdr:rowOff>93920</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3652500" y="1696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85047</xdr:rowOff>
    </xdr:from>
    <xdr:ext cx="469744"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68428" y="1705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165098</xdr:rowOff>
    </xdr:from>
    <xdr:to>
      <xdr:col>67</xdr:col>
      <xdr:colOff>101600</xdr:colOff>
      <xdr:row>99</xdr:row>
      <xdr:rowOff>95248</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2763500" y="1696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99</xdr:row>
      <xdr:rowOff>86375</xdr:rowOff>
    </xdr:from>
    <xdr:ext cx="24929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89650" y="170599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6" name="正方形/長方形 695">
          <a:extLst>
            <a:ext uri="{FF2B5EF4-FFF2-40B4-BE49-F238E27FC236}">
              <a16:creationId xmlns:a16="http://schemas.microsoft.com/office/drawing/2014/main" id="{00000000-0008-0000-0600-0000B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7" name="正方形/長方形 696">
          <a:extLst>
            <a:ext uri="{FF2B5EF4-FFF2-40B4-BE49-F238E27FC236}">
              <a16:creationId xmlns:a16="http://schemas.microsoft.com/office/drawing/2014/main" id="{00000000-0008-0000-0600-0000B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8" name="正方形/長方形 697">
          <a:extLst>
            <a:ext uri="{FF2B5EF4-FFF2-40B4-BE49-F238E27FC236}">
              <a16:creationId xmlns:a16="http://schemas.microsoft.com/office/drawing/2014/main" id="{00000000-0008-0000-0600-0000B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0" name="直線コネクタ 709">
          <a:extLst>
            <a:ext uri="{FF2B5EF4-FFF2-40B4-BE49-F238E27FC236}">
              <a16:creationId xmlns:a16="http://schemas.microsoft.com/office/drawing/2014/main" id="{00000000-0008-0000-0600-0000C6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31</xdr:row>
      <xdr:rowOff>21970</xdr:rowOff>
    </xdr:from>
    <xdr:ext cx="59541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692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38299</xdr:rowOff>
    </xdr:from>
    <xdr:ext cx="59541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692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55368</xdr:rowOff>
    </xdr:from>
    <xdr:to>
      <xdr:col>116</xdr:col>
      <xdr:colOff>62864</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flipV="1">
          <a:off x="22159595" y="5198868"/>
          <a:ext cx="1269" cy="1586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110953</xdr:rowOff>
    </xdr:from>
    <xdr:ext cx="249299" cy="259045"/>
    <xdr:sp macro="" textlink="">
      <xdr:nvSpPr>
        <xdr:cNvPr id="722" name="投資及び出資金最小値テキスト">
          <a:extLst>
            <a:ext uri="{FF2B5EF4-FFF2-40B4-BE49-F238E27FC236}">
              <a16:creationId xmlns:a16="http://schemas.microsoft.com/office/drawing/2014/main" id="{00000000-0008-0000-0600-0000D2020000}"/>
            </a:ext>
          </a:extLst>
        </xdr:cNvPr>
        <xdr:cNvSpPr txBox="1"/>
      </xdr:nvSpPr>
      <xdr:spPr>
        <a:xfrm>
          <a:off x="22212300" y="6797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2045</xdr:rowOff>
    </xdr:from>
    <xdr:ext cx="599010" cy="259045"/>
    <xdr:sp macro="" textlink="">
      <xdr:nvSpPr>
        <xdr:cNvPr id="724" name="投資及び出資金最大値テキスト">
          <a:extLst>
            <a:ext uri="{FF2B5EF4-FFF2-40B4-BE49-F238E27FC236}">
              <a16:creationId xmlns:a16="http://schemas.microsoft.com/office/drawing/2014/main" id="{00000000-0008-0000-0600-0000D4020000}"/>
            </a:ext>
          </a:extLst>
        </xdr:cNvPr>
        <xdr:cNvSpPr txBox="1"/>
      </xdr:nvSpPr>
      <xdr:spPr>
        <a:xfrm>
          <a:off x="22212300" y="497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55368</xdr:rowOff>
    </xdr:from>
    <xdr:to>
      <xdr:col>116</xdr:col>
      <xdr:colOff>152400</xdr:colOff>
      <xdr:row>30</xdr:row>
      <xdr:rowOff>55368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2072600" y="5198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81059</xdr:rowOff>
    </xdr:from>
    <xdr:to>
      <xdr:col>116</xdr:col>
      <xdr:colOff>63500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1323300" y="6767609"/>
          <a:ext cx="838200" cy="1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28403</xdr:rowOff>
    </xdr:from>
    <xdr:ext cx="469744" cy="259045"/>
    <xdr:sp macro="" textlink="">
      <xdr:nvSpPr>
        <xdr:cNvPr id="727" name="投資及び出資金平均値テキスト">
          <a:extLst>
            <a:ext uri="{FF2B5EF4-FFF2-40B4-BE49-F238E27FC236}">
              <a16:creationId xmlns:a16="http://schemas.microsoft.com/office/drawing/2014/main" id="{00000000-0008-0000-0600-0000D7020000}"/>
            </a:ext>
          </a:extLst>
        </xdr:cNvPr>
        <xdr:cNvSpPr txBox="1"/>
      </xdr:nvSpPr>
      <xdr:spPr>
        <a:xfrm>
          <a:off x="22212300" y="65435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5526</xdr:rowOff>
    </xdr:from>
    <xdr:to>
      <xdr:col>116</xdr:col>
      <xdr:colOff>114300</xdr:colOff>
      <xdr:row>39</xdr:row>
      <xdr:rowOff>107126</xdr:rowOff>
    </xdr:to>
    <xdr:sp macro="" textlink="">
      <xdr:nvSpPr>
        <xdr:cNvPr id="728" name="フローチャート: 判断 727">
          <a:extLst>
            <a:ext uri="{FF2B5EF4-FFF2-40B4-BE49-F238E27FC236}">
              <a16:creationId xmlns:a16="http://schemas.microsoft.com/office/drawing/2014/main" id="{00000000-0008-0000-0600-0000D8020000}"/>
            </a:ext>
          </a:extLst>
        </xdr:cNvPr>
        <xdr:cNvSpPr/>
      </xdr:nvSpPr>
      <xdr:spPr>
        <a:xfrm>
          <a:off x="22110700" y="6692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64370</xdr:rowOff>
    </xdr:from>
    <xdr:to>
      <xdr:col>111</xdr:col>
      <xdr:colOff>177800</xdr:colOff>
      <xdr:row>39</xdr:row>
      <xdr:rowOff>81059</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0434300" y="6750920"/>
          <a:ext cx="889000" cy="16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37748</xdr:rowOff>
    </xdr:from>
    <xdr:to>
      <xdr:col>112</xdr:col>
      <xdr:colOff>38100</xdr:colOff>
      <xdr:row>39</xdr:row>
      <xdr:rowOff>139348</xdr:rowOff>
    </xdr:to>
    <xdr:sp macro="" textlink="">
      <xdr:nvSpPr>
        <xdr:cNvPr id="730" name="フローチャート: 判断 729">
          <a:extLst>
            <a:ext uri="{FF2B5EF4-FFF2-40B4-BE49-F238E27FC236}">
              <a16:creationId xmlns:a16="http://schemas.microsoft.com/office/drawing/2014/main" id="{00000000-0008-0000-0600-0000DA020000}"/>
            </a:ext>
          </a:extLst>
        </xdr:cNvPr>
        <xdr:cNvSpPr/>
      </xdr:nvSpPr>
      <xdr:spPr>
        <a:xfrm>
          <a:off x="21272500" y="672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130475</xdr:rowOff>
    </xdr:from>
    <xdr:ext cx="378565"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21134017" y="68170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31213</xdr:rowOff>
    </xdr:from>
    <xdr:to>
      <xdr:col>107</xdr:col>
      <xdr:colOff>50800</xdr:colOff>
      <xdr:row>39</xdr:row>
      <xdr:rowOff>64370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9545300" y="6546313"/>
          <a:ext cx="889000" cy="204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33013</xdr:rowOff>
    </xdr:from>
    <xdr:to>
      <xdr:col>107</xdr:col>
      <xdr:colOff>101600</xdr:colOff>
      <xdr:row>39</xdr:row>
      <xdr:rowOff>134613</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0383500" y="671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125740</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0199428" y="681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31213</xdr:rowOff>
    </xdr:from>
    <xdr:to>
      <xdr:col>102</xdr:col>
      <xdr:colOff>114300</xdr:colOff>
      <xdr:row>38</xdr:row>
      <xdr:rowOff>58950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8656300" y="6546313"/>
          <a:ext cx="889000" cy="27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29094</xdr:rowOff>
    </xdr:from>
    <xdr:to>
      <xdr:col>102</xdr:col>
      <xdr:colOff>165100</xdr:colOff>
      <xdr:row>39</xdr:row>
      <xdr:rowOff>130694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19494500" y="671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121821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9310428" y="6808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27755</xdr:rowOff>
    </xdr:from>
    <xdr:to>
      <xdr:col>98</xdr:col>
      <xdr:colOff>38100</xdr:colOff>
      <xdr:row>39</xdr:row>
      <xdr:rowOff>129355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18605500" y="67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120482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8421428" y="680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45" name="楕円 744">
          <a:extLst>
            <a:ext uri="{FF2B5EF4-FFF2-40B4-BE49-F238E27FC236}">
              <a16:creationId xmlns:a16="http://schemas.microsoft.com/office/drawing/2014/main" id="{00000000-0008-0000-0600-0000E9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155403</xdr:rowOff>
    </xdr:from>
    <xdr:ext cx="249299" cy="259045"/>
    <xdr:sp macro="" textlink="">
      <xdr:nvSpPr>
        <xdr:cNvPr id="746" name="投資及び出資金該当値テキスト">
          <a:extLst>
            <a:ext uri="{FF2B5EF4-FFF2-40B4-BE49-F238E27FC236}">
              <a16:creationId xmlns:a16="http://schemas.microsoft.com/office/drawing/2014/main" id="{00000000-0008-0000-0600-0000EA020000}"/>
            </a:ext>
          </a:extLst>
        </xdr:cNvPr>
        <xdr:cNvSpPr txBox="1"/>
      </xdr:nvSpPr>
      <xdr:spPr>
        <a:xfrm>
          <a:off x="22212300" y="667050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30259</xdr:rowOff>
    </xdr:from>
    <xdr:to>
      <xdr:col>112</xdr:col>
      <xdr:colOff>38100</xdr:colOff>
      <xdr:row>39</xdr:row>
      <xdr:rowOff>131859</xdr:rowOff>
    </xdr:to>
    <xdr:sp macro="" textlink="">
      <xdr:nvSpPr>
        <xdr:cNvPr id="747" name="楕円 746">
          <a:extLst>
            <a:ext uri="{FF2B5EF4-FFF2-40B4-BE49-F238E27FC236}">
              <a16:creationId xmlns:a16="http://schemas.microsoft.com/office/drawing/2014/main" id="{00000000-0008-0000-0600-0000EB020000}"/>
            </a:ext>
          </a:extLst>
        </xdr:cNvPr>
        <xdr:cNvSpPr/>
      </xdr:nvSpPr>
      <xdr:spPr>
        <a:xfrm>
          <a:off x="21272500" y="671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148386</xdr:rowOff>
    </xdr:from>
    <xdr:ext cx="469744"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088428" y="649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13570</xdr:rowOff>
    </xdr:from>
    <xdr:to>
      <xdr:col>107</xdr:col>
      <xdr:colOff>101600</xdr:colOff>
      <xdr:row>39</xdr:row>
      <xdr:rowOff>115170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0383500" y="670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131697</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7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151863</xdr:rowOff>
    </xdr:from>
    <xdr:to>
      <xdr:col>102</xdr:col>
      <xdr:colOff>165100</xdr:colOff>
      <xdr:row>38</xdr:row>
      <xdr:rowOff>82013</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19494500" y="649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36</xdr:row>
      <xdr:rowOff>98540</xdr:rowOff>
    </xdr:from>
    <xdr:ext cx="534377"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278111" y="627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8150</xdr:rowOff>
    </xdr:from>
    <xdr:to>
      <xdr:col>98</xdr:col>
      <xdr:colOff>38100</xdr:colOff>
      <xdr:row>38</xdr:row>
      <xdr:rowOff>109750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18605500" y="6523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36</xdr:row>
      <xdr:rowOff>126277</xdr:rowOff>
    </xdr:from>
    <xdr:ext cx="534377"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389111" y="629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5" name="貸付金グラフ枠">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52</xdr:row>
      <xdr:rowOff>10884</xdr:rowOff>
    </xdr:from>
    <xdr:to>
      <xdr:col>116</xdr:col>
      <xdr:colOff>62864</xdr:colOff>
      <xdr:row>58</xdr:row>
      <xdr:rowOff>139700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flipV="1">
          <a:off x="22159595" y="8926284"/>
          <a:ext cx="1269" cy="11575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168358</xdr:rowOff>
    </xdr:from>
    <xdr:ext cx="249299" cy="259045"/>
    <xdr:sp macro="" textlink="">
      <xdr:nvSpPr>
        <xdr:cNvPr id="777" name="貸付金最小値テキスト">
          <a:extLst>
            <a:ext uri="{FF2B5EF4-FFF2-40B4-BE49-F238E27FC236}">
              <a16:creationId xmlns:a16="http://schemas.microsoft.com/office/drawing/2014/main" id="{00000000-0008-0000-0600-000009030000}"/>
            </a:ext>
          </a:extLst>
        </xdr:cNvPr>
        <xdr:cNvSpPr txBox="1"/>
      </xdr:nvSpPr>
      <xdr:spPr>
        <a:xfrm>
          <a:off x="22212300" y="101124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129011</xdr:rowOff>
    </xdr:from>
    <xdr:ext cx="599010" cy="259045"/>
    <xdr:sp macro="" textlink="">
      <xdr:nvSpPr>
        <xdr:cNvPr id="779" name="貸付金最大値テキスト">
          <a:extLst>
            <a:ext uri="{FF2B5EF4-FFF2-40B4-BE49-F238E27FC236}">
              <a16:creationId xmlns:a16="http://schemas.microsoft.com/office/drawing/2014/main" id="{00000000-0008-0000-0600-00000B030000}"/>
            </a:ext>
          </a:extLst>
        </xdr:cNvPr>
        <xdr:cNvSpPr txBox="1"/>
      </xdr:nvSpPr>
      <xdr:spPr>
        <a:xfrm>
          <a:off x="22212300" y="870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52</xdr:row>
      <xdr:rowOff>10884</xdr:rowOff>
    </xdr:from>
    <xdr:to>
      <xdr:col>116</xdr:col>
      <xdr:colOff>152400</xdr:colOff>
      <xdr:row>52</xdr:row>
      <xdr:rowOff>10884</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22072600" y="8926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139490</xdr:rowOff>
    </xdr:from>
    <xdr:to>
      <xdr:col>116</xdr:col>
      <xdr:colOff>63500</xdr:colOff>
      <xdr:row>58</xdr:row>
      <xdr:rowOff>139495</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1323300" y="10083590"/>
          <a:ext cx="8382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85808</xdr:rowOff>
    </xdr:from>
    <xdr:ext cx="469744" cy="259045"/>
    <xdr:sp macro="" textlink="">
      <xdr:nvSpPr>
        <xdr:cNvPr id="782" name="貸付金平均値テキスト">
          <a:extLst>
            <a:ext uri="{FF2B5EF4-FFF2-40B4-BE49-F238E27FC236}">
              <a16:creationId xmlns:a16="http://schemas.microsoft.com/office/drawing/2014/main" id="{00000000-0008-0000-0600-00000E030000}"/>
            </a:ext>
          </a:extLst>
        </xdr:cNvPr>
        <xdr:cNvSpPr txBox="1"/>
      </xdr:nvSpPr>
      <xdr:spPr>
        <a:xfrm>
          <a:off x="22212300" y="9858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62931</xdr:rowOff>
    </xdr:from>
    <xdr:to>
      <xdr:col>116</xdr:col>
      <xdr:colOff>114300</xdr:colOff>
      <xdr:row>58</xdr:row>
      <xdr:rowOff>164531</xdr:rowOff>
    </xdr:to>
    <xdr:sp macro="" textlink="">
      <xdr:nvSpPr>
        <xdr:cNvPr id="783" name="フローチャート: 判断 782">
          <a:extLst>
            <a:ext uri="{FF2B5EF4-FFF2-40B4-BE49-F238E27FC236}">
              <a16:creationId xmlns:a16="http://schemas.microsoft.com/office/drawing/2014/main" id="{00000000-0008-0000-0600-00000F030000}"/>
            </a:ext>
          </a:extLst>
        </xdr:cNvPr>
        <xdr:cNvSpPr/>
      </xdr:nvSpPr>
      <xdr:spPr>
        <a:xfrm>
          <a:off x="22110700" y="1000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139490</xdr:rowOff>
    </xdr:from>
    <xdr:to>
      <xdr:col>111</xdr:col>
      <xdr:colOff>177800</xdr:colOff>
      <xdr:row>58</xdr:row>
      <xdr:rowOff>139490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0434300" y="100835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68971</xdr:rowOff>
    </xdr:from>
    <xdr:to>
      <xdr:col>112</xdr:col>
      <xdr:colOff>38100</xdr:colOff>
      <xdr:row>58</xdr:row>
      <xdr:rowOff>170571</xdr:rowOff>
    </xdr:to>
    <xdr:sp macro="" textlink="">
      <xdr:nvSpPr>
        <xdr:cNvPr id="785" name="フローチャート: 判断 784">
          <a:extLst>
            <a:ext uri="{FF2B5EF4-FFF2-40B4-BE49-F238E27FC236}">
              <a16:creationId xmlns:a16="http://schemas.microsoft.com/office/drawing/2014/main" id="{00000000-0008-0000-0600-000011030000}"/>
            </a:ext>
          </a:extLst>
        </xdr:cNvPr>
        <xdr:cNvSpPr/>
      </xdr:nvSpPr>
      <xdr:spPr>
        <a:xfrm>
          <a:off x="21272500" y="10013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15648</xdr:rowOff>
    </xdr:from>
    <xdr:ext cx="469744"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21088428" y="9788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139485</xdr:rowOff>
    </xdr:from>
    <xdr:to>
      <xdr:col>107</xdr:col>
      <xdr:colOff>50800</xdr:colOff>
      <xdr:row>58</xdr:row>
      <xdr:rowOff>139490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9545300" y="10083585"/>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71879</xdr:rowOff>
    </xdr:from>
    <xdr:to>
      <xdr:col>107</xdr:col>
      <xdr:colOff>101600</xdr:colOff>
      <xdr:row>59</xdr:row>
      <xdr:rowOff>2029</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0383500" y="10015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18556</xdr:rowOff>
    </xdr:from>
    <xdr:ext cx="469744"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199428" y="9791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139485</xdr:rowOff>
    </xdr:from>
    <xdr:to>
      <xdr:col>102</xdr:col>
      <xdr:colOff>114300</xdr:colOff>
      <xdr:row>58</xdr:row>
      <xdr:rowOff>139485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656300" y="100835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58624</xdr:rowOff>
    </xdr:from>
    <xdr:to>
      <xdr:col>102</xdr:col>
      <xdr:colOff>165100</xdr:colOff>
      <xdr:row>58</xdr:row>
      <xdr:rowOff>160224</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19494500" y="1000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5301</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9310428" y="977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62584</xdr:rowOff>
    </xdr:from>
    <xdr:to>
      <xdr:col>98</xdr:col>
      <xdr:colOff>38100</xdr:colOff>
      <xdr:row>58</xdr:row>
      <xdr:rowOff>164184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18605500" y="1000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9261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8421428" y="978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88695</xdr:rowOff>
    </xdr:from>
    <xdr:to>
      <xdr:col>116</xdr:col>
      <xdr:colOff>114300</xdr:colOff>
      <xdr:row>59</xdr:row>
      <xdr:rowOff>18845</xdr:rowOff>
    </xdr:to>
    <xdr:sp macro="" textlink="">
      <xdr:nvSpPr>
        <xdr:cNvPr id="800" name="楕円 799">
          <a:extLst>
            <a:ext uri="{FF2B5EF4-FFF2-40B4-BE49-F238E27FC236}">
              <a16:creationId xmlns:a16="http://schemas.microsoft.com/office/drawing/2014/main" id="{00000000-0008-0000-0600-000020030000}"/>
            </a:ext>
          </a:extLst>
        </xdr:cNvPr>
        <xdr:cNvSpPr/>
      </xdr:nvSpPr>
      <xdr:spPr>
        <a:xfrm>
          <a:off x="22110700" y="10032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41359</xdr:rowOff>
    </xdr:from>
    <xdr:ext cx="313932" cy="259045"/>
    <xdr:sp macro="" textlink="">
      <xdr:nvSpPr>
        <xdr:cNvPr id="801" name="貸付金該当値テキスト">
          <a:extLst>
            <a:ext uri="{FF2B5EF4-FFF2-40B4-BE49-F238E27FC236}">
              <a16:creationId xmlns:a16="http://schemas.microsoft.com/office/drawing/2014/main" id="{00000000-0008-0000-0600-000021030000}"/>
            </a:ext>
          </a:extLst>
        </xdr:cNvPr>
        <xdr:cNvSpPr txBox="1"/>
      </xdr:nvSpPr>
      <xdr:spPr>
        <a:xfrm>
          <a:off x="22212300" y="99854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88690</xdr:rowOff>
    </xdr:from>
    <xdr:to>
      <xdr:col>112</xdr:col>
      <xdr:colOff>38100</xdr:colOff>
      <xdr:row>59</xdr:row>
      <xdr:rowOff>18840</xdr:rowOff>
    </xdr:to>
    <xdr:sp macro="" textlink="">
      <xdr:nvSpPr>
        <xdr:cNvPr id="802" name="楕円 801">
          <a:extLst>
            <a:ext uri="{FF2B5EF4-FFF2-40B4-BE49-F238E27FC236}">
              <a16:creationId xmlns:a16="http://schemas.microsoft.com/office/drawing/2014/main" id="{00000000-0008-0000-0600-000022030000}"/>
            </a:ext>
          </a:extLst>
        </xdr:cNvPr>
        <xdr:cNvSpPr/>
      </xdr:nvSpPr>
      <xdr:spPr>
        <a:xfrm>
          <a:off x="21272500" y="100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9967</xdr:rowOff>
    </xdr:from>
    <xdr:ext cx="313932"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66333" y="10125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88690</xdr:rowOff>
    </xdr:from>
    <xdr:to>
      <xdr:col>107</xdr:col>
      <xdr:colOff>101600</xdr:colOff>
      <xdr:row>59</xdr:row>
      <xdr:rowOff>18840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0383500" y="1003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9967</xdr:rowOff>
    </xdr:from>
    <xdr:ext cx="313932"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0277333" y="101255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88685</xdr:rowOff>
    </xdr:from>
    <xdr:to>
      <xdr:col>102</xdr:col>
      <xdr:colOff>165100</xdr:colOff>
      <xdr:row>59</xdr:row>
      <xdr:rowOff>18835</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19494500" y="100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9962</xdr:rowOff>
    </xdr:from>
    <xdr:ext cx="313932"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88333" y="10125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88685</xdr:rowOff>
    </xdr:from>
    <xdr:to>
      <xdr:col>98</xdr:col>
      <xdr:colOff>38100</xdr:colOff>
      <xdr:row>59</xdr:row>
      <xdr:rowOff>18835</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18605500" y="10032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9962</xdr:rowOff>
    </xdr:from>
    <xdr:ext cx="313932"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99333" y="101255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0" name="正方形/長方形 809">
          <a:extLst>
            <a:ext uri="{FF2B5EF4-FFF2-40B4-BE49-F238E27FC236}">
              <a16:creationId xmlns:a16="http://schemas.microsoft.com/office/drawing/2014/main" id="{00000000-0008-0000-0600-00002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152081</xdr:rowOff>
    </xdr:from>
    <xdr:to>
      <xdr:col>116</xdr:col>
      <xdr:colOff>62864</xdr:colOff>
      <xdr:row>78</xdr:row>
      <xdr:rowOff>169807</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flipV="1">
          <a:off x="22159595" y="12153581"/>
          <a:ext cx="1269" cy="1389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2184</xdr:rowOff>
    </xdr:from>
    <xdr:ext cx="534377" cy="259045"/>
    <xdr:sp macro="" textlink="">
      <xdr:nvSpPr>
        <xdr:cNvPr id="836" name="繰出金最小値テキスト">
          <a:extLst>
            <a:ext uri="{FF2B5EF4-FFF2-40B4-BE49-F238E27FC236}">
              <a16:creationId xmlns:a16="http://schemas.microsoft.com/office/drawing/2014/main" id="{00000000-0008-0000-0600-000044030000}"/>
            </a:ext>
          </a:extLst>
        </xdr:cNvPr>
        <xdr:cNvSpPr txBox="1"/>
      </xdr:nvSpPr>
      <xdr:spPr>
        <a:xfrm>
          <a:off x="22212300" y="1354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169807</xdr:rowOff>
    </xdr:from>
    <xdr:to>
      <xdr:col>116</xdr:col>
      <xdr:colOff>152400</xdr:colOff>
      <xdr:row>78</xdr:row>
      <xdr:rowOff>169807</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22072600" y="1354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98758</xdr:rowOff>
    </xdr:from>
    <xdr:ext cx="599010" cy="259045"/>
    <xdr:sp macro="" textlink="">
      <xdr:nvSpPr>
        <xdr:cNvPr id="838" name="繰出金最大値テキスト">
          <a:extLst>
            <a:ext uri="{FF2B5EF4-FFF2-40B4-BE49-F238E27FC236}">
              <a16:creationId xmlns:a16="http://schemas.microsoft.com/office/drawing/2014/main" id="{00000000-0008-0000-0600-000046030000}"/>
            </a:ext>
          </a:extLst>
        </xdr:cNvPr>
        <xdr:cNvSpPr txBox="1"/>
      </xdr:nvSpPr>
      <xdr:spPr>
        <a:xfrm>
          <a:off x="22212300" y="1192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152081</xdr:rowOff>
    </xdr:from>
    <xdr:to>
      <xdr:col>116</xdr:col>
      <xdr:colOff>152400</xdr:colOff>
      <xdr:row>70</xdr:row>
      <xdr:rowOff>152081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22072600" y="12153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159944</xdr:rowOff>
    </xdr:from>
    <xdr:to>
      <xdr:col>116</xdr:col>
      <xdr:colOff>63500</xdr:colOff>
      <xdr:row>78</xdr:row>
      <xdr:rowOff>169807</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1323300" y="13533044"/>
          <a:ext cx="838200" cy="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156184</xdr:rowOff>
    </xdr:from>
    <xdr:ext cx="599010" cy="259045"/>
    <xdr:sp macro="" textlink="">
      <xdr:nvSpPr>
        <xdr:cNvPr id="841" name="繰出金平均値テキスト">
          <a:extLst>
            <a:ext uri="{FF2B5EF4-FFF2-40B4-BE49-F238E27FC236}">
              <a16:creationId xmlns:a16="http://schemas.microsoft.com/office/drawing/2014/main" id="{00000000-0008-0000-0600-000049030000}"/>
            </a:ext>
          </a:extLst>
        </xdr:cNvPr>
        <xdr:cNvSpPr txBox="1"/>
      </xdr:nvSpPr>
      <xdr:spPr>
        <a:xfrm>
          <a:off x="22212300" y="1301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133307</xdr:rowOff>
    </xdr:from>
    <xdr:to>
      <xdr:col>116</xdr:col>
      <xdr:colOff>114300</xdr:colOff>
      <xdr:row>77</xdr:row>
      <xdr:rowOff>63457</xdr:rowOff>
    </xdr:to>
    <xdr:sp macro="" textlink="">
      <xdr:nvSpPr>
        <xdr:cNvPr id="842" name="フローチャート: 判断 841">
          <a:extLst>
            <a:ext uri="{FF2B5EF4-FFF2-40B4-BE49-F238E27FC236}">
              <a16:creationId xmlns:a16="http://schemas.microsoft.com/office/drawing/2014/main" id="{00000000-0008-0000-0600-00004A030000}"/>
            </a:ext>
          </a:extLst>
        </xdr:cNvPr>
        <xdr:cNvSpPr/>
      </xdr:nvSpPr>
      <xdr:spPr>
        <a:xfrm>
          <a:off x="22110700" y="1316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159944</xdr:rowOff>
    </xdr:from>
    <xdr:to>
      <xdr:col>111</xdr:col>
      <xdr:colOff>177800</xdr:colOff>
      <xdr:row>78</xdr:row>
      <xdr:rowOff>161669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0434300" y="13533044"/>
          <a:ext cx="889000" cy="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109105</xdr:rowOff>
    </xdr:from>
    <xdr:to>
      <xdr:col>112</xdr:col>
      <xdr:colOff>38100</xdr:colOff>
      <xdr:row>77</xdr:row>
      <xdr:rowOff>39255</xdr:rowOff>
    </xdr:to>
    <xdr:sp macro="" textlink="">
      <xdr:nvSpPr>
        <xdr:cNvPr id="844" name="フローチャート: 判断 843">
          <a:extLst>
            <a:ext uri="{FF2B5EF4-FFF2-40B4-BE49-F238E27FC236}">
              <a16:creationId xmlns:a16="http://schemas.microsoft.com/office/drawing/2014/main" id="{00000000-0008-0000-0600-00004C030000}"/>
            </a:ext>
          </a:extLst>
        </xdr:cNvPr>
        <xdr:cNvSpPr/>
      </xdr:nvSpPr>
      <xdr:spPr>
        <a:xfrm>
          <a:off x="21272500" y="1313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55782</xdr:rowOff>
    </xdr:from>
    <xdr:ext cx="599010"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21023795" y="12914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100822</xdr:rowOff>
    </xdr:from>
    <xdr:to>
      <xdr:col>107</xdr:col>
      <xdr:colOff>50800</xdr:colOff>
      <xdr:row>78</xdr:row>
      <xdr:rowOff>161669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9545300" y="13473922"/>
          <a:ext cx="889000" cy="60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132471</xdr:rowOff>
    </xdr:from>
    <xdr:to>
      <xdr:col>107</xdr:col>
      <xdr:colOff>101600</xdr:colOff>
      <xdr:row>77</xdr:row>
      <xdr:rowOff>62621</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0383500" y="1316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79148</xdr:rowOff>
    </xdr:from>
    <xdr:ext cx="599010"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20134795" y="12937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100822</xdr:rowOff>
    </xdr:from>
    <xdr:to>
      <xdr:col>102</xdr:col>
      <xdr:colOff>114300</xdr:colOff>
      <xdr:row>78</xdr:row>
      <xdr:rowOff>127741</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18656300" y="13473922"/>
          <a:ext cx="889000" cy="2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157882</xdr:rowOff>
    </xdr:from>
    <xdr:to>
      <xdr:col>102</xdr:col>
      <xdr:colOff>165100</xdr:colOff>
      <xdr:row>77</xdr:row>
      <xdr:rowOff>88032</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19494500" y="13188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104559</xdr:rowOff>
    </xdr:from>
    <xdr:ext cx="599010"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9245795" y="1296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159913</xdr:rowOff>
    </xdr:from>
    <xdr:to>
      <xdr:col>98</xdr:col>
      <xdr:colOff>38100</xdr:colOff>
      <xdr:row>77</xdr:row>
      <xdr:rowOff>90063</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186055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106590</xdr:rowOff>
    </xdr:from>
    <xdr:ext cx="59901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8356795" y="12965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119007</xdr:rowOff>
    </xdr:from>
    <xdr:to>
      <xdr:col>116</xdr:col>
      <xdr:colOff>114300</xdr:colOff>
      <xdr:row>79</xdr:row>
      <xdr:rowOff>49157</xdr:rowOff>
    </xdr:to>
    <xdr:sp macro="" textlink="">
      <xdr:nvSpPr>
        <xdr:cNvPr id="859" name="楕円 858">
          <a:extLst>
            <a:ext uri="{FF2B5EF4-FFF2-40B4-BE49-F238E27FC236}">
              <a16:creationId xmlns:a16="http://schemas.microsoft.com/office/drawing/2014/main" id="{00000000-0008-0000-0600-00005B030000}"/>
            </a:ext>
          </a:extLst>
        </xdr:cNvPr>
        <xdr:cNvSpPr/>
      </xdr:nvSpPr>
      <xdr:spPr>
        <a:xfrm>
          <a:off x="22110700" y="13492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33934</xdr:rowOff>
    </xdr:from>
    <xdr:ext cx="534377" cy="259045"/>
    <xdr:sp macro="" textlink="">
      <xdr:nvSpPr>
        <xdr:cNvPr id="860" name="繰出金該当値テキスト">
          <a:extLst>
            <a:ext uri="{FF2B5EF4-FFF2-40B4-BE49-F238E27FC236}">
              <a16:creationId xmlns:a16="http://schemas.microsoft.com/office/drawing/2014/main" id="{00000000-0008-0000-0600-00005C030000}"/>
            </a:ext>
          </a:extLst>
        </xdr:cNvPr>
        <xdr:cNvSpPr txBox="1"/>
      </xdr:nvSpPr>
      <xdr:spPr>
        <a:xfrm>
          <a:off x="22212300" y="1340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109144</xdr:rowOff>
    </xdr:from>
    <xdr:to>
      <xdr:col>112</xdr:col>
      <xdr:colOff>38100</xdr:colOff>
      <xdr:row>79</xdr:row>
      <xdr:rowOff>39294</xdr:rowOff>
    </xdr:to>
    <xdr:sp macro="" textlink="">
      <xdr:nvSpPr>
        <xdr:cNvPr id="861" name="楕円 860">
          <a:extLst>
            <a:ext uri="{FF2B5EF4-FFF2-40B4-BE49-F238E27FC236}">
              <a16:creationId xmlns:a16="http://schemas.microsoft.com/office/drawing/2014/main" id="{00000000-0008-0000-0600-00005D030000}"/>
            </a:ext>
          </a:extLst>
        </xdr:cNvPr>
        <xdr:cNvSpPr/>
      </xdr:nvSpPr>
      <xdr:spPr>
        <a:xfrm>
          <a:off x="21272500" y="1348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30421</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357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110869</xdr:rowOff>
    </xdr:from>
    <xdr:to>
      <xdr:col>107</xdr:col>
      <xdr:colOff>101600</xdr:colOff>
      <xdr:row>79</xdr:row>
      <xdr:rowOff>41019</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0383500" y="1348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79</xdr:row>
      <xdr:rowOff>32146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576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50022</xdr:rowOff>
    </xdr:from>
    <xdr:to>
      <xdr:col>102</xdr:col>
      <xdr:colOff>165100</xdr:colOff>
      <xdr:row>78</xdr:row>
      <xdr:rowOff>151622</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19494500" y="13423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142749</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3515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76941</xdr:rowOff>
    </xdr:from>
    <xdr:to>
      <xdr:col>98</xdr:col>
      <xdr:colOff>38100</xdr:colOff>
      <xdr:row>79</xdr:row>
      <xdr:rowOff>7091</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18605500" y="13450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169668</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354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自治体の規模が小さく平野部に位置しているため、インフラや公共施設に関する経費が少なく、廃棄物処理・下水道・介護保険・消防を一部事務組合で実施していることから、全体的に類似団体内平均値を下回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義務的経費については、人件費は増加</a:t>
          </a:r>
          <a:r>
            <a:rPr kumimoji="1" lang="ja-JP" altLang="en-US" sz="1100" b="0" i="0" baseline="0">
              <a:solidFill>
                <a:sysClr val="windowText" lastClr="000000"/>
              </a:solidFill>
              <a:effectLst/>
              <a:latin typeface="+mn-lt"/>
              <a:ea typeface="+mn-ea"/>
              <a:cs typeface="+mn-cs"/>
            </a:rPr>
            <a:t>しているものの</a:t>
          </a:r>
          <a:r>
            <a:rPr kumimoji="1" lang="ja-JP" altLang="ja-JP" sz="1100" b="0" i="0" baseline="0">
              <a:solidFill>
                <a:sysClr val="windowText" lastClr="000000"/>
              </a:solidFill>
              <a:effectLst/>
              <a:latin typeface="+mn-lt"/>
              <a:ea typeface="+mn-ea"/>
              <a:cs typeface="+mn-cs"/>
            </a:rPr>
            <a:t>、物件費</a:t>
          </a:r>
          <a:r>
            <a:rPr kumimoji="1" lang="ja-JP" altLang="en-US" sz="1100" b="0" i="0" baseline="0">
              <a:solidFill>
                <a:sysClr val="windowText" lastClr="000000"/>
              </a:solidFill>
              <a:effectLst/>
              <a:latin typeface="+mn-lt"/>
              <a:ea typeface="+mn-ea"/>
              <a:cs typeface="+mn-cs"/>
            </a:rPr>
            <a:t>のコロナ関係備品等の経費減</a:t>
          </a:r>
          <a:r>
            <a:rPr kumimoji="1" lang="ja-JP" altLang="ja-JP" sz="1100" b="0" i="0" baseline="0">
              <a:solidFill>
                <a:sysClr val="windowText" lastClr="000000"/>
              </a:solidFill>
              <a:effectLst/>
              <a:latin typeface="+mn-lt"/>
              <a:ea typeface="+mn-ea"/>
              <a:cs typeface="+mn-cs"/>
            </a:rPr>
            <a:t>による</a:t>
          </a:r>
          <a:r>
            <a:rPr kumimoji="1" lang="ja-JP" altLang="en-US" sz="1100" b="0" i="0" baseline="0">
              <a:solidFill>
                <a:sysClr val="windowText" lastClr="000000"/>
              </a:solidFill>
              <a:effectLst/>
              <a:latin typeface="+mn-lt"/>
              <a:ea typeface="+mn-ea"/>
              <a:cs typeface="+mn-cs"/>
            </a:rPr>
            <a:t>減少</a:t>
          </a:r>
          <a:r>
            <a:rPr kumimoji="1" lang="ja-JP" altLang="ja-JP" sz="1100" b="0" i="0" baseline="0">
              <a:solidFill>
                <a:sysClr val="windowText" lastClr="000000"/>
              </a:solidFill>
              <a:effectLst/>
              <a:latin typeface="+mn-lt"/>
              <a:ea typeface="+mn-ea"/>
              <a:cs typeface="+mn-cs"/>
            </a:rPr>
            <a:t>などにより</a:t>
          </a:r>
          <a:r>
            <a:rPr kumimoji="1" lang="ja-JP" altLang="en-US" sz="1100" b="0" i="0" baseline="0">
              <a:solidFill>
                <a:sysClr val="windowText" lastClr="000000"/>
              </a:solidFill>
              <a:effectLst/>
              <a:latin typeface="+mn-lt"/>
              <a:ea typeface="+mn-ea"/>
              <a:cs typeface="+mn-cs"/>
            </a:rPr>
            <a:t>、全体的に減少</a:t>
          </a:r>
          <a:r>
            <a:rPr kumimoji="1"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普通建設事業費は、新規整備</a:t>
          </a:r>
          <a:r>
            <a:rPr kumimoji="1" lang="ja-JP" altLang="en-US" sz="1100" b="0" i="0" baseline="0">
              <a:solidFill>
                <a:sysClr val="windowText" lastClr="000000"/>
              </a:solidFill>
              <a:effectLst/>
              <a:latin typeface="+mn-lt"/>
              <a:ea typeface="+mn-ea"/>
              <a:cs typeface="+mn-cs"/>
            </a:rPr>
            <a:t>が増加、</a:t>
          </a:r>
          <a:r>
            <a:rPr kumimoji="1" lang="ja-JP" altLang="ja-JP" sz="1100" b="0" i="0" baseline="0">
              <a:solidFill>
                <a:sysClr val="windowText" lastClr="000000"/>
              </a:solidFill>
              <a:effectLst/>
              <a:latin typeface="+mn-lt"/>
              <a:ea typeface="+mn-ea"/>
              <a:cs typeface="+mn-cs"/>
            </a:rPr>
            <a:t>更新整備</a:t>
          </a:r>
          <a:r>
            <a:rPr kumimoji="1" lang="ja-JP" altLang="en-US" sz="1100" b="0" i="0" baseline="0">
              <a:solidFill>
                <a:sysClr val="windowText" lastClr="000000"/>
              </a:solidFill>
              <a:effectLst/>
              <a:latin typeface="+mn-lt"/>
              <a:ea typeface="+mn-ea"/>
              <a:cs typeface="+mn-cs"/>
            </a:rPr>
            <a:t>は</a:t>
          </a:r>
          <a:r>
            <a:rPr kumimoji="1" lang="ja-JP" altLang="ja-JP" sz="1100" b="0" i="0" baseline="0">
              <a:solidFill>
                <a:sysClr val="windowText" lastClr="000000"/>
              </a:solidFill>
              <a:effectLst/>
              <a:latin typeface="+mn-lt"/>
              <a:ea typeface="+mn-ea"/>
              <a:cs typeface="+mn-cs"/>
            </a:rPr>
            <a:t>減少</a:t>
          </a:r>
          <a:r>
            <a:rPr kumimoji="1" lang="ja-JP" altLang="en-US" sz="1100" b="0" i="0" baseline="0">
              <a:solidFill>
                <a:sysClr val="windowText" lastClr="000000"/>
              </a:solidFill>
              <a:effectLst/>
              <a:latin typeface="+mn-lt"/>
              <a:ea typeface="+mn-ea"/>
              <a:cs typeface="+mn-cs"/>
            </a:rPr>
            <a:t>している。</a:t>
          </a:r>
          <a:r>
            <a:rPr kumimoji="1" lang="ja-JP" altLang="ja-JP" sz="1100" b="0" i="0" baseline="0">
              <a:solidFill>
                <a:sysClr val="windowText" lastClr="000000"/>
              </a:solidFill>
              <a:effectLst/>
              <a:latin typeface="+mn-lt"/>
              <a:ea typeface="+mn-ea"/>
              <a:cs typeface="+mn-cs"/>
            </a:rPr>
            <a:t>インフラや公共施設の計画的な維持管理を図っていく必要がある。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臨時的要素を除くと増加傾向にあり、経常収支比率の上昇による財政硬直化の要因となっている。</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今後も事業の適切な見直しを行い健全な財政運営に努める。</a:t>
          </a:r>
          <a:endParaRPr lang="ja-JP" altLang="ja-JP" sz="1400">
            <a:solidFill>
              <a:sysClr val="windowText" lastClr="000000"/>
            </a:solidFill>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富山県舟橋村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3,299
3,244
3.47
2,262,361
2,048,449
207,740
1,394,774
1,836,542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8.8
44.6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63335</xdr:rowOff>
    </xdr:from>
    <xdr:to>
      <xdr:col>24</xdr:col>
      <xdr:colOff>62865</xdr:colOff>
      <xdr:row>38</xdr:row>
      <xdr:rowOff>100317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06835"/>
          <a:ext cx="1270" cy="14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104144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19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100317</xdr:rowOff>
    </xdr:from>
    <xdr:to>
      <xdr:col>24</xdr:col>
      <xdr:colOff>152400</xdr:colOff>
      <xdr:row>38</xdr:row>
      <xdr:rowOff>100317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15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10012</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498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120,013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63335</xdr:rowOff>
    </xdr:from>
    <xdr:to>
      <xdr:col>24</xdr:col>
      <xdr:colOff>152400</xdr:colOff>
      <xdr:row>30</xdr:row>
      <xdr:rowOff>63335</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79426</xdr:rowOff>
    </xdr:from>
    <xdr:to>
      <xdr:col>24</xdr:col>
      <xdr:colOff>63500</xdr:colOff>
      <xdr:row>38</xdr:row>
      <xdr:rowOff>89002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594526"/>
          <a:ext cx="838200" cy="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81551</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2537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58674</xdr:rowOff>
    </xdr:from>
    <xdr:to>
      <xdr:col>24</xdr:col>
      <xdr:colOff>114300</xdr:colOff>
      <xdr:row>37</xdr:row>
      <xdr:rowOff>160274</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0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84442</xdr:rowOff>
    </xdr:from>
    <xdr:to>
      <xdr:col>19</xdr:col>
      <xdr:colOff>177800</xdr:colOff>
      <xdr:row>38</xdr:row>
      <xdr:rowOff>89002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599542"/>
          <a:ext cx="889000" cy="4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73457</xdr:rowOff>
    </xdr:from>
    <xdr:to>
      <xdr:col>20</xdr:col>
      <xdr:colOff>38100</xdr:colOff>
      <xdr:row>38</xdr:row>
      <xdr:rowOff>3607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17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20134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192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80035</xdr:rowOff>
    </xdr:from>
    <xdr:to>
      <xdr:col>15</xdr:col>
      <xdr:colOff>50800</xdr:colOff>
      <xdr:row>38</xdr:row>
      <xdr:rowOff>84442</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019300" y="6595135"/>
          <a:ext cx="889000" cy="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92621</xdr:rowOff>
    </xdr:from>
    <xdr:to>
      <xdr:col>15</xdr:col>
      <xdr:colOff>101600</xdr:colOff>
      <xdr:row>38</xdr:row>
      <xdr:rowOff>22771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3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39298</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21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70650</xdr:rowOff>
    </xdr:from>
    <xdr:to>
      <xdr:col>10</xdr:col>
      <xdr:colOff>114300</xdr:colOff>
      <xdr:row>38</xdr:row>
      <xdr:rowOff>80035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585750"/>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92380</xdr:rowOff>
    </xdr:from>
    <xdr:to>
      <xdr:col>10</xdr:col>
      <xdr:colOff>165100</xdr:colOff>
      <xdr:row>38</xdr:row>
      <xdr:rowOff>22530</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3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39057</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21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82461</xdr:rowOff>
    </xdr:from>
    <xdr:to>
      <xdr:col>6</xdr:col>
      <xdr:colOff>38100</xdr:colOff>
      <xdr:row>38</xdr:row>
      <xdr:rowOff>12612</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29138</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201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28626</xdr:rowOff>
    </xdr:from>
    <xdr:to>
      <xdr:col>24</xdr:col>
      <xdr:colOff>114300</xdr:colOff>
      <xdr:row>38</xdr:row>
      <xdr:rowOff>130226</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5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115003</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4586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38202</xdr:rowOff>
    </xdr:from>
    <xdr:to>
      <xdr:col>20</xdr:col>
      <xdr:colOff>38100</xdr:colOff>
      <xdr:row>38</xdr:row>
      <xdr:rowOff>139802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553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130929</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664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33642</xdr:rowOff>
    </xdr:from>
    <xdr:to>
      <xdr:col>15</xdr:col>
      <xdr:colOff>101600</xdr:colOff>
      <xdr:row>38</xdr:row>
      <xdr:rowOff>135242</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548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126369</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641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29235</xdr:rowOff>
    </xdr:from>
    <xdr:to>
      <xdr:col>10</xdr:col>
      <xdr:colOff>165100</xdr:colOff>
      <xdr:row>38</xdr:row>
      <xdr:rowOff>130835</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5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121962</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637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19850</xdr:rowOff>
    </xdr:from>
    <xdr:to>
      <xdr:col>6</xdr:col>
      <xdr:colOff>38100</xdr:colOff>
      <xdr:row>38</xdr:row>
      <xdr:rowOff>121450</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5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112577</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627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81776</xdr:rowOff>
    </xdr:from>
    <xdr:to>
      <xdr:col>24</xdr:col>
      <xdr:colOff>62865</xdr:colOff>
      <xdr:row>58</xdr:row>
      <xdr:rowOff>113180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54276"/>
          <a:ext cx="1270" cy="1403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117007</xdr:rowOff>
    </xdr:from>
    <xdr:ext cx="599010"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61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113180</xdr:rowOff>
    </xdr:from>
    <xdr:to>
      <xdr:col>24</xdr:col>
      <xdr:colOff>152400</xdr:colOff>
      <xdr:row>58</xdr:row>
      <xdr:rowOff>113180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57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28453</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2950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6,253,387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81776</xdr:rowOff>
    </xdr:from>
    <xdr:to>
      <xdr:col>24</xdr:col>
      <xdr:colOff>152400</xdr:colOff>
      <xdr:row>50</xdr:row>
      <xdr:rowOff>81776</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542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112471</xdr:rowOff>
    </xdr:from>
    <xdr:to>
      <xdr:col>24</xdr:col>
      <xdr:colOff>63500</xdr:colOff>
      <xdr:row>58</xdr:row>
      <xdr:rowOff>114140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3797300" y="10056571"/>
          <a:ext cx="838200" cy="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12035</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84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160608</xdr:rowOff>
    </xdr:from>
    <xdr:to>
      <xdr:col>24</xdr:col>
      <xdr:colOff>114300</xdr:colOff>
      <xdr:row>58</xdr:row>
      <xdr:rowOff>90758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93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106327</xdr:rowOff>
    </xdr:from>
    <xdr:to>
      <xdr:col>19</xdr:col>
      <xdr:colOff>177800</xdr:colOff>
      <xdr:row>58</xdr:row>
      <xdr:rowOff>114140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2908300" y="10050427"/>
          <a:ext cx="889000" cy="7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155189</xdr:rowOff>
    </xdr:from>
    <xdr:to>
      <xdr:col>20</xdr:col>
      <xdr:colOff>38100</xdr:colOff>
      <xdr:row>58</xdr:row>
      <xdr:rowOff>85339</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92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101866</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703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91994</xdr:rowOff>
    </xdr:from>
    <xdr:to>
      <xdr:col>15</xdr:col>
      <xdr:colOff>50800</xdr:colOff>
      <xdr:row>58</xdr:row>
      <xdr:rowOff>106327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10036094"/>
          <a:ext cx="889000" cy="14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138929</xdr:rowOff>
    </xdr:from>
    <xdr:to>
      <xdr:col>15</xdr:col>
      <xdr:colOff>101600</xdr:colOff>
      <xdr:row>58</xdr:row>
      <xdr:rowOff>69079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91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85606</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86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91994</xdr:rowOff>
    </xdr:from>
    <xdr:to>
      <xdr:col>10</xdr:col>
      <xdr:colOff>114300</xdr:colOff>
      <xdr:row>58</xdr:row>
      <xdr:rowOff>118418</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10036094"/>
          <a:ext cx="889000" cy="2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154878</xdr:rowOff>
    </xdr:from>
    <xdr:to>
      <xdr:col>10</xdr:col>
      <xdr:colOff>165100</xdr:colOff>
      <xdr:row>58</xdr:row>
      <xdr:rowOff>85028</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92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101555</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702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13150</xdr:rowOff>
    </xdr:from>
    <xdr:to>
      <xdr:col>6</xdr:col>
      <xdr:colOff>38100</xdr:colOff>
      <xdr:row>58</xdr:row>
      <xdr:rowOff>114750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95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131277</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732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61671</xdr:rowOff>
    </xdr:from>
    <xdr:to>
      <xdr:col>24</xdr:col>
      <xdr:colOff>114300</xdr:colOff>
      <xdr:row>58</xdr:row>
      <xdr:rowOff>163271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10005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148048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920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63340</xdr:rowOff>
    </xdr:from>
    <xdr:to>
      <xdr:col>20</xdr:col>
      <xdr:colOff>38100</xdr:colOff>
      <xdr:row>58</xdr:row>
      <xdr:rowOff>164940</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1000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156067</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10100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55527</xdr:rowOff>
    </xdr:from>
    <xdr:to>
      <xdr:col>15</xdr:col>
      <xdr:colOff>101600</xdr:colOff>
      <xdr:row>58</xdr:row>
      <xdr:rowOff>157127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99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148254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1009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41194</xdr:rowOff>
    </xdr:from>
    <xdr:to>
      <xdr:col>10</xdr:col>
      <xdr:colOff>165100</xdr:colOff>
      <xdr:row>58</xdr:row>
      <xdr:rowOff>142794</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985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133921</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10078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67618</xdr:rowOff>
    </xdr:from>
    <xdr:to>
      <xdr:col>6</xdr:col>
      <xdr:colOff>38100</xdr:colOff>
      <xdr:row>58</xdr:row>
      <xdr:rowOff>169218</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1001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160345</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63111" y="10104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a:extLst>
            <a:ext uri="{FF2B5EF4-FFF2-40B4-BE49-F238E27FC236}">
              <a16:creationId xmlns:a16="http://schemas.microsoft.com/office/drawing/2014/main" id="{00000000-0008-0000-0700-00009A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a:extLst>
            <a:ext uri="{FF2B5EF4-FFF2-40B4-BE49-F238E27FC236}">
              <a16:creationId xmlns:a16="http://schemas.microsoft.com/office/drawing/2014/main" id="{00000000-0008-0000-0700-00009B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民生費グラフ枠">
          <a:extLst>
            <a:ext uri="{FF2B5EF4-FFF2-40B4-BE49-F238E27FC236}">
              <a16:creationId xmlns:a16="http://schemas.microsoft.com/office/drawing/2014/main" id="{00000000-0008-0000-07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113898</xdr:rowOff>
    </xdr:from>
    <xdr:to>
      <xdr:col>24</xdr:col>
      <xdr:colOff>62865</xdr:colOff>
      <xdr:row>78</xdr:row>
      <xdr:rowOff>50687</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4633595" y="11943948"/>
          <a:ext cx="1270" cy="1479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54514</xdr:rowOff>
    </xdr:from>
    <xdr:ext cx="599010" cy="259045"/>
    <xdr:sp macro="" textlink="">
      <xdr:nvSpPr>
        <xdr:cNvPr id="171" name="民生費最小値テキスト">
          <a:extLst>
            <a:ext uri="{FF2B5EF4-FFF2-40B4-BE49-F238E27FC236}">
              <a16:creationId xmlns:a16="http://schemas.microsoft.com/office/drawing/2014/main" id="{00000000-0008-0000-0700-0000AB000000}"/>
            </a:ext>
          </a:extLst>
        </xdr:cNvPr>
        <xdr:cNvSpPr txBox="1"/>
      </xdr:nvSpPr>
      <xdr:spPr>
        <a:xfrm>
          <a:off x="4686300" y="13427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50687</xdr:rowOff>
    </xdr:from>
    <xdr:to>
      <xdr:col>24</xdr:col>
      <xdr:colOff>152400</xdr:colOff>
      <xdr:row>78</xdr:row>
      <xdr:rowOff>50687</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4546600" y="13423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60575</xdr:rowOff>
    </xdr:from>
    <xdr:ext cx="599010" cy="259045"/>
    <xdr:sp macro="" textlink="">
      <xdr:nvSpPr>
        <xdr:cNvPr id="173" name="民生費最大値テキスト">
          <a:extLst>
            <a:ext uri="{FF2B5EF4-FFF2-40B4-BE49-F238E27FC236}">
              <a16:creationId xmlns:a16="http://schemas.microsoft.com/office/drawing/2014/main" id="{00000000-0008-0000-0700-0000AD000000}"/>
            </a:ext>
          </a:extLst>
        </xdr:cNvPr>
        <xdr:cNvSpPr txBox="1"/>
      </xdr:nvSpPr>
      <xdr:spPr>
        <a:xfrm>
          <a:off x="4686300" y="11719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113898</xdr:rowOff>
    </xdr:from>
    <xdr:to>
      <xdr:col>24</xdr:col>
      <xdr:colOff>152400</xdr:colOff>
      <xdr:row>69</xdr:row>
      <xdr:rowOff>113898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1943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164281</xdr:rowOff>
    </xdr:from>
    <xdr:to>
      <xdr:col>24</xdr:col>
      <xdr:colOff>63500</xdr:colOff>
      <xdr:row>77</xdr:row>
      <xdr:rowOff>101309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3797300" y="13194481"/>
          <a:ext cx="838200" cy="108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168045</xdr:rowOff>
    </xdr:from>
    <xdr:ext cx="599010" cy="259045"/>
    <xdr:sp macro="" textlink="">
      <xdr:nvSpPr>
        <xdr:cNvPr id="176" name="民生費平均値テキスト">
          <a:extLst>
            <a:ext uri="{FF2B5EF4-FFF2-40B4-BE49-F238E27FC236}">
              <a16:creationId xmlns:a16="http://schemas.microsoft.com/office/drawing/2014/main" id="{00000000-0008-0000-0700-0000B0000000}"/>
            </a:ext>
          </a:extLst>
        </xdr:cNvPr>
        <xdr:cNvSpPr txBox="1"/>
      </xdr:nvSpPr>
      <xdr:spPr>
        <a:xfrm>
          <a:off x="4686300" y="128553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145168</xdr:rowOff>
    </xdr:from>
    <xdr:to>
      <xdr:col>24</xdr:col>
      <xdr:colOff>114300</xdr:colOff>
      <xdr:row>76</xdr:row>
      <xdr:rowOff>75318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4584700" y="13003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57091</xdr:rowOff>
    </xdr:from>
    <xdr:to>
      <xdr:col>19</xdr:col>
      <xdr:colOff>177800</xdr:colOff>
      <xdr:row>77</xdr:row>
      <xdr:rowOff>101309</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908300" y="13258741"/>
          <a:ext cx="8890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45904</xdr:rowOff>
    </xdr:from>
    <xdr:to>
      <xdr:col>20</xdr:col>
      <xdr:colOff>38100</xdr:colOff>
      <xdr:row>76</xdr:row>
      <xdr:rowOff>147504</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3746500" y="13076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164030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3497795" y="1285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57091</xdr:rowOff>
    </xdr:from>
    <xdr:to>
      <xdr:col>15</xdr:col>
      <xdr:colOff>50800</xdr:colOff>
      <xdr:row>77</xdr:row>
      <xdr:rowOff>82220</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019300" y="13258741"/>
          <a:ext cx="8890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48617</xdr:rowOff>
    </xdr:from>
    <xdr:to>
      <xdr:col>15</xdr:col>
      <xdr:colOff>101600</xdr:colOff>
      <xdr:row>76</xdr:row>
      <xdr:rowOff>150217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2857500" y="1307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166744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2608795" y="12854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82220</xdr:rowOff>
    </xdr:from>
    <xdr:to>
      <xdr:col>10</xdr:col>
      <xdr:colOff>114300</xdr:colOff>
      <xdr:row>78</xdr:row>
      <xdr:rowOff>87526</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1130300" y="13283870"/>
          <a:ext cx="889000" cy="176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81011</xdr:rowOff>
    </xdr:from>
    <xdr:to>
      <xdr:col>10</xdr:col>
      <xdr:colOff>165100</xdr:colOff>
      <xdr:row>77</xdr:row>
      <xdr:rowOff>11161</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1968500" y="13111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27687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1719795" y="12886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120583</xdr:rowOff>
    </xdr:from>
    <xdr:to>
      <xdr:col>6</xdr:col>
      <xdr:colOff>38100</xdr:colOff>
      <xdr:row>77</xdr:row>
      <xdr:rowOff>50733</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079500" y="13150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67261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830795" y="1292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113481</xdr:rowOff>
    </xdr:from>
    <xdr:to>
      <xdr:col>24</xdr:col>
      <xdr:colOff>114300</xdr:colOff>
      <xdr:row>77</xdr:row>
      <xdr:rowOff>43631</xdr:rowOff>
    </xdr:to>
    <xdr:sp macro="" textlink="">
      <xdr:nvSpPr>
        <xdr:cNvPr id="194" name="楕円 193">
          <a:extLst>
            <a:ext uri="{FF2B5EF4-FFF2-40B4-BE49-F238E27FC236}">
              <a16:creationId xmlns:a16="http://schemas.microsoft.com/office/drawing/2014/main" id="{00000000-0008-0000-0700-0000C2000000}"/>
            </a:ext>
          </a:extLst>
        </xdr:cNvPr>
        <xdr:cNvSpPr/>
      </xdr:nvSpPr>
      <xdr:spPr>
        <a:xfrm>
          <a:off x="4584700" y="13143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91908</xdr:rowOff>
    </xdr:from>
    <xdr:ext cx="599010" cy="259045"/>
    <xdr:sp macro="" textlink="">
      <xdr:nvSpPr>
        <xdr:cNvPr id="195" name="民生費該当値テキスト">
          <a:extLst>
            <a:ext uri="{FF2B5EF4-FFF2-40B4-BE49-F238E27FC236}">
              <a16:creationId xmlns:a16="http://schemas.microsoft.com/office/drawing/2014/main" id="{00000000-0008-0000-0700-0000C3000000}"/>
            </a:ext>
          </a:extLst>
        </xdr:cNvPr>
        <xdr:cNvSpPr txBox="1"/>
      </xdr:nvSpPr>
      <xdr:spPr>
        <a:xfrm>
          <a:off x="4686300" y="13122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50509</xdr:rowOff>
    </xdr:from>
    <xdr:to>
      <xdr:col>20</xdr:col>
      <xdr:colOff>38100</xdr:colOff>
      <xdr:row>77</xdr:row>
      <xdr:rowOff>152109</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3746500" y="13252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143236</xdr:rowOff>
    </xdr:from>
    <xdr:ext cx="59901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3497795" y="13344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6291</xdr:rowOff>
    </xdr:from>
    <xdr:to>
      <xdr:col>15</xdr:col>
      <xdr:colOff>101600</xdr:colOff>
      <xdr:row>77</xdr:row>
      <xdr:rowOff>107891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2857500" y="13207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99018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2608795" y="13300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31420</xdr:rowOff>
    </xdr:from>
    <xdr:to>
      <xdr:col>10</xdr:col>
      <xdr:colOff>165100</xdr:colOff>
      <xdr:row>77</xdr:row>
      <xdr:rowOff>133020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1968500" y="1323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124147</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1719795" y="13325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36726</xdr:rowOff>
    </xdr:from>
    <xdr:to>
      <xdr:col>6</xdr:col>
      <xdr:colOff>38100</xdr:colOff>
      <xdr:row>78</xdr:row>
      <xdr:rowOff>138326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079500" y="13409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129453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830795" y="1350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92872</xdr:rowOff>
    </xdr:from>
    <xdr:to>
      <xdr:col>24</xdr:col>
      <xdr:colOff>62865</xdr:colOff>
      <xdr:row>98</xdr:row>
      <xdr:rowOff>58916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flipV="1">
          <a:off x="4633595" y="15523372"/>
          <a:ext cx="1270" cy="1337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62743</xdr:rowOff>
    </xdr:from>
    <xdr:ext cx="534377" cy="259045"/>
    <xdr:sp macro="" textlink="">
      <xdr:nvSpPr>
        <xdr:cNvPr id="226" name="衛生費最小値テキスト">
          <a:extLst>
            <a:ext uri="{FF2B5EF4-FFF2-40B4-BE49-F238E27FC236}">
              <a16:creationId xmlns:a16="http://schemas.microsoft.com/office/drawing/2014/main" id="{00000000-0008-0000-0700-0000E2000000}"/>
            </a:ext>
          </a:extLst>
        </xdr:cNvPr>
        <xdr:cNvSpPr txBox="1"/>
      </xdr:nvSpPr>
      <xdr:spPr>
        <a:xfrm>
          <a:off x="4686300" y="16864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58916</xdr:rowOff>
    </xdr:from>
    <xdr:to>
      <xdr:col>24</xdr:col>
      <xdr:colOff>152400</xdr:colOff>
      <xdr:row>98</xdr:row>
      <xdr:rowOff>58916</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4546600" y="1686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39549</xdr:rowOff>
    </xdr:from>
    <xdr:ext cx="599010" cy="259045"/>
    <xdr:sp macro="" textlink="">
      <xdr:nvSpPr>
        <xdr:cNvPr id="228" name="衛生費最大値テキスト">
          <a:extLst>
            <a:ext uri="{FF2B5EF4-FFF2-40B4-BE49-F238E27FC236}">
              <a16:creationId xmlns:a16="http://schemas.microsoft.com/office/drawing/2014/main" id="{00000000-0008-0000-0700-0000E4000000}"/>
            </a:ext>
          </a:extLst>
        </xdr:cNvPr>
        <xdr:cNvSpPr txBox="1"/>
      </xdr:nvSpPr>
      <xdr:spPr>
        <a:xfrm>
          <a:off x="4686300" y="15298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620,485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92872</xdr:rowOff>
    </xdr:from>
    <xdr:to>
      <xdr:col>24</xdr:col>
      <xdr:colOff>152400</xdr:colOff>
      <xdr:row>90</xdr:row>
      <xdr:rowOff>92872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5523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55020</xdr:rowOff>
    </xdr:from>
    <xdr:to>
      <xdr:col>24</xdr:col>
      <xdr:colOff>63500</xdr:colOff>
      <xdr:row>98</xdr:row>
      <xdr:rowOff>58916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3797300" y="16857120"/>
          <a:ext cx="838200" cy="3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97556</xdr:rowOff>
    </xdr:from>
    <xdr:ext cx="599010" cy="259045"/>
    <xdr:sp macro="" textlink="">
      <xdr:nvSpPr>
        <xdr:cNvPr id="231" name="衛生費平均値テキスト">
          <a:extLst>
            <a:ext uri="{FF2B5EF4-FFF2-40B4-BE49-F238E27FC236}">
              <a16:creationId xmlns:a16="http://schemas.microsoft.com/office/drawing/2014/main" id="{00000000-0008-0000-0700-0000E7000000}"/>
            </a:ext>
          </a:extLst>
        </xdr:cNvPr>
        <xdr:cNvSpPr txBox="1"/>
      </xdr:nvSpPr>
      <xdr:spPr>
        <a:xfrm>
          <a:off x="4686300" y="163853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74679</xdr:rowOff>
    </xdr:from>
    <xdr:to>
      <xdr:col>24</xdr:col>
      <xdr:colOff>114300</xdr:colOff>
      <xdr:row>97</xdr:row>
      <xdr:rowOff>4829</xdr:rowOff>
    </xdr:to>
    <xdr:sp macro="" textlink="">
      <xdr:nvSpPr>
        <xdr:cNvPr id="232" name="フローチャート: 判断 231">
          <a:extLst>
            <a:ext uri="{FF2B5EF4-FFF2-40B4-BE49-F238E27FC236}">
              <a16:creationId xmlns:a16="http://schemas.microsoft.com/office/drawing/2014/main" id="{00000000-0008-0000-0700-0000E8000000}"/>
            </a:ext>
          </a:extLst>
        </xdr:cNvPr>
        <xdr:cNvSpPr/>
      </xdr:nvSpPr>
      <xdr:spPr>
        <a:xfrm>
          <a:off x="4584700" y="16533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51735</xdr:rowOff>
    </xdr:from>
    <xdr:to>
      <xdr:col>19</xdr:col>
      <xdr:colOff>177800</xdr:colOff>
      <xdr:row>98</xdr:row>
      <xdr:rowOff>55020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908300" y="16853835"/>
          <a:ext cx="889000" cy="3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89323</xdr:rowOff>
    </xdr:from>
    <xdr:to>
      <xdr:col>20</xdr:col>
      <xdr:colOff>38100</xdr:colOff>
      <xdr:row>97</xdr:row>
      <xdr:rowOff>19473</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3746500" y="16548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36000</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3497795" y="16323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51735</xdr:rowOff>
    </xdr:from>
    <xdr:to>
      <xdr:col>15</xdr:col>
      <xdr:colOff>50800</xdr:colOff>
      <xdr:row>98</xdr:row>
      <xdr:rowOff>84931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2019300" y="16853835"/>
          <a:ext cx="889000" cy="33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99735</xdr:rowOff>
    </xdr:from>
    <xdr:to>
      <xdr:col>15</xdr:col>
      <xdr:colOff>101600</xdr:colOff>
      <xdr:row>97</xdr:row>
      <xdr:rowOff>29885</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2857500" y="1655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46412</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2608795" y="16334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80566</xdr:rowOff>
    </xdr:from>
    <xdr:to>
      <xdr:col>10</xdr:col>
      <xdr:colOff>114300</xdr:colOff>
      <xdr:row>98</xdr:row>
      <xdr:rowOff>84931</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a:off x="1130300" y="16882666"/>
          <a:ext cx="889000" cy="4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122918</xdr:rowOff>
    </xdr:from>
    <xdr:to>
      <xdr:col>10</xdr:col>
      <xdr:colOff>165100</xdr:colOff>
      <xdr:row>97</xdr:row>
      <xdr:rowOff>53068</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1968500" y="16582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69595</xdr:rowOff>
    </xdr:from>
    <xdr:ext cx="59901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1719795" y="1635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120952</xdr:rowOff>
    </xdr:from>
    <xdr:to>
      <xdr:col>6</xdr:col>
      <xdr:colOff>38100</xdr:colOff>
      <xdr:row>97</xdr:row>
      <xdr:rowOff>51102</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0795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67629</xdr:rowOff>
    </xdr:from>
    <xdr:ext cx="59901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830795" y="16355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8116</xdr:rowOff>
    </xdr:from>
    <xdr:to>
      <xdr:col>24</xdr:col>
      <xdr:colOff>114300</xdr:colOff>
      <xdr:row>98</xdr:row>
      <xdr:rowOff>109716</xdr:rowOff>
    </xdr:to>
    <xdr:sp macro="" textlink="">
      <xdr:nvSpPr>
        <xdr:cNvPr id="249" name="楕円 248">
          <a:extLst>
            <a:ext uri="{FF2B5EF4-FFF2-40B4-BE49-F238E27FC236}">
              <a16:creationId xmlns:a16="http://schemas.microsoft.com/office/drawing/2014/main" id="{00000000-0008-0000-0700-0000F9000000}"/>
            </a:ext>
          </a:extLst>
        </xdr:cNvPr>
        <xdr:cNvSpPr/>
      </xdr:nvSpPr>
      <xdr:spPr>
        <a:xfrm>
          <a:off x="4584700" y="168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94493</xdr:rowOff>
    </xdr:from>
    <xdr:ext cx="534377" cy="259045"/>
    <xdr:sp macro="" textlink="">
      <xdr:nvSpPr>
        <xdr:cNvPr id="250" name="衛生費該当値テキスト">
          <a:extLst>
            <a:ext uri="{FF2B5EF4-FFF2-40B4-BE49-F238E27FC236}">
              <a16:creationId xmlns:a16="http://schemas.microsoft.com/office/drawing/2014/main" id="{00000000-0008-0000-0700-0000FA000000}"/>
            </a:ext>
          </a:extLst>
        </xdr:cNvPr>
        <xdr:cNvSpPr txBox="1"/>
      </xdr:nvSpPr>
      <xdr:spPr>
        <a:xfrm>
          <a:off x="4686300" y="16725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4220</xdr:rowOff>
    </xdr:from>
    <xdr:to>
      <xdr:col>20</xdr:col>
      <xdr:colOff>38100</xdr:colOff>
      <xdr:row>98</xdr:row>
      <xdr:rowOff>105820</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3746500" y="1680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96947</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530111" y="16899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935</xdr:rowOff>
    </xdr:from>
    <xdr:to>
      <xdr:col>15</xdr:col>
      <xdr:colOff>101600</xdr:colOff>
      <xdr:row>98</xdr:row>
      <xdr:rowOff>102535</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2857500" y="16803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93662</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641111" y="1689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34131</xdr:rowOff>
    </xdr:from>
    <xdr:to>
      <xdr:col>10</xdr:col>
      <xdr:colOff>165100</xdr:colOff>
      <xdr:row>98</xdr:row>
      <xdr:rowOff>135731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1968500" y="1683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126858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1752111" y="1692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29766</xdr:rowOff>
    </xdr:from>
    <xdr:to>
      <xdr:col>6</xdr:col>
      <xdr:colOff>38100</xdr:colOff>
      <xdr:row>98</xdr:row>
      <xdr:rowOff>131366</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079500" y="16831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122493</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863111" y="16924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3835</xdr:rowOff>
    </xdr:from>
    <xdr:to>
      <xdr:col>54</xdr:col>
      <xdr:colOff>189865</xdr:colOff>
      <xdr:row>39</xdr:row>
      <xdr:rowOff>44450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47335"/>
          <a:ext cx="1270" cy="1583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52462</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739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121962</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22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83,132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3835</xdr:rowOff>
    </xdr:from>
    <xdr:to>
      <xdr:col>55</xdr:col>
      <xdr:colOff>88900</xdr:colOff>
      <xdr:row>30</xdr:row>
      <xdr:rowOff>3835</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4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141362</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485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118485</xdr:rowOff>
    </xdr:from>
    <xdr:to>
      <xdr:col>55</xdr:col>
      <xdr:colOff>50800</xdr:colOff>
      <xdr:row>39</xdr:row>
      <xdr:rowOff>48635</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633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119914</xdr:rowOff>
    </xdr:from>
    <xdr:to>
      <xdr:col>50</xdr:col>
      <xdr:colOff>165100</xdr:colOff>
      <xdr:row>39</xdr:row>
      <xdr:rowOff>50064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635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66590</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4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117228</xdr:rowOff>
    </xdr:from>
    <xdr:to>
      <xdr:col>46</xdr:col>
      <xdr:colOff>38100</xdr:colOff>
      <xdr:row>39</xdr:row>
      <xdr:rowOff>47378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63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63904</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407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104425</xdr:rowOff>
    </xdr:from>
    <xdr:to>
      <xdr:col>41</xdr:col>
      <xdr:colOff>101600</xdr:colOff>
      <xdr:row>39</xdr:row>
      <xdr:rowOff>34575</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61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51103</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394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98978</xdr:rowOff>
    </xdr:from>
    <xdr:to>
      <xdr:col>36</xdr:col>
      <xdr:colOff>165100</xdr:colOff>
      <xdr:row>39</xdr:row>
      <xdr:rowOff>29128</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614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45654</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389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96912</xdr:rowOff>
    </xdr:from>
    <xdr:ext cx="249299"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6120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農林水産業費グラフ枠">
          <a:extLst>
            <a:ext uri="{FF2B5EF4-FFF2-40B4-BE49-F238E27FC236}">
              <a16:creationId xmlns:a16="http://schemas.microsoft.com/office/drawing/2014/main" id="{00000000-0008-0000-07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59663</xdr:rowOff>
    </xdr:from>
    <xdr:to>
      <xdr:col>54</xdr:col>
      <xdr:colOff>189865</xdr:colOff>
      <xdr:row>59</xdr:row>
      <xdr:rowOff>96175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flipV="1">
          <a:off x="10475595" y="8803613"/>
          <a:ext cx="1270" cy="14081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100002</xdr:rowOff>
    </xdr:from>
    <xdr:ext cx="469744" cy="259045"/>
    <xdr:sp macro="" textlink="">
      <xdr:nvSpPr>
        <xdr:cNvPr id="342" name="農林水産業費最小値テキスト">
          <a:extLst>
            <a:ext uri="{FF2B5EF4-FFF2-40B4-BE49-F238E27FC236}">
              <a16:creationId xmlns:a16="http://schemas.microsoft.com/office/drawing/2014/main" id="{00000000-0008-0000-0700-000056010000}"/>
            </a:ext>
          </a:extLst>
        </xdr:cNvPr>
        <xdr:cNvSpPr txBox="1"/>
      </xdr:nvSpPr>
      <xdr:spPr>
        <a:xfrm>
          <a:off x="10528300" y="10215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96175</xdr:rowOff>
    </xdr:from>
    <xdr:to>
      <xdr:col>55</xdr:col>
      <xdr:colOff>88900</xdr:colOff>
      <xdr:row>59</xdr:row>
      <xdr:rowOff>96175</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1021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6340</xdr:rowOff>
    </xdr:from>
    <xdr:ext cx="690189" cy="259045"/>
    <xdr:sp macro="" textlink="">
      <xdr:nvSpPr>
        <xdr:cNvPr id="344" name="農林水産業費最大値テキスト">
          <a:extLst>
            <a:ext uri="{FF2B5EF4-FFF2-40B4-BE49-F238E27FC236}">
              <a16:creationId xmlns:a16="http://schemas.microsoft.com/office/drawing/2014/main" id="{00000000-0008-0000-0700-000058010000}"/>
            </a:ext>
          </a:extLst>
        </xdr:cNvPr>
        <xdr:cNvSpPr txBox="1"/>
      </xdr:nvSpPr>
      <xdr:spPr>
        <a:xfrm>
          <a:off x="10528300" y="85788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1,296,025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59663</xdr:rowOff>
    </xdr:from>
    <xdr:to>
      <xdr:col>55</xdr:col>
      <xdr:colOff>88900</xdr:colOff>
      <xdr:row>51</xdr:row>
      <xdr:rowOff>59663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8803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75881</xdr:rowOff>
    </xdr:from>
    <xdr:to>
      <xdr:col>55</xdr:col>
      <xdr:colOff>0</xdr:colOff>
      <xdr:row>59</xdr:row>
      <xdr:rowOff>85621</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9639300" y="10191431"/>
          <a:ext cx="838200" cy="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120635</xdr:rowOff>
    </xdr:from>
    <xdr:ext cx="599010" cy="259045"/>
    <xdr:sp macro="" textlink="">
      <xdr:nvSpPr>
        <xdr:cNvPr id="347" name="農林水産業費平均値テキスト">
          <a:extLst>
            <a:ext uri="{FF2B5EF4-FFF2-40B4-BE49-F238E27FC236}">
              <a16:creationId xmlns:a16="http://schemas.microsoft.com/office/drawing/2014/main" id="{00000000-0008-0000-0700-00005B010000}"/>
            </a:ext>
          </a:extLst>
        </xdr:cNvPr>
        <xdr:cNvSpPr txBox="1"/>
      </xdr:nvSpPr>
      <xdr:spPr>
        <a:xfrm>
          <a:off x="10528300" y="98932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97758</xdr:rowOff>
    </xdr:from>
    <xdr:to>
      <xdr:col>55</xdr:col>
      <xdr:colOff>50800</xdr:colOff>
      <xdr:row>59</xdr:row>
      <xdr:rowOff>27908</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10426700" y="10041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79636</xdr:rowOff>
    </xdr:from>
    <xdr:to>
      <xdr:col>50</xdr:col>
      <xdr:colOff>114300</xdr:colOff>
      <xdr:row>59</xdr:row>
      <xdr:rowOff>85621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8750300" y="10195186"/>
          <a:ext cx="889000" cy="5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101867</xdr:rowOff>
    </xdr:from>
    <xdr:to>
      <xdr:col>50</xdr:col>
      <xdr:colOff>165100</xdr:colOff>
      <xdr:row>59</xdr:row>
      <xdr:rowOff>32017</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9588500" y="10045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48544</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9339795" y="9821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79636</xdr:rowOff>
    </xdr:from>
    <xdr:to>
      <xdr:col>45</xdr:col>
      <xdr:colOff>177800</xdr:colOff>
      <xdr:row>59</xdr:row>
      <xdr:rowOff>81869</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7861300" y="10195186"/>
          <a:ext cx="889000" cy="2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99727</xdr:rowOff>
    </xdr:from>
    <xdr:to>
      <xdr:col>46</xdr:col>
      <xdr:colOff>38100</xdr:colOff>
      <xdr:row>59</xdr:row>
      <xdr:rowOff>29877</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8699500" y="10043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46404</xdr:rowOff>
    </xdr:from>
    <xdr:ext cx="59901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8450795" y="9819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81869</xdr:rowOff>
    </xdr:from>
    <xdr:to>
      <xdr:col>41</xdr:col>
      <xdr:colOff>50800</xdr:colOff>
      <xdr:row>59</xdr:row>
      <xdr:rowOff>82480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6972300" y="10197419"/>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78996</xdr:rowOff>
    </xdr:from>
    <xdr:to>
      <xdr:col>41</xdr:col>
      <xdr:colOff>101600</xdr:colOff>
      <xdr:row>59</xdr:row>
      <xdr:rowOff>9146</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7810500" y="1002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25673</xdr:rowOff>
    </xdr:from>
    <xdr:ext cx="59901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7561795" y="9798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93539</xdr:rowOff>
    </xdr:from>
    <xdr:to>
      <xdr:col>36</xdr:col>
      <xdr:colOff>165100</xdr:colOff>
      <xdr:row>59</xdr:row>
      <xdr:rowOff>23689</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6921500" y="1003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40216</xdr:rowOff>
    </xdr:from>
    <xdr:ext cx="59901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672795" y="9812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25081</xdr:rowOff>
    </xdr:from>
    <xdr:to>
      <xdr:col>55</xdr:col>
      <xdr:colOff>50800</xdr:colOff>
      <xdr:row>59</xdr:row>
      <xdr:rowOff>126681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10426700" y="1014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111458</xdr:rowOff>
    </xdr:from>
    <xdr:ext cx="534377" cy="259045"/>
    <xdr:sp macro="" textlink="">
      <xdr:nvSpPr>
        <xdr:cNvPr id="366" name="農林水産業費該当値テキスト">
          <a:extLst>
            <a:ext uri="{FF2B5EF4-FFF2-40B4-BE49-F238E27FC236}">
              <a16:creationId xmlns:a16="http://schemas.microsoft.com/office/drawing/2014/main" id="{00000000-0008-0000-0700-00006E010000}"/>
            </a:ext>
          </a:extLst>
        </xdr:cNvPr>
        <xdr:cNvSpPr txBox="1"/>
      </xdr:nvSpPr>
      <xdr:spPr>
        <a:xfrm>
          <a:off x="10528300" y="1005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34821</xdr:rowOff>
    </xdr:from>
    <xdr:to>
      <xdr:col>50</xdr:col>
      <xdr:colOff>165100</xdr:colOff>
      <xdr:row>59</xdr:row>
      <xdr:rowOff>136421</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9588500" y="10150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127548</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372111" y="10243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28836</xdr:rowOff>
    </xdr:from>
    <xdr:to>
      <xdr:col>46</xdr:col>
      <xdr:colOff>38100</xdr:colOff>
      <xdr:row>59</xdr:row>
      <xdr:rowOff>130436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8699500" y="1014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121563</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483111" y="1023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31069</xdr:rowOff>
    </xdr:from>
    <xdr:to>
      <xdr:col>41</xdr:col>
      <xdr:colOff>101600</xdr:colOff>
      <xdr:row>59</xdr:row>
      <xdr:rowOff>132669</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7810500" y="1014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123796</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7594111" y="1023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31680</xdr:rowOff>
    </xdr:from>
    <xdr:to>
      <xdr:col>36</xdr:col>
      <xdr:colOff>165100</xdr:colOff>
      <xdr:row>59</xdr:row>
      <xdr:rowOff>133280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6921500" y="101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124407</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6705111" y="10239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24499</xdr:rowOff>
    </xdr:from>
    <xdr:to>
      <xdr:col>54</xdr:col>
      <xdr:colOff>189865</xdr:colOff>
      <xdr:row>78</xdr:row>
      <xdr:rowOff>139021</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025999"/>
          <a:ext cx="1270" cy="1486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142848</xdr:rowOff>
    </xdr:from>
    <xdr:ext cx="378565"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1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139021</xdr:rowOff>
    </xdr:from>
    <xdr:to>
      <xdr:col>55</xdr:col>
      <xdr:colOff>88900</xdr:colOff>
      <xdr:row>78</xdr:row>
      <xdr:rowOff>139021</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12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142626</xdr:rowOff>
    </xdr:from>
    <xdr:ext cx="690189"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80122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1,625,985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24499</xdr:rowOff>
    </xdr:from>
    <xdr:to>
      <xdr:col>55</xdr:col>
      <xdr:colOff>88900</xdr:colOff>
      <xdr:row>70</xdr:row>
      <xdr:rowOff>24499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025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138624</xdr:rowOff>
    </xdr:from>
    <xdr:to>
      <xdr:col>55</xdr:col>
      <xdr:colOff>0</xdr:colOff>
      <xdr:row>78</xdr:row>
      <xdr:rowOff>139021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511724"/>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29980</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16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7103</xdr:rowOff>
    </xdr:from>
    <xdr:to>
      <xdr:col>55</xdr:col>
      <xdr:colOff>50800</xdr:colOff>
      <xdr:row>78</xdr:row>
      <xdr:rowOff>108703</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380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138624</xdr:rowOff>
    </xdr:from>
    <xdr:to>
      <xdr:col>50</xdr:col>
      <xdr:colOff>114300</xdr:colOff>
      <xdr:row>78</xdr:row>
      <xdr:rowOff>138812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11724"/>
          <a:ext cx="889000" cy="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5979</xdr:rowOff>
    </xdr:from>
    <xdr:to>
      <xdr:col>50</xdr:col>
      <xdr:colOff>165100</xdr:colOff>
      <xdr:row>78</xdr:row>
      <xdr:rowOff>107579</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37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124106</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154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138681</xdr:rowOff>
    </xdr:from>
    <xdr:to>
      <xdr:col>45</xdr:col>
      <xdr:colOff>177800</xdr:colOff>
      <xdr:row>78</xdr:row>
      <xdr:rowOff>138812</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511781"/>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6655</xdr:rowOff>
    </xdr:from>
    <xdr:to>
      <xdr:col>46</xdr:col>
      <xdr:colOff>38100</xdr:colOff>
      <xdr:row>78</xdr:row>
      <xdr:rowOff>108255</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37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124782</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15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136668</xdr:rowOff>
    </xdr:from>
    <xdr:to>
      <xdr:col>41</xdr:col>
      <xdr:colOff>50800</xdr:colOff>
      <xdr:row>78</xdr:row>
      <xdr:rowOff>138681</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6972300" y="13509768"/>
          <a:ext cx="889000" cy="2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165140</xdr:rowOff>
    </xdr:from>
    <xdr:to>
      <xdr:col>41</xdr:col>
      <xdr:colOff>101600</xdr:colOff>
      <xdr:row>78</xdr:row>
      <xdr:rowOff>95290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366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111817</xdr:rowOff>
    </xdr:from>
    <xdr:ext cx="59901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61795" y="13142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15038</xdr:rowOff>
    </xdr:from>
    <xdr:to>
      <xdr:col>36</xdr:col>
      <xdr:colOff>165100</xdr:colOff>
      <xdr:row>78</xdr:row>
      <xdr:rowOff>116638</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88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133165</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16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88221</xdr:rowOff>
    </xdr:from>
    <xdr:to>
      <xdr:col>55</xdr:col>
      <xdr:colOff>50800</xdr:colOff>
      <xdr:row>79</xdr:row>
      <xdr:rowOff>18371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6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3148</xdr:rowOff>
    </xdr:from>
    <xdr:ext cx="378565"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62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87824</xdr:rowOff>
    </xdr:from>
    <xdr:to>
      <xdr:col>50</xdr:col>
      <xdr:colOff>165100</xdr:colOff>
      <xdr:row>79</xdr:row>
      <xdr:rowOff>17974</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6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9101</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53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88012</xdr:rowOff>
    </xdr:from>
    <xdr:to>
      <xdr:col>46</xdr:col>
      <xdr:colOff>38100</xdr:colOff>
      <xdr:row>79</xdr:row>
      <xdr:rowOff>18162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61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9289</xdr:rowOff>
    </xdr:from>
    <xdr:ext cx="378565"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61017" y="13553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87881</xdr:rowOff>
    </xdr:from>
    <xdr:to>
      <xdr:col>41</xdr:col>
      <xdr:colOff>101600</xdr:colOff>
      <xdr:row>79</xdr:row>
      <xdr:rowOff>18031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6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9158</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5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85868</xdr:rowOff>
    </xdr:from>
    <xdr:to>
      <xdr:col>36</xdr:col>
      <xdr:colOff>165100</xdr:colOff>
      <xdr:row>79</xdr:row>
      <xdr:rowOff>16018</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7145</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51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130827</xdr:rowOff>
    </xdr:from>
    <xdr:ext cx="685572"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2" name="土木費グラフ枠">
          <a:extLst>
            <a:ext uri="{FF2B5EF4-FFF2-40B4-BE49-F238E27FC236}">
              <a16:creationId xmlns:a16="http://schemas.microsoft.com/office/drawing/2014/main" id="{00000000-0008-0000-0700-0000C4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97034</xdr:rowOff>
    </xdr:from>
    <xdr:to>
      <xdr:col>54</xdr:col>
      <xdr:colOff>189865</xdr:colOff>
      <xdr:row>99</xdr:row>
      <xdr:rowOff>13926</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10475595" y="15698984"/>
          <a:ext cx="1270" cy="1288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17753</xdr:rowOff>
    </xdr:from>
    <xdr:ext cx="534377" cy="259045"/>
    <xdr:sp macro="" textlink="">
      <xdr:nvSpPr>
        <xdr:cNvPr id="454" name="土木費最小値テキスト">
          <a:extLst>
            <a:ext uri="{FF2B5EF4-FFF2-40B4-BE49-F238E27FC236}">
              <a16:creationId xmlns:a16="http://schemas.microsoft.com/office/drawing/2014/main" id="{00000000-0008-0000-0700-0000C6010000}"/>
            </a:ext>
          </a:extLst>
        </xdr:cNvPr>
        <xdr:cNvSpPr txBox="1"/>
      </xdr:nvSpPr>
      <xdr:spPr>
        <a:xfrm>
          <a:off x="10528300" y="16991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13926</xdr:rowOff>
    </xdr:from>
    <xdr:to>
      <xdr:col>55</xdr:col>
      <xdr:colOff>88900</xdr:colOff>
      <xdr:row>99</xdr:row>
      <xdr:rowOff>13926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10388600" y="16987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43711</xdr:rowOff>
    </xdr:from>
    <xdr:ext cx="690189" cy="259045"/>
    <xdr:sp macro="" textlink="">
      <xdr:nvSpPr>
        <xdr:cNvPr id="456" name="土木費最大値テキスト">
          <a:extLst>
            <a:ext uri="{FF2B5EF4-FFF2-40B4-BE49-F238E27FC236}">
              <a16:creationId xmlns:a16="http://schemas.microsoft.com/office/drawing/2014/main" id="{00000000-0008-0000-0700-0000C8010000}"/>
            </a:ext>
          </a:extLst>
        </xdr:cNvPr>
        <xdr:cNvSpPr txBox="1"/>
      </xdr:nvSpPr>
      <xdr:spPr>
        <a:xfrm>
          <a:off x="10528300" y="1547421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1,730,991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97034</xdr:rowOff>
    </xdr:from>
    <xdr:to>
      <xdr:col>55</xdr:col>
      <xdr:colOff>88900</xdr:colOff>
      <xdr:row>91</xdr:row>
      <xdr:rowOff>97034</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5698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164578</xdr:rowOff>
    </xdr:from>
    <xdr:to>
      <xdr:col>55</xdr:col>
      <xdr:colOff>0</xdr:colOff>
      <xdr:row>99</xdr:row>
      <xdr:rowOff>4302</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9639300" y="16966678"/>
          <a:ext cx="838200" cy="11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62290</xdr:rowOff>
    </xdr:from>
    <xdr:ext cx="599010" cy="259045"/>
    <xdr:sp macro="" textlink="">
      <xdr:nvSpPr>
        <xdr:cNvPr id="459" name="土木費平均値テキスト">
          <a:extLst>
            <a:ext uri="{FF2B5EF4-FFF2-40B4-BE49-F238E27FC236}">
              <a16:creationId xmlns:a16="http://schemas.microsoft.com/office/drawing/2014/main" id="{00000000-0008-0000-0700-0000CB010000}"/>
            </a:ext>
          </a:extLst>
        </xdr:cNvPr>
        <xdr:cNvSpPr txBox="1"/>
      </xdr:nvSpPr>
      <xdr:spPr>
        <a:xfrm>
          <a:off x="10528300" y="166929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39413</xdr:rowOff>
    </xdr:from>
    <xdr:to>
      <xdr:col>55</xdr:col>
      <xdr:colOff>50800</xdr:colOff>
      <xdr:row>98</xdr:row>
      <xdr:rowOff>141013</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10426700" y="1684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162880</xdr:rowOff>
    </xdr:from>
    <xdr:to>
      <xdr:col>50</xdr:col>
      <xdr:colOff>114300</xdr:colOff>
      <xdr:row>98</xdr:row>
      <xdr:rowOff>164578</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8750300" y="16964980"/>
          <a:ext cx="889000" cy="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35072</xdr:rowOff>
    </xdr:from>
    <xdr:to>
      <xdr:col>50</xdr:col>
      <xdr:colOff>165100</xdr:colOff>
      <xdr:row>98</xdr:row>
      <xdr:rowOff>136672</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9588500" y="1683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153199</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9339795" y="16612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144852</xdr:rowOff>
    </xdr:from>
    <xdr:to>
      <xdr:col>45</xdr:col>
      <xdr:colOff>177800</xdr:colOff>
      <xdr:row>98</xdr:row>
      <xdr:rowOff>162880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7861300" y="16946952"/>
          <a:ext cx="889000" cy="18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20799</xdr:rowOff>
    </xdr:from>
    <xdr:to>
      <xdr:col>46</xdr:col>
      <xdr:colOff>38100</xdr:colOff>
      <xdr:row>98</xdr:row>
      <xdr:rowOff>122399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8699500" y="1682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138926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8450795" y="16598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66968</xdr:rowOff>
    </xdr:from>
    <xdr:to>
      <xdr:col>41</xdr:col>
      <xdr:colOff>50800</xdr:colOff>
      <xdr:row>98</xdr:row>
      <xdr:rowOff>144852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6972300" y="16869068"/>
          <a:ext cx="889000" cy="77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40994</xdr:rowOff>
    </xdr:from>
    <xdr:to>
      <xdr:col>41</xdr:col>
      <xdr:colOff>101600</xdr:colOff>
      <xdr:row>98</xdr:row>
      <xdr:rowOff>142594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7810500" y="1684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159121</xdr:rowOff>
    </xdr:from>
    <xdr:ext cx="59901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7561795" y="166183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37885</xdr:rowOff>
    </xdr:from>
    <xdr:to>
      <xdr:col>36</xdr:col>
      <xdr:colOff>165100</xdr:colOff>
      <xdr:row>98</xdr:row>
      <xdr:rowOff>139485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6921500" y="168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130612</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672795" y="169327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124952</xdr:rowOff>
    </xdr:from>
    <xdr:to>
      <xdr:col>55</xdr:col>
      <xdr:colOff>50800</xdr:colOff>
      <xdr:row>99</xdr:row>
      <xdr:rowOff>55102</xdr:rowOff>
    </xdr:to>
    <xdr:sp macro="" textlink="">
      <xdr:nvSpPr>
        <xdr:cNvPr id="477" name="楕円 476">
          <a:extLst>
            <a:ext uri="{FF2B5EF4-FFF2-40B4-BE49-F238E27FC236}">
              <a16:creationId xmlns:a16="http://schemas.microsoft.com/office/drawing/2014/main" id="{00000000-0008-0000-0700-0000DD010000}"/>
            </a:ext>
          </a:extLst>
        </xdr:cNvPr>
        <xdr:cNvSpPr/>
      </xdr:nvSpPr>
      <xdr:spPr>
        <a:xfrm>
          <a:off x="10426700" y="16927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39879</xdr:rowOff>
    </xdr:from>
    <xdr:ext cx="534377" cy="259045"/>
    <xdr:sp macro="" textlink="">
      <xdr:nvSpPr>
        <xdr:cNvPr id="478" name="土木費該当値テキスト">
          <a:extLst>
            <a:ext uri="{FF2B5EF4-FFF2-40B4-BE49-F238E27FC236}">
              <a16:creationId xmlns:a16="http://schemas.microsoft.com/office/drawing/2014/main" id="{00000000-0008-0000-0700-0000DE010000}"/>
            </a:ext>
          </a:extLst>
        </xdr:cNvPr>
        <xdr:cNvSpPr txBox="1"/>
      </xdr:nvSpPr>
      <xdr:spPr>
        <a:xfrm>
          <a:off x="10528300" y="1684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113778</xdr:rowOff>
    </xdr:from>
    <xdr:to>
      <xdr:col>50</xdr:col>
      <xdr:colOff>165100</xdr:colOff>
      <xdr:row>99</xdr:row>
      <xdr:rowOff>43928</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9588500" y="16915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35055</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372111" y="17008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112080</xdr:rowOff>
    </xdr:from>
    <xdr:to>
      <xdr:col>46</xdr:col>
      <xdr:colOff>38100</xdr:colOff>
      <xdr:row>99</xdr:row>
      <xdr:rowOff>42230</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8699500" y="1691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33357</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483111" y="17006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94052</xdr:rowOff>
    </xdr:from>
    <xdr:to>
      <xdr:col>41</xdr:col>
      <xdr:colOff>101600</xdr:colOff>
      <xdr:row>99</xdr:row>
      <xdr:rowOff>24202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7810500" y="1689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15329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7594111" y="1698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16168</xdr:rowOff>
    </xdr:from>
    <xdr:to>
      <xdr:col>36</xdr:col>
      <xdr:colOff>165100</xdr:colOff>
      <xdr:row>98</xdr:row>
      <xdr:rowOff>117768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6921500" y="16818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134295</xdr:rowOff>
    </xdr:from>
    <xdr:ext cx="59901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6672795" y="16593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消防費グラフ枠">
          <a:extLst>
            <a:ext uri="{FF2B5EF4-FFF2-40B4-BE49-F238E27FC236}">
              <a16:creationId xmlns:a16="http://schemas.microsoft.com/office/drawing/2014/main" id="{00000000-0008-0000-07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93952</xdr:rowOff>
    </xdr:from>
    <xdr:to>
      <xdr:col>85</xdr:col>
      <xdr:colOff>126364</xdr:colOff>
      <xdr:row>38</xdr:row>
      <xdr:rowOff>104605</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flipV="1">
          <a:off x="16317595" y="5408902"/>
          <a:ext cx="1269" cy="1210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108432</xdr:rowOff>
    </xdr:from>
    <xdr:ext cx="469744" cy="259045"/>
    <xdr:sp macro="" textlink="">
      <xdr:nvSpPr>
        <xdr:cNvPr id="509" name="消防費最小値テキスト">
          <a:extLst>
            <a:ext uri="{FF2B5EF4-FFF2-40B4-BE49-F238E27FC236}">
              <a16:creationId xmlns:a16="http://schemas.microsoft.com/office/drawing/2014/main" id="{00000000-0008-0000-0700-0000FD010000}"/>
            </a:ext>
          </a:extLst>
        </xdr:cNvPr>
        <xdr:cNvSpPr txBox="1"/>
      </xdr:nvSpPr>
      <xdr:spPr>
        <a:xfrm>
          <a:off x="16370300" y="6623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104605</xdr:rowOff>
    </xdr:from>
    <xdr:to>
      <xdr:col>86</xdr:col>
      <xdr:colOff>25400</xdr:colOff>
      <xdr:row>38</xdr:row>
      <xdr:rowOff>104605</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6230600" y="6619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40629</xdr:rowOff>
    </xdr:from>
    <xdr:ext cx="599010" cy="259045"/>
    <xdr:sp macro="" textlink="">
      <xdr:nvSpPr>
        <xdr:cNvPr id="511" name="消防費最大値テキスト">
          <a:extLst>
            <a:ext uri="{FF2B5EF4-FFF2-40B4-BE49-F238E27FC236}">
              <a16:creationId xmlns:a16="http://schemas.microsoft.com/office/drawing/2014/main" id="{00000000-0008-0000-0700-0000FF010000}"/>
            </a:ext>
          </a:extLst>
        </xdr:cNvPr>
        <xdr:cNvSpPr txBox="1"/>
      </xdr:nvSpPr>
      <xdr:spPr>
        <a:xfrm>
          <a:off x="16370300" y="51841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272,506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93952</xdr:rowOff>
    </xdr:from>
    <xdr:to>
      <xdr:col>86</xdr:col>
      <xdr:colOff>25400</xdr:colOff>
      <xdr:row>31</xdr:row>
      <xdr:rowOff>93952</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5408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59681</xdr:rowOff>
    </xdr:from>
    <xdr:to>
      <xdr:col>85</xdr:col>
      <xdr:colOff>127000</xdr:colOff>
      <xdr:row>38</xdr:row>
      <xdr:rowOff>60883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5481300" y="6574781"/>
          <a:ext cx="838200" cy="1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153012</xdr:rowOff>
    </xdr:from>
    <xdr:ext cx="534377" cy="259045"/>
    <xdr:sp macro="" textlink="">
      <xdr:nvSpPr>
        <xdr:cNvPr id="514" name="消防費平均値テキスト">
          <a:extLst>
            <a:ext uri="{FF2B5EF4-FFF2-40B4-BE49-F238E27FC236}">
              <a16:creationId xmlns:a16="http://schemas.microsoft.com/office/drawing/2014/main" id="{00000000-0008-0000-0700-000002020000}"/>
            </a:ext>
          </a:extLst>
        </xdr:cNvPr>
        <xdr:cNvSpPr txBox="1"/>
      </xdr:nvSpPr>
      <xdr:spPr>
        <a:xfrm>
          <a:off x="16370300" y="6153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130135</xdr:rowOff>
    </xdr:from>
    <xdr:to>
      <xdr:col>85</xdr:col>
      <xdr:colOff>177800</xdr:colOff>
      <xdr:row>37</xdr:row>
      <xdr:rowOff>60285</xdr:rowOff>
    </xdr:to>
    <xdr:sp macro="" textlink="">
      <xdr:nvSpPr>
        <xdr:cNvPr id="515" name="フローチャート: 判断 514">
          <a:extLst>
            <a:ext uri="{FF2B5EF4-FFF2-40B4-BE49-F238E27FC236}">
              <a16:creationId xmlns:a16="http://schemas.microsoft.com/office/drawing/2014/main" id="{00000000-0008-0000-0700-000003020000}"/>
            </a:ext>
          </a:extLst>
        </xdr:cNvPr>
        <xdr:cNvSpPr/>
      </xdr:nvSpPr>
      <xdr:spPr>
        <a:xfrm>
          <a:off x="16268700" y="630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60883</xdr:rowOff>
    </xdr:from>
    <xdr:to>
      <xdr:col>81</xdr:col>
      <xdr:colOff>50800</xdr:colOff>
      <xdr:row>38</xdr:row>
      <xdr:rowOff>62995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4592300" y="6575983"/>
          <a:ext cx="889000" cy="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154165</xdr:rowOff>
    </xdr:from>
    <xdr:to>
      <xdr:col>81</xdr:col>
      <xdr:colOff>101600</xdr:colOff>
      <xdr:row>37</xdr:row>
      <xdr:rowOff>84315</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5430500" y="63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100842</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5214111" y="6101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60376</xdr:rowOff>
    </xdr:from>
    <xdr:to>
      <xdr:col>76</xdr:col>
      <xdr:colOff>114300</xdr:colOff>
      <xdr:row>38</xdr:row>
      <xdr:rowOff>62995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3703300" y="6575476"/>
          <a:ext cx="889000" cy="2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133463</xdr:rowOff>
    </xdr:from>
    <xdr:to>
      <xdr:col>76</xdr:col>
      <xdr:colOff>165100</xdr:colOff>
      <xdr:row>37</xdr:row>
      <xdr:rowOff>63613</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4541500" y="630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80140</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4325111" y="608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60376</xdr:rowOff>
    </xdr:from>
    <xdr:to>
      <xdr:col>71</xdr:col>
      <xdr:colOff>177800</xdr:colOff>
      <xdr:row>38</xdr:row>
      <xdr:rowOff>71367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2814300" y="6575476"/>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86326</xdr:rowOff>
    </xdr:from>
    <xdr:to>
      <xdr:col>72</xdr:col>
      <xdr:colOff>38100</xdr:colOff>
      <xdr:row>37</xdr:row>
      <xdr:rowOff>16476</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3652500" y="6258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33003</xdr:rowOff>
    </xdr:from>
    <xdr:ext cx="534377"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3436111" y="6033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83116</xdr:rowOff>
    </xdr:from>
    <xdr:to>
      <xdr:col>67</xdr:col>
      <xdr:colOff>101600</xdr:colOff>
      <xdr:row>37</xdr:row>
      <xdr:rowOff>13266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2763500" y="6255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29793</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2547111" y="603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8881</xdr:rowOff>
    </xdr:from>
    <xdr:to>
      <xdr:col>85</xdr:col>
      <xdr:colOff>177800</xdr:colOff>
      <xdr:row>38</xdr:row>
      <xdr:rowOff>110481</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6268700" y="652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95258</xdr:rowOff>
    </xdr:from>
    <xdr:ext cx="534377" cy="259045"/>
    <xdr:sp macro="" textlink="">
      <xdr:nvSpPr>
        <xdr:cNvPr id="533" name="消防費該当値テキスト">
          <a:extLst>
            <a:ext uri="{FF2B5EF4-FFF2-40B4-BE49-F238E27FC236}">
              <a16:creationId xmlns:a16="http://schemas.microsoft.com/office/drawing/2014/main" id="{00000000-0008-0000-0700-000015020000}"/>
            </a:ext>
          </a:extLst>
        </xdr:cNvPr>
        <xdr:cNvSpPr txBox="1"/>
      </xdr:nvSpPr>
      <xdr:spPr>
        <a:xfrm>
          <a:off x="16370300" y="6438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10083</xdr:rowOff>
    </xdr:from>
    <xdr:to>
      <xdr:col>81</xdr:col>
      <xdr:colOff>101600</xdr:colOff>
      <xdr:row>38</xdr:row>
      <xdr:rowOff>111683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5430500" y="652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102810</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14111" y="6617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12195</xdr:rowOff>
    </xdr:from>
    <xdr:to>
      <xdr:col>76</xdr:col>
      <xdr:colOff>165100</xdr:colOff>
      <xdr:row>38</xdr:row>
      <xdr:rowOff>113795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4541500" y="652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104922</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325111" y="662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9576</xdr:rowOff>
    </xdr:from>
    <xdr:to>
      <xdr:col>72</xdr:col>
      <xdr:colOff>38100</xdr:colOff>
      <xdr:row>38</xdr:row>
      <xdr:rowOff>111176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3652500" y="652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102303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617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20567</xdr:rowOff>
    </xdr:from>
    <xdr:to>
      <xdr:col>67</xdr:col>
      <xdr:colOff>101600</xdr:colOff>
      <xdr:row>38</xdr:row>
      <xdr:rowOff>122167</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2763500" y="653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113294</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628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53</xdr:row>
      <xdr:rowOff>168927</xdr:rowOff>
    </xdr:from>
    <xdr:ext cx="685572"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51</xdr:row>
      <xdr:rowOff>130827</xdr:rowOff>
    </xdr:from>
    <xdr:ext cx="685572"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760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92727</xdr:rowOff>
    </xdr:from>
    <xdr:ext cx="685572"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760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教育費グラフ枠">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35698</xdr:rowOff>
    </xdr:from>
    <xdr:to>
      <xdr:col>85</xdr:col>
      <xdr:colOff>126364</xdr:colOff>
      <xdr:row>59</xdr:row>
      <xdr:rowOff>536</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6317595" y="8779648"/>
          <a:ext cx="1269" cy="1336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4363</xdr:rowOff>
    </xdr:from>
    <xdr:ext cx="534377" cy="259045"/>
    <xdr:sp macro="" textlink="">
      <xdr:nvSpPr>
        <xdr:cNvPr id="566" name="教育費最小値テキスト">
          <a:extLst>
            <a:ext uri="{FF2B5EF4-FFF2-40B4-BE49-F238E27FC236}">
              <a16:creationId xmlns:a16="http://schemas.microsoft.com/office/drawing/2014/main" id="{00000000-0008-0000-0700-000036020000}"/>
            </a:ext>
          </a:extLst>
        </xdr:cNvPr>
        <xdr:cNvSpPr txBox="1"/>
      </xdr:nvSpPr>
      <xdr:spPr>
        <a:xfrm>
          <a:off x="16370300" y="10119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536</xdr:rowOff>
    </xdr:from>
    <xdr:to>
      <xdr:col>86</xdr:col>
      <xdr:colOff>25400</xdr:colOff>
      <xdr:row>59</xdr:row>
      <xdr:rowOff>536</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6230600" y="101160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153825</xdr:rowOff>
    </xdr:from>
    <xdr:ext cx="690189" cy="259045"/>
    <xdr:sp macro="" textlink="">
      <xdr:nvSpPr>
        <xdr:cNvPr id="568" name="教育費最大値テキスト">
          <a:extLst>
            <a:ext uri="{FF2B5EF4-FFF2-40B4-BE49-F238E27FC236}">
              <a16:creationId xmlns:a16="http://schemas.microsoft.com/office/drawing/2014/main" id="{00000000-0008-0000-0700-000038020000}"/>
            </a:ext>
          </a:extLst>
        </xdr:cNvPr>
        <xdr:cNvSpPr txBox="1"/>
      </xdr:nvSpPr>
      <xdr:spPr>
        <a:xfrm>
          <a:off x="16370300" y="85548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1,811,486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35698</xdr:rowOff>
    </xdr:from>
    <xdr:to>
      <xdr:col>86</xdr:col>
      <xdr:colOff>25400</xdr:colOff>
      <xdr:row>51</xdr:row>
      <xdr:rowOff>35698</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8779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158217</xdr:rowOff>
    </xdr:from>
    <xdr:to>
      <xdr:col>85</xdr:col>
      <xdr:colOff>127000</xdr:colOff>
      <xdr:row>58</xdr:row>
      <xdr:rowOff>159044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5481300" y="10102317"/>
          <a:ext cx="838200" cy="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62841</xdr:rowOff>
    </xdr:from>
    <xdr:ext cx="599010" cy="259045"/>
    <xdr:sp macro="" textlink="">
      <xdr:nvSpPr>
        <xdr:cNvPr id="571" name="教育費平均値テキスト">
          <a:extLst>
            <a:ext uri="{FF2B5EF4-FFF2-40B4-BE49-F238E27FC236}">
              <a16:creationId xmlns:a16="http://schemas.microsoft.com/office/drawing/2014/main" id="{00000000-0008-0000-0700-00003B020000}"/>
            </a:ext>
          </a:extLst>
        </xdr:cNvPr>
        <xdr:cNvSpPr txBox="1"/>
      </xdr:nvSpPr>
      <xdr:spPr>
        <a:xfrm>
          <a:off x="16370300" y="98354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39964</xdr:rowOff>
    </xdr:from>
    <xdr:to>
      <xdr:col>85</xdr:col>
      <xdr:colOff>177800</xdr:colOff>
      <xdr:row>58</xdr:row>
      <xdr:rowOff>141564</xdr:rowOff>
    </xdr:to>
    <xdr:sp macro="" textlink="">
      <xdr:nvSpPr>
        <xdr:cNvPr id="572" name="フローチャート: 判断 571">
          <a:extLst>
            <a:ext uri="{FF2B5EF4-FFF2-40B4-BE49-F238E27FC236}">
              <a16:creationId xmlns:a16="http://schemas.microsoft.com/office/drawing/2014/main" id="{00000000-0008-0000-0700-00003C020000}"/>
            </a:ext>
          </a:extLst>
        </xdr:cNvPr>
        <xdr:cNvSpPr/>
      </xdr:nvSpPr>
      <xdr:spPr>
        <a:xfrm>
          <a:off x="16268700" y="998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158217</xdr:rowOff>
    </xdr:from>
    <xdr:to>
      <xdr:col>81</xdr:col>
      <xdr:colOff>50800</xdr:colOff>
      <xdr:row>58</xdr:row>
      <xdr:rowOff>165144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4592300" y="10102317"/>
          <a:ext cx="889000" cy="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44693</xdr:rowOff>
    </xdr:from>
    <xdr:to>
      <xdr:col>81</xdr:col>
      <xdr:colOff>101600</xdr:colOff>
      <xdr:row>58</xdr:row>
      <xdr:rowOff>146293</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5430500" y="998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162820</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5181795" y="9764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158219</xdr:rowOff>
    </xdr:from>
    <xdr:to>
      <xdr:col>76</xdr:col>
      <xdr:colOff>114300</xdr:colOff>
      <xdr:row>58</xdr:row>
      <xdr:rowOff>165144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3703300" y="10102319"/>
          <a:ext cx="889000" cy="6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57959</xdr:rowOff>
    </xdr:from>
    <xdr:to>
      <xdr:col>76</xdr:col>
      <xdr:colOff>165100</xdr:colOff>
      <xdr:row>58</xdr:row>
      <xdr:rowOff>159559</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4541500" y="10002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57</xdr:row>
      <xdr:rowOff>4636</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4292795" y="9777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158219</xdr:rowOff>
    </xdr:from>
    <xdr:to>
      <xdr:col>71</xdr:col>
      <xdr:colOff>177800</xdr:colOff>
      <xdr:row>58</xdr:row>
      <xdr:rowOff>167918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2814300" y="10102319"/>
          <a:ext cx="889000" cy="9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64840</xdr:rowOff>
    </xdr:from>
    <xdr:to>
      <xdr:col>72</xdr:col>
      <xdr:colOff>38100</xdr:colOff>
      <xdr:row>58</xdr:row>
      <xdr:rowOff>166440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3652500" y="1000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11517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3403795" y="9784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54228</xdr:rowOff>
    </xdr:from>
    <xdr:to>
      <xdr:col>67</xdr:col>
      <xdr:colOff>101600</xdr:colOff>
      <xdr:row>58</xdr:row>
      <xdr:rowOff>155828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2763500" y="9998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57</xdr:row>
      <xdr:rowOff>905</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2514795" y="9773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108244</xdr:rowOff>
    </xdr:from>
    <xdr:to>
      <xdr:col>85</xdr:col>
      <xdr:colOff>177800</xdr:colOff>
      <xdr:row>59</xdr:row>
      <xdr:rowOff>38394</xdr:rowOff>
    </xdr:to>
    <xdr:sp macro="" textlink="">
      <xdr:nvSpPr>
        <xdr:cNvPr id="589" name="楕円 588">
          <a:extLst>
            <a:ext uri="{FF2B5EF4-FFF2-40B4-BE49-F238E27FC236}">
              <a16:creationId xmlns:a16="http://schemas.microsoft.com/office/drawing/2014/main" id="{00000000-0008-0000-0700-00004D020000}"/>
            </a:ext>
          </a:extLst>
        </xdr:cNvPr>
        <xdr:cNvSpPr/>
      </xdr:nvSpPr>
      <xdr:spPr>
        <a:xfrm>
          <a:off x="16268700" y="10052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23171</xdr:rowOff>
    </xdr:from>
    <xdr:ext cx="534377" cy="259045"/>
    <xdr:sp macro="" textlink="">
      <xdr:nvSpPr>
        <xdr:cNvPr id="590" name="教育費該当値テキスト">
          <a:extLst>
            <a:ext uri="{FF2B5EF4-FFF2-40B4-BE49-F238E27FC236}">
              <a16:creationId xmlns:a16="http://schemas.microsoft.com/office/drawing/2014/main" id="{00000000-0008-0000-0700-00004E020000}"/>
            </a:ext>
          </a:extLst>
        </xdr:cNvPr>
        <xdr:cNvSpPr txBox="1"/>
      </xdr:nvSpPr>
      <xdr:spPr>
        <a:xfrm>
          <a:off x="16370300" y="9967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107417</xdr:rowOff>
    </xdr:from>
    <xdr:to>
      <xdr:col>81</xdr:col>
      <xdr:colOff>101600</xdr:colOff>
      <xdr:row>59</xdr:row>
      <xdr:rowOff>37567</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5430500" y="100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28694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101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114344</xdr:rowOff>
    </xdr:from>
    <xdr:to>
      <xdr:col>76</xdr:col>
      <xdr:colOff>165100</xdr:colOff>
      <xdr:row>59</xdr:row>
      <xdr:rowOff>44494</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4541500" y="10058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35621</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325111" y="101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107419</xdr:rowOff>
    </xdr:from>
    <xdr:to>
      <xdr:col>72</xdr:col>
      <xdr:colOff>38100</xdr:colOff>
      <xdr:row>59</xdr:row>
      <xdr:rowOff>37569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3652500" y="10051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28696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3436111" y="1014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117118</xdr:rowOff>
    </xdr:from>
    <xdr:to>
      <xdr:col>67</xdr:col>
      <xdr:colOff>101600</xdr:colOff>
      <xdr:row>59</xdr:row>
      <xdr:rowOff>47268</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2763500" y="1006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38395</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2547111" y="1015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災害復旧費グラフ枠">
          <a:extLst>
            <a:ext uri="{FF2B5EF4-FFF2-40B4-BE49-F238E27FC236}">
              <a16:creationId xmlns:a16="http://schemas.microsoft.com/office/drawing/2014/main" id="{00000000-0008-0000-07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110158</xdr:rowOff>
    </xdr:from>
    <xdr:to>
      <xdr:col>85</xdr:col>
      <xdr:colOff>126364</xdr:colOff>
      <xdr:row>79</xdr:row>
      <xdr:rowOff>44450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flipV="1">
          <a:off x="16317595" y="12283108"/>
          <a:ext cx="1269" cy="1305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3" name="災害復旧費最小値テキスト">
          <a:extLst>
            <a:ext uri="{FF2B5EF4-FFF2-40B4-BE49-F238E27FC236}">
              <a16:creationId xmlns:a16="http://schemas.microsoft.com/office/drawing/2014/main" id="{00000000-0008-0000-0700-00006F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56835</xdr:rowOff>
    </xdr:from>
    <xdr:ext cx="599010" cy="259045"/>
    <xdr:sp macro="" textlink="">
      <xdr:nvSpPr>
        <xdr:cNvPr id="625" name="災害復旧費最大値テキスト">
          <a:extLst>
            <a:ext uri="{FF2B5EF4-FFF2-40B4-BE49-F238E27FC236}">
              <a16:creationId xmlns:a16="http://schemas.microsoft.com/office/drawing/2014/main" id="{00000000-0008-0000-0700-000071020000}"/>
            </a:ext>
          </a:extLst>
        </xdr:cNvPr>
        <xdr:cNvSpPr txBox="1"/>
      </xdr:nvSpPr>
      <xdr:spPr>
        <a:xfrm>
          <a:off x="16370300" y="12058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342,754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110158</xdr:rowOff>
    </xdr:from>
    <xdr:to>
      <xdr:col>86</xdr:col>
      <xdr:colOff>25400</xdr:colOff>
      <xdr:row>71</xdr:row>
      <xdr:rowOff>110158</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22831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44450</xdr:rowOff>
    </xdr:from>
    <xdr:to>
      <xdr:col>85</xdr:col>
      <xdr:colOff>127000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112977</xdr:rowOff>
    </xdr:from>
    <xdr:ext cx="534377" cy="259045"/>
    <xdr:sp macro="" textlink="">
      <xdr:nvSpPr>
        <xdr:cNvPr id="628" name="災害復旧費平均値テキスト">
          <a:extLst>
            <a:ext uri="{FF2B5EF4-FFF2-40B4-BE49-F238E27FC236}">
              <a16:creationId xmlns:a16="http://schemas.microsoft.com/office/drawing/2014/main" id="{00000000-0008-0000-0700-000074020000}"/>
            </a:ext>
          </a:extLst>
        </xdr:cNvPr>
        <xdr:cNvSpPr txBox="1"/>
      </xdr:nvSpPr>
      <xdr:spPr>
        <a:xfrm>
          <a:off x="16370300" y="13314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90100</xdr:rowOff>
    </xdr:from>
    <xdr:to>
      <xdr:col>85</xdr:col>
      <xdr:colOff>177800</xdr:colOff>
      <xdr:row>79</xdr:row>
      <xdr:rowOff>20250</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6268700" y="134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88145</xdr:rowOff>
    </xdr:from>
    <xdr:to>
      <xdr:col>81</xdr:col>
      <xdr:colOff>101600</xdr:colOff>
      <xdr:row>79</xdr:row>
      <xdr:rowOff>18295</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5430500" y="13461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34822</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5214111" y="13236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84093</xdr:rowOff>
    </xdr:from>
    <xdr:to>
      <xdr:col>76</xdr:col>
      <xdr:colOff>165100</xdr:colOff>
      <xdr:row>79</xdr:row>
      <xdr:rowOff>14243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4541500" y="13457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30770</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4325111" y="13232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66539</xdr:rowOff>
    </xdr:from>
    <xdr:to>
      <xdr:col>72</xdr:col>
      <xdr:colOff>38100</xdr:colOff>
      <xdr:row>78</xdr:row>
      <xdr:rowOff>168139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3652500" y="1343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13216</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214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97481</xdr:rowOff>
    </xdr:from>
    <xdr:to>
      <xdr:col>67</xdr:col>
      <xdr:colOff>101600</xdr:colOff>
      <xdr:row>79</xdr:row>
      <xdr:rowOff>27631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2763500" y="1347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44158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24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165100</xdr:rowOff>
    </xdr:from>
    <xdr:to>
      <xdr:col>85</xdr:col>
      <xdr:colOff>177800</xdr:colOff>
      <xdr:row>79</xdr:row>
      <xdr:rowOff>95250</xdr:rowOff>
    </xdr:to>
    <xdr:sp macro="" textlink="">
      <xdr:nvSpPr>
        <xdr:cNvPr id="646" name="楕円 645">
          <a:extLst>
            <a:ext uri="{FF2B5EF4-FFF2-40B4-BE49-F238E27FC236}">
              <a16:creationId xmlns:a16="http://schemas.microsoft.com/office/drawing/2014/main" id="{00000000-0008-0000-0700-000086020000}"/>
            </a:ext>
          </a:extLst>
        </xdr:cNvPr>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80027</xdr:rowOff>
    </xdr:from>
    <xdr:ext cx="249299" cy="259045"/>
    <xdr:sp macro="" textlink="">
      <xdr:nvSpPr>
        <xdr:cNvPr id="647" name="災害復旧費該当値テキスト">
          <a:extLst>
            <a:ext uri="{FF2B5EF4-FFF2-40B4-BE49-F238E27FC236}">
              <a16:creationId xmlns:a16="http://schemas.microsoft.com/office/drawing/2014/main" id="{00000000-0008-0000-0700-000087020000}"/>
            </a:ext>
          </a:extLst>
        </xdr:cNvPr>
        <xdr:cNvSpPr txBox="1"/>
      </xdr:nvSpPr>
      <xdr:spPr>
        <a:xfrm>
          <a:off x="16370300" y="13453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23636</xdr:rowOff>
    </xdr:from>
    <xdr:to>
      <xdr:col>85</xdr:col>
      <xdr:colOff>126364</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6317595" y="15454136"/>
          <a:ext cx="1269" cy="1563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48277</xdr:rowOff>
    </xdr:from>
    <xdr:ext cx="249299" cy="259045"/>
    <xdr:sp macro="" textlink="">
      <xdr:nvSpPr>
        <xdr:cNvPr id="680" name="公債費最小値テキスト">
          <a:extLst>
            <a:ext uri="{FF2B5EF4-FFF2-40B4-BE49-F238E27FC236}">
              <a16:creationId xmlns:a16="http://schemas.microsoft.com/office/drawing/2014/main" id="{00000000-0008-0000-0700-0000A8020000}"/>
            </a:ext>
          </a:extLst>
        </xdr:cNvPr>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44450</xdr:rowOff>
    </xdr:from>
    <xdr:to>
      <xdr:col>86</xdr:col>
      <xdr:colOff>25400</xdr:colOff>
      <xdr:row>99</xdr:row>
      <xdr:rowOff>44450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141763</xdr:rowOff>
    </xdr:from>
    <xdr:ext cx="599010" cy="259045"/>
    <xdr:sp macro="" textlink="">
      <xdr:nvSpPr>
        <xdr:cNvPr id="682" name="公債費最大値テキスト">
          <a:extLst>
            <a:ext uri="{FF2B5EF4-FFF2-40B4-BE49-F238E27FC236}">
              <a16:creationId xmlns:a16="http://schemas.microsoft.com/office/drawing/2014/main" id="{00000000-0008-0000-0700-0000AA020000}"/>
            </a:ext>
          </a:extLst>
        </xdr:cNvPr>
        <xdr:cNvSpPr txBox="1"/>
      </xdr:nvSpPr>
      <xdr:spPr>
        <a:xfrm>
          <a:off x="16370300" y="15229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820,926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23636</xdr:rowOff>
    </xdr:from>
    <xdr:to>
      <xdr:col>86</xdr:col>
      <xdr:colOff>25400</xdr:colOff>
      <xdr:row>90</xdr:row>
      <xdr:rowOff>23636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6230600" y="15454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117625</xdr:rowOff>
    </xdr:from>
    <xdr:to>
      <xdr:col>85</xdr:col>
      <xdr:colOff>127000</xdr:colOff>
      <xdr:row>98</xdr:row>
      <xdr:rowOff>117894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5481300" y="16919725"/>
          <a:ext cx="838200" cy="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14329</xdr:rowOff>
    </xdr:from>
    <xdr:ext cx="599010" cy="259045"/>
    <xdr:sp macro="" textlink="">
      <xdr:nvSpPr>
        <xdr:cNvPr id="685" name="公債費平均値テキスト">
          <a:extLst>
            <a:ext uri="{FF2B5EF4-FFF2-40B4-BE49-F238E27FC236}">
              <a16:creationId xmlns:a16="http://schemas.microsoft.com/office/drawing/2014/main" id="{00000000-0008-0000-0700-0000AD020000}"/>
            </a:ext>
          </a:extLst>
        </xdr:cNvPr>
        <xdr:cNvSpPr txBox="1"/>
      </xdr:nvSpPr>
      <xdr:spPr>
        <a:xfrm>
          <a:off x="16370300" y="16473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162902</xdr:rowOff>
    </xdr:from>
    <xdr:to>
      <xdr:col>85</xdr:col>
      <xdr:colOff>177800</xdr:colOff>
      <xdr:row>97</xdr:row>
      <xdr:rowOff>93052</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6268700" y="16622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116556</xdr:rowOff>
    </xdr:from>
    <xdr:to>
      <xdr:col>81</xdr:col>
      <xdr:colOff>50800</xdr:colOff>
      <xdr:row>98</xdr:row>
      <xdr:rowOff>117894</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4592300" y="16918656"/>
          <a:ext cx="889000" cy="1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24205</xdr:rowOff>
    </xdr:from>
    <xdr:to>
      <xdr:col>81</xdr:col>
      <xdr:colOff>101600</xdr:colOff>
      <xdr:row>97</xdr:row>
      <xdr:rowOff>125805</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5430500" y="1665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142332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5181795" y="1643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115581</xdr:rowOff>
    </xdr:from>
    <xdr:to>
      <xdr:col>76</xdr:col>
      <xdr:colOff>114300</xdr:colOff>
      <xdr:row>98</xdr:row>
      <xdr:rowOff>116556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3703300" y="16917681"/>
          <a:ext cx="889000" cy="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51205</xdr:rowOff>
    </xdr:from>
    <xdr:to>
      <xdr:col>76</xdr:col>
      <xdr:colOff>165100</xdr:colOff>
      <xdr:row>97</xdr:row>
      <xdr:rowOff>152805</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4541500" y="1668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169332</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4292795" y="16457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115581</xdr:rowOff>
    </xdr:from>
    <xdr:to>
      <xdr:col>71</xdr:col>
      <xdr:colOff>177800</xdr:colOff>
      <xdr:row>98</xdr:row>
      <xdr:rowOff>119842</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2814300" y="16917681"/>
          <a:ext cx="889000" cy="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46146</xdr:rowOff>
    </xdr:from>
    <xdr:to>
      <xdr:col>72</xdr:col>
      <xdr:colOff>38100</xdr:colOff>
      <xdr:row>97</xdr:row>
      <xdr:rowOff>147746</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3652500" y="1667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164273</xdr:rowOff>
    </xdr:from>
    <xdr:ext cx="59901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3403795" y="1645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20718</xdr:rowOff>
    </xdr:from>
    <xdr:to>
      <xdr:col>67</xdr:col>
      <xdr:colOff>101600</xdr:colOff>
      <xdr:row>97</xdr:row>
      <xdr:rowOff>122318</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27635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138845</xdr:rowOff>
    </xdr:from>
    <xdr:ext cx="59901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514795" y="16426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66825</xdr:rowOff>
    </xdr:from>
    <xdr:to>
      <xdr:col>85</xdr:col>
      <xdr:colOff>177800</xdr:colOff>
      <xdr:row>98</xdr:row>
      <xdr:rowOff>168425</xdr:rowOff>
    </xdr:to>
    <xdr:sp macro="" textlink="">
      <xdr:nvSpPr>
        <xdr:cNvPr id="703" name="楕円 702">
          <a:extLst>
            <a:ext uri="{FF2B5EF4-FFF2-40B4-BE49-F238E27FC236}">
              <a16:creationId xmlns:a16="http://schemas.microsoft.com/office/drawing/2014/main" id="{00000000-0008-0000-0700-0000BF020000}"/>
            </a:ext>
          </a:extLst>
        </xdr:cNvPr>
        <xdr:cNvSpPr/>
      </xdr:nvSpPr>
      <xdr:spPr>
        <a:xfrm>
          <a:off x="16268700" y="16868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153202</xdr:rowOff>
    </xdr:from>
    <xdr:ext cx="534377" cy="259045"/>
    <xdr:sp macro="" textlink="">
      <xdr:nvSpPr>
        <xdr:cNvPr id="704" name="公債費該当値テキスト">
          <a:extLst>
            <a:ext uri="{FF2B5EF4-FFF2-40B4-BE49-F238E27FC236}">
              <a16:creationId xmlns:a16="http://schemas.microsoft.com/office/drawing/2014/main" id="{00000000-0008-0000-0700-0000C0020000}"/>
            </a:ext>
          </a:extLst>
        </xdr:cNvPr>
        <xdr:cNvSpPr txBox="1"/>
      </xdr:nvSpPr>
      <xdr:spPr>
        <a:xfrm>
          <a:off x="16370300" y="1678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67094</xdr:rowOff>
    </xdr:from>
    <xdr:to>
      <xdr:col>81</xdr:col>
      <xdr:colOff>101600</xdr:colOff>
      <xdr:row>98</xdr:row>
      <xdr:rowOff>168694</xdr:rowOff>
    </xdr:to>
    <xdr:sp macro="" textlink="">
      <xdr:nvSpPr>
        <xdr:cNvPr id="705" name="楕円 704">
          <a:extLst>
            <a:ext uri="{FF2B5EF4-FFF2-40B4-BE49-F238E27FC236}">
              <a16:creationId xmlns:a16="http://schemas.microsoft.com/office/drawing/2014/main" id="{00000000-0008-0000-0700-0000C1020000}"/>
            </a:ext>
          </a:extLst>
        </xdr:cNvPr>
        <xdr:cNvSpPr/>
      </xdr:nvSpPr>
      <xdr:spPr>
        <a:xfrm>
          <a:off x="15430500" y="1686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159821</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14111" y="16961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65756</xdr:rowOff>
    </xdr:from>
    <xdr:to>
      <xdr:col>76</xdr:col>
      <xdr:colOff>165100</xdr:colOff>
      <xdr:row>98</xdr:row>
      <xdr:rowOff>167356</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4541500" y="168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158483</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4325111" y="16960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64781</xdr:rowOff>
    </xdr:from>
    <xdr:to>
      <xdr:col>72</xdr:col>
      <xdr:colOff>38100</xdr:colOff>
      <xdr:row>98</xdr:row>
      <xdr:rowOff>166381</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3652500" y="1686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157508</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436111" y="16959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69042</xdr:rowOff>
    </xdr:from>
    <xdr:to>
      <xdr:col>67</xdr:col>
      <xdr:colOff>101600</xdr:colOff>
      <xdr:row>98</xdr:row>
      <xdr:rowOff>170642</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2763500" y="1687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161769</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2547111" y="16963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54627</xdr:rowOff>
    </xdr:from>
    <xdr:ext cx="595419"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7692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111777</xdr:rowOff>
    </xdr:from>
    <xdr:ext cx="595419"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7692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168927</xdr:rowOff>
    </xdr:from>
    <xdr:ext cx="59541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692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諸支出金グラフ枠">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94748</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flipV="1">
          <a:off x="22159595" y="5581148"/>
          <a:ext cx="1269" cy="1073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10770</xdr:rowOff>
    </xdr:from>
    <xdr:ext cx="249299" cy="259045"/>
    <xdr:sp macro="" textlink="">
      <xdr:nvSpPr>
        <xdr:cNvPr id="735" name="諸支出金最小値テキスト">
          <a:extLst>
            <a:ext uri="{FF2B5EF4-FFF2-40B4-BE49-F238E27FC236}">
              <a16:creationId xmlns:a16="http://schemas.microsoft.com/office/drawing/2014/main" id="{00000000-0008-0000-0700-0000DF020000}"/>
            </a:ext>
          </a:extLst>
        </xdr:cNvPr>
        <xdr:cNvSpPr txBox="1"/>
      </xdr:nvSpPr>
      <xdr:spPr>
        <a:xfrm>
          <a:off x="22212300" y="6697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41425</xdr:rowOff>
    </xdr:from>
    <xdr:ext cx="599010" cy="259045"/>
    <xdr:sp macro="" textlink="">
      <xdr:nvSpPr>
        <xdr:cNvPr id="737" name="諸支出金最大値テキスト">
          <a:extLst>
            <a:ext uri="{FF2B5EF4-FFF2-40B4-BE49-F238E27FC236}">
              <a16:creationId xmlns:a16="http://schemas.microsoft.com/office/drawing/2014/main" id="{00000000-0008-0000-0700-0000E1020000}"/>
            </a:ext>
          </a:extLst>
        </xdr:cNvPr>
        <xdr:cNvSpPr txBox="1"/>
      </xdr:nvSpPr>
      <xdr:spPr>
        <a:xfrm>
          <a:off x="22212300" y="5356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234,832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94748</xdr:rowOff>
    </xdr:from>
    <xdr:to>
      <xdr:col>116</xdr:col>
      <xdr:colOff>152400</xdr:colOff>
      <xdr:row>32</xdr:row>
      <xdr:rowOff>94748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2072600" y="558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99670</xdr:rowOff>
    </xdr:from>
    <xdr:ext cx="469744" cy="259045"/>
    <xdr:sp macro="" textlink="">
      <xdr:nvSpPr>
        <xdr:cNvPr id="740" name="諸支出金平均値テキスト">
          <a:extLst>
            <a:ext uri="{FF2B5EF4-FFF2-40B4-BE49-F238E27FC236}">
              <a16:creationId xmlns:a16="http://schemas.microsoft.com/office/drawing/2014/main" id="{00000000-0008-0000-0700-0000E4020000}"/>
            </a:ext>
          </a:extLst>
        </xdr:cNvPr>
        <xdr:cNvSpPr txBox="1"/>
      </xdr:nvSpPr>
      <xdr:spPr>
        <a:xfrm>
          <a:off x="22212300" y="6443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76793</xdr:rowOff>
    </xdr:from>
    <xdr:to>
      <xdr:col>116</xdr:col>
      <xdr:colOff>114300</xdr:colOff>
      <xdr:row>39</xdr:row>
      <xdr:rowOff>6943</xdr:rowOff>
    </xdr:to>
    <xdr:sp macro="" textlink="">
      <xdr:nvSpPr>
        <xdr:cNvPr id="741" name="フローチャート: 判断 740">
          <a:extLst>
            <a:ext uri="{FF2B5EF4-FFF2-40B4-BE49-F238E27FC236}">
              <a16:creationId xmlns:a16="http://schemas.microsoft.com/office/drawing/2014/main" id="{00000000-0008-0000-0700-0000E5020000}"/>
            </a:ext>
          </a:extLst>
        </xdr:cNvPr>
        <xdr:cNvSpPr/>
      </xdr:nvSpPr>
      <xdr:spPr>
        <a:xfrm>
          <a:off x="22110700" y="6591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80566</xdr:rowOff>
    </xdr:from>
    <xdr:to>
      <xdr:col>112</xdr:col>
      <xdr:colOff>38100</xdr:colOff>
      <xdr:row>39</xdr:row>
      <xdr:rowOff>10716</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1272500" y="659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27242</xdr:rowOff>
    </xdr:from>
    <xdr:ext cx="469744"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1088428" y="6370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81480</xdr:rowOff>
    </xdr:from>
    <xdr:to>
      <xdr:col>107</xdr:col>
      <xdr:colOff>101600</xdr:colOff>
      <xdr:row>39</xdr:row>
      <xdr:rowOff>11630</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0383500" y="6596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28157</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0199428" y="637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83459</xdr:rowOff>
    </xdr:from>
    <xdr:to>
      <xdr:col>102</xdr:col>
      <xdr:colOff>165100</xdr:colOff>
      <xdr:row>39</xdr:row>
      <xdr:rowOff>13609</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19494500" y="659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30136</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9310428" y="637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85677</xdr:rowOff>
    </xdr:from>
    <xdr:to>
      <xdr:col>98</xdr:col>
      <xdr:colOff>38100</xdr:colOff>
      <xdr:row>39</xdr:row>
      <xdr:rowOff>15827</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18605500" y="660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32354</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8467017" y="6376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7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55220</xdr:rowOff>
    </xdr:from>
    <xdr:ext cx="249299" cy="259045"/>
    <xdr:sp macro="" textlink="">
      <xdr:nvSpPr>
        <xdr:cNvPr id="759" name="諸支出金該当値テキスト">
          <a:extLst>
            <a:ext uri="{FF2B5EF4-FFF2-40B4-BE49-F238E27FC236}">
              <a16:creationId xmlns:a16="http://schemas.microsoft.com/office/drawing/2014/main" id="{00000000-0008-0000-0700-0000F7020000}"/>
            </a:ext>
          </a:extLst>
        </xdr:cNvPr>
        <xdr:cNvSpPr txBox="1"/>
      </xdr:nvSpPr>
      <xdr:spPr>
        <a:xfrm>
          <a:off x="22212300" y="65703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7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富山県平均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前年度繰上充用金グラフ枠">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4" name="前年度繰上充用金最小値テキスト">
          <a:extLst>
            <a:ext uri="{FF2B5EF4-FFF2-40B4-BE49-F238E27FC236}">
              <a16:creationId xmlns:a16="http://schemas.microsoft.com/office/drawing/2014/main" id="{00000000-0008-0000-0700-00001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6" name="前年度繰上充用金最大値テキスト">
          <a:extLst>
            <a:ext uri="{FF2B5EF4-FFF2-40B4-BE49-F238E27FC236}">
              <a16:creationId xmlns:a16="http://schemas.microsoft.com/office/drawing/2014/main" id="{00000000-0008-0000-0700-00001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9" name="前年度繰上充用金平均値テキスト">
          <a:extLst>
            <a:ext uri="{FF2B5EF4-FFF2-40B4-BE49-F238E27FC236}">
              <a16:creationId xmlns:a16="http://schemas.microsoft.com/office/drawing/2014/main" id="{00000000-0008-0000-0700-00001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0" name="フローチャート: 判断 789">
          <a:extLst>
            <a:ext uri="{FF2B5EF4-FFF2-40B4-BE49-F238E27FC236}">
              <a16:creationId xmlns:a16="http://schemas.microsoft.com/office/drawing/2014/main" id="{00000000-0008-0000-0700-00001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2" name="フローチャート: 判断 791">
          <a:extLst>
            <a:ext uri="{FF2B5EF4-FFF2-40B4-BE49-F238E27FC236}">
              <a16:creationId xmlns:a16="http://schemas.microsoft.com/office/drawing/2014/main" id="{00000000-0008-0000-0700-00001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楕円 806">
          <a:extLst>
            <a:ext uri="{FF2B5EF4-FFF2-40B4-BE49-F238E27FC236}">
              <a16:creationId xmlns:a16="http://schemas.microsoft.com/office/drawing/2014/main" id="{00000000-0008-0000-0700-00002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8" name="前年度繰上充用金該当値テキスト">
          <a:extLst>
            <a:ext uri="{FF2B5EF4-FFF2-40B4-BE49-F238E27FC236}">
              <a16:creationId xmlns:a16="http://schemas.microsoft.com/office/drawing/2014/main" id="{00000000-0008-0000-0700-00002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9" name="楕円 808">
          <a:extLst>
            <a:ext uri="{FF2B5EF4-FFF2-40B4-BE49-F238E27FC236}">
              <a16:creationId xmlns:a16="http://schemas.microsoft.com/office/drawing/2014/main" id="{00000000-0008-0000-0700-00002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8" name="正方形/長方形 817">
          <a:extLst>
            <a:ext uri="{FF2B5EF4-FFF2-40B4-BE49-F238E27FC236}">
              <a16:creationId xmlns:a16="http://schemas.microsoft.com/office/drawing/2014/main" id="{00000000-0008-0000-0700-00003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ysClr val="windowText" lastClr="000000"/>
              </a:solidFill>
              <a:effectLst/>
              <a:latin typeface="+mn-lt"/>
              <a:ea typeface="+mn-ea"/>
              <a:cs typeface="+mn-cs"/>
            </a:rPr>
            <a:t>自治体の規模が小さく平野部に位置しているため、インフラや公共施設に関する経費が少ない。</a:t>
          </a:r>
          <a:endParaRPr lang="ja-JP" altLang="ja-JP" sz="1400">
            <a:solidFill>
              <a:sysClr val="windowText" lastClr="000000"/>
            </a:solidFill>
            <a:effectLst/>
          </a:endParaRPr>
        </a:p>
        <a:p>
          <a:pPr eaLnBrk="1" fontAlgn="auto" latinLnBrk="0" hangingPunct="1"/>
          <a:r>
            <a:rPr kumimoji="1" lang="ja-JP" altLang="ja-JP" sz="1100" b="0" i="0" baseline="0">
              <a:solidFill>
                <a:sysClr val="windowText" lastClr="000000"/>
              </a:solidFill>
              <a:effectLst/>
              <a:latin typeface="+mn-lt"/>
              <a:ea typeface="+mn-ea"/>
              <a:cs typeface="+mn-cs"/>
            </a:rPr>
            <a:t>議会費は、議員報酬が低い水準であるため類似団体平均を下回っている。</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総務費は、主に図書館の正面玄関改修や舟橋会館の空調更新の実施により増加した。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民生費は、</a:t>
          </a:r>
          <a:r>
            <a:rPr kumimoji="1" lang="ja-JP" altLang="en-US" sz="1100" b="0" i="0" baseline="0">
              <a:solidFill>
                <a:sysClr val="windowText" lastClr="000000"/>
              </a:solidFill>
              <a:effectLst/>
              <a:latin typeface="+mn-lt"/>
              <a:ea typeface="+mn-ea"/>
              <a:cs typeface="+mn-cs"/>
            </a:rPr>
            <a:t>住民税非課税世帯等への給付や保育施設の増築により増加</a:t>
          </a:r>
          <a:r>
            <a:rPr kumimoji="1" lang="ja-JP" altLang="ja-JP" sz="1100" b="0" i="0" baseline="0">
              <a:solidFill>
                <a:sysClr val="windowText" lastClr="000000"/>
              </a:solidFill>
              <a:effectLst/>
              <a:latin typeface="+mn-lt"/>
              <a:ea typeface="+mn-ea"/>
              <a:cs typeface="+mn-cs"/>
            </a:rPr>
            <a:t>した。</a:t>
          </a:r>
          <a:endParaRPr lang="ja-JP" altLang="ja-JP" sz="1400">
            <a:solidFill>
              <a:sysClr val="windowText" lastClr="000000"/>
            </a:solidFill>
            <a:effectLst/>
          </a:endParaRPr>
        </a:p>
        <a:p>
          <a:pPr eaLnBrk="1" fontAlgn="auto" latinLnBrk="0" hangingPunct="1"/>
          <a:r>
            <a:rPr kumimoji="1" lang="ja-JP" altLang="en-US" sz="1100" b="0" i="0" baseline="0">
              <a:solidFill>
                <a:sysClr val="windowText" lastClr="000000"/>
              </a:solidFill>
              <a:effectLst/>
              <a:latin typeface="+mn-lt"/>
              <a:ea typeface="+mn-ea"/>
              <a:cs typeface="+mn-cs"/>
            </a:rPr>
            <a:t>農林水産業費は、水門整備補修工事の実施により増加した。</a:t>
          </a:r>
          <a:endParaRPr kumimoji="1" lang="en-US" altLang="ja-JP" sz="1100" b="0" i="0" baseline="0">
            <a:solidFill>
              <a:sysClr val="windowText" lastClr="000000"/>
            </a:solidFill>
            <a:effectLst/>
            <a:latin typeface="+mn-lt"/>
            <a:ea typeface="+mn-ea"/>
            <a:cs typeface="+mn-cs"/>
          </a:endParaRPr>
        </a:p>
        <a:p>
          <a:pPr eaLnBrk="1" fontAlgn="auto" latinLnBrk="0" hangingPunct="1"/>
          <a:r>
            <a:rPr kumimoji="1" lang="ja-JP" altLang="ja-JP" sz="1100" b="0" i="0" baseline="0">
              <a:solidFill>
                <a:sysClr val="windowText" lastClr="000000"/>
              </a:solidFill>
              <a:effectLst/>
              <a:latin typeface="+mn-lt"/>
              <a:ea typeface="+mn-ea"/>
              <a:cs typeface="+mn-cs"/>
            </a:rPr>
            <a:t>土木費は、道路事業費の減少により減少した。</a:t>
          </a:r>
          <a:endParaRPr lang="ja-JP" altLang="ja-JP" sz="1400">
            <a:solidFill>
              <a:srgbClr val="FF0000"/>
            </a:solidFill>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rgbClr val="FF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財政調整基金は、令和２年度に５５</a:t>
          </a:r>
          <a:r>
            <a:rPr kumimoji="1" lang="ja-JP" altLang="en-US" sz="1100" b="0" i="0" baseline="0">
              <a:solidFill>
                <a:sysClr val="windowText" lastClr="000000"/>
              </a:solidFill>
              <a:effectLst/>
              <a:latin typeface="+mn-lt"/>
              <a:ea typeface="+mn-ea"/>
              <a:cs typeface="+mn-cs"/>
            </a:rPr>
            <a:t>百万</a:t>
          </a:r>
          <a:r>
            <a:rPr kumimoji="1" lang="ja-JP" altLang="ja-JP" sz="1100" b="0" i="0" baseline="0">
              <a:solidFill>
                <a:sysClr val="windowText" lastClr="000000"/>
              </a:solidFill>
              <a:effectLst/>
              <a:latin typeface="+mn-lt"/>
              <a:ea typeface="+mn-ea"/>
              <a:cs typeface="+mn-cs"/>
            </a:rPr>
            <a:t>円取崩しを行っており、それ以降は取崩しを実施せずに運営、年々残高が増加している状況である（残高</a:t>
          </a:r>
          <a:r>
            <a:rPr kumimoji="1" lang="ja-JP" altLang="en-US" sz="1100" b="0" i="0" baseline="0">
              <a:solidFill>
                <a:sysClr val="windowText" lastClr="000000"/>
              </a:solidFill>
              <a:effectLst/>
              <a:latin typeface="+mn-lt"/>
              <a:ea typeface="+mn-ea"/>
              <a:cs typeface="+mn-cs"/>
            </a:rPr>
            <a:t>は８</a:t>
          </a:r>
          <a:r>
            <a:rPr kumimoji="1" lang="ja-JP" altLang="ja-JP" sz="1100" b="0" i="0" baseline="0">
              <a:solidFill>
                <a:sysClr val="windowText" lastClr="000000"/>
              </a:solidFill>
              <a:effectLst/>
              <a:latin typeface="+mn-lt"/>
              <a:ea typeface="+mn-ea"/>
              <a:cs typeface="+mn-cs"/>
            </a:rPr>
            <a:t>５５</a:t>
          </a:r>
          <a:r>
            <a:rPr kumimoji="1" lang="ja-JP" altLang="en-US" sz="1100" b="0" i="0" baseline="0">
              <a:solidFill>
                <a:sysClr val="windowText" lastClr="000000"/>
              </a:solidFill>
              <a:effectLst/>
              <a:latin typeface="+mn-lt"/>
              <a:ea typeface="+mn-ea"/>
              <a:cs typeface="+mn-cs"/>
            </a:rPr>
            <a:t>百万</a:t>
          </a:r>
          <a:r>
            <a:rPr kumimoji="1" lang="ja-JP" altLang="ja-JP" sz="1100" b="0" i="0" baseline="0">
              <a:solidFill>
                <a:sysClr val="windowText" lastClr="000000"/>
              </a:solidFill>
              <a:effectLst/>
              <a:latin typeface="+mn-lt"/>
              <a:ea typeface="+mn-ea"/>
              <a:cs typeface="+mn-cs"/>
            </a:rPr>
            <a:t>円）。　</a:t>
          </a:r>
          <a:r>
            <a:rPr kumimoji="1" lang="ja-JP" altLang="en-US" sz="1100" b="0" i="0" baseline="0">
              <a:solidFill>
                <a:sysClr val="windowText" lastClr="000000"/>
              </a:solidFill>
              <a:effectLst/>
              <a:latin typeface="+mn-lt"/>
              <a:ea typeface="+mn-ea"/>
              <a:cs typeface="+mn-cs"/>
            </a:rPr>
            <a:t> </a:t>
          </a:r>
          <a:endParaRPr kumimoji="1" lang="en-US" altLang="ja-JP" sz="1100" b="0" i="0" baseline="0">
            <a:solidFill>
              <a:sysClr val="windowText" lastClr="000000"/>
            </a:solidFill>
            <a:effectLst/>
            <a:latin typeface="+mn-lt"/>
            <a:ea typeface="+mn-ea"/>
            <a:cs typeface="+mn-cs"/>
          </a:endParaRPr>
        </a:p>
        <a:p>
          <a:r>
            <a:rPr kumimoji="1" lang="ja-JP" altLang="ja-JP" sz="1100">
              <a:solidFill>
                <a:sysClr val="windowText" lastClr="000000"/>
              </a:solidFill>
              <a:effectLst/>
              <a:latin typeface="+mn-lt"/>
              <a:ea typeface="+mn-ea"/>
              <a:cs typeface="+mn-cs"/>
            </a:rPr>
            <a:t>　</a:t>
          </a:r>
          <a:r>
            <a:rPr kumimoji="1" lang="ja-JP" altLang="ja-JP" sz="1100" b="0" i="0" baseline="0">
              <a:solidFill>
                <a:sysClr val="windowText" lastClr="000000"/>
              </a:solidFill>
              <a:effectLst/>
              <a:latin typeface="+mn-lt"/>
              <a:ea typeface="+mn-ea"/>
              <a:cs typeface="+mn-cs"/>
            </a:rPr>
            <a:t>今後も、事業の見直し・統廃合など歳出の合理化等行財政改革を推進し、健全な行財政運営に努めていく。</a:t>
          </a:r>
          <a:endParaRPr lang="ja-JP" altLang="ja-JP" sz="1400">
            <a:solidFill>
              <a:sysClr val="windowText" lastClr="000000"/>
            </a:solidFill>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富山県舟橋村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一般会計では、令和</a:t>
          </a:r>
          <a:r>
            <a:rPr kumimoji="1" lang="ja-JP" altLang="en-US" sz="1100" b="0" i="0" baseline="0">
              <a:solidFill>
                <a:schemeClr val="dk1"/>
              </a:solidFill>
              <a:effectLst/>
              <a:latin typeface="+mn-lt"/>
              <a:ea typeface="+mn-ea"/>
              <a:cs typeface="+mn-cs"/>
            </a:rPr>
            <a:t>４</a:t>
          </a:r>
          <a:r>
            <a:rPr kumimoji="1" lang="ja-JP" altLang="ja-JP" sz="1100" b="0" i="0" baseline="0">
              <a:solidFill>
                <a:schemeClr val="dk1"/>
              </a:solidFill>
              <a:effectLst/>
              <a:latin typeface="+mn-lt"/>
              <a:ea typeface="+mn-ea"/>
              <a:cs typeface="+mn-cs"/>
            </a:rPr>
            <a:t>年度と比較し２．</a:t>
          </a:r>
          <a:r>
            <a:rPr kumimoji="1" lang="ja-JP" altLang="en-US" sz="1100" b="0" i="0" baseline="0">
              <a:solidFill>
                <a:schemeClr val="dk1"/>
              </a:solidFill>
              <a:effectLst/>
              <a:latin typeface="+mn-lt"/>
              <a:ea typeface="+mn-ea"/>
              <a:cs typeface="+mn-cs"/>
            </a:rPr>
            <a:t>０７</a:t>
          </a:r>
          <a:r>
            <a:rPr kumimoji="1" lang="ja-JP" altLang="ja-JP" sz="1100" b="0" i="0" baseline="0">
              <a:solidFill>
                <a:schemeClr val="dk1"/>
              </a:solidFill>
              <a:effectLst/>
              <a:latin typeface="+mn-lt"/>
              <a:ea typeface="+mn-ea"/>
              <a:cs typeface="+mn-cs"/>
            </a:rPr>
            <a:t>％</a:t>
          </a:r>
          <a:r>
            <a:rPr kumimoji="1" lang="ja-JP" altLang="en-US" sz="1100" b="0" i="0" baseline="0">
              <a:solidFill>
                <a:schemeClr val="dk1"/>
              </a:solidFill>
              <a:effectLst/>
              <a:latin typeface="+mn-lt"/>
              <a:ea typeface="+mn-ea"/>
              <a:cs typeface="+mn-cs"/>
            </a:rPr>
            <a:t>減少</a:t>
          </a:r>
          <a:r>
            <a:rPr kumimoji="1" lang="ja-JP" altLang="ja-JP" sz="1100" b="0" i="0" baseline="0">
              <a:solidFill>
                <a:schemeClr val="dk1"/>
              </a:solidFill>
              <a:effectLst/>
              <a:latin typeface="+mn-lt"/>
              <a:ea typeface="+mn-ea"/>
              <a:cs typeface="+mn-cs"/>
            </a:rPr>
            <a:t>し、令和</a:t>
          </a:r>
          <a:r>
            <a:rPr kumimoji="1" lang="ja-JP" altLang="en-US" sz="1100" b="0" i="0" baseline="0">
              <a:solidFill>
                <a:schemeClr val="dk1"/>
              </a:solidFill>
              <a:effectLst/>
              <a:latin typeface="+mn-lt"/>
              <a:ea typeface="+mn-ea"/>
              <a:cs typeface="+mn-cs"/>
            </a:rPr>
            <a:t>５</a:t>
          </a:r>
          <a:r>
            <a:rPr kumimoji="1" lang="ja-JP" altLang="ja-JP" sz="1100" b="0" i="0" baseline="0">
              <a:solidFill>
                <a:schemeClr val="dk1"/>
              </a:solidFill>
              <a:effectLst/>
              <a:latin typeface="+mn-lt"/>
              <a:ea typeface="+mn-ea"/>
              <a:cs typeface="+mn-cs"/>
            </a:rPr>
            <a:t>年度末には、財政調整基金に１</a:t>
          </a:r>
          <a:r>
            <a:rPr kumimoji="1" lang="ja-JP" altLang="en-US" sz="1100" b="0" i="0" baseline="0">
              <a:solidFill>
                <a:schemeClr val="dk1"/>
              </a:solidFill>
              <a:effectLst/>
              <a:latin typeface="+mn-lt"/>
              <a:ea typeface="+mn-ea"/>
              <a:cs typeface="+mn-cs"/>
            </a:rPr>
            <a:t>００百万</a:t>
          </a:r>
          <a:r>
            <a:rPr kumimoji="1" lang="ja-JP" altLang="ja-JP" sz="1100" b="0" i="0" baseline="0">
              <a:solidFill>
                <a:schemeClr val="dk1"/>
              </a:solidFill>
              <a:effectLst/>
              <a:latin typeface="+mn-lt"/>
              <a:ea typeface="+mn-ea"/>
              <a:cs typeface="+mn-cs"/>
            </a:rPr>
            <a:t>円積立している。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なお、国民健康保険事業は医療費の高騰が続いており、</a:t>
          </a:r>
          <a:r>
            <a:rPr kumimoji="1" lang="ja-JP" altLang="en-US" sz="1100" b="0" i="0" baseline="0">
              <a:solidFill>
                <a:schemeClr val="dk1"/>
              </a:solidFill>
              <a:effectLst/>
              <a:latin typeface="+mn-lt"/>
              <a:ea typeface="+mn-ea"/>
              <a:cs typeface="+mn-cs"/>
            </a:rPr>
            <a:t>将来的に</a:t>
          </a:r>
          <a:r>
            <a:rPr kumimoji="1" lang="ja-JP" altLang="ja-JP" sz="1100" b="0" i="0" baseline="0">
              <a:solidFill>
                <a:schemeClr val="dk1"/>
              </a:solidFill>
              <a:effectLst/>
              <a:latin typeface="+mn-lt"/>
              <a:ea typeface="+mn-ea"/>
              <a:cs typeface="+mn-cs"/>
            </a:rPr>
            <a:t>財源確保に向けた保険税引き上げ等</a:t>
          </a:r>
          <a:r>
            <a:rPr kumimoji="1" lang="ja-JP" altLang="en-US" sz="1100" b="0" i="0" baseline="0">
              <a:solidFill>
                <a:schemeClr val="dk1"/>
              </a:solidFill>
              <a:effectLst/>
              <a:latin typeface="+mn-lt"/>
              <a:ea typeface="+mn-ea"/>
              <a:cs typeface="+mn-cs"/>
            </a:rPr>
            <a:t>の対応</a:t>
          </a:r>
          <a:r>
            <a:rPr kumimoji="1" lang="ja-JP" altLang="ja-JP" sz="1100" b="0" i="0" baseline="0">
              <a:solidFill>
                <a:schemeClr val="dk1"/>
              </a:solidFill>
              <a:effectLst/>
              <a:latin typeface="+mn-lt"/>
              <a:ea typeface="+mn-ea"/>
              <a:cs typeface="+mn-cs"/>
            </a:rPr>
            <a:t>が必要である。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I:\&#9733;&#24066;&#30010;&#26449;&#25903;&#25588;&#35506;&#31227;&#34892;&#12487;&#12540;&#12479;\&#36001;&#25919;&#20418;\08%20%20&#20844;&#20250;&#35336;&#21046;&#24230;\R07\250819_&#20196;&#21644;5&#24180;&#24230;&#36001;&#25919;&#29366;&#27841;&#36039;&#26009;&#38598;&#12398;&#20316;&#25104;&#12395;&#12388;&#12356;&#12390;&#65288;&#20844;&#20250;&#35336;&#37096;&#20998;&#36861;&#35352;&#65289;\02_&#24066;&#30010;&#26449;&#8594;&#30476;\&#36861;&#35352;&#20316;&#26989;\&#12304;&#36001;&#25919;&#29366;&#27841;&#36039;&#26009;&#38598;&#12305;_163210_&#33311;&#27211;&#26449;_2023(2&#22238;&#30446;).xlsx" TargetMode="External"/><Relationship Id="rId1" Type="http://schemas.openxmlformats.org/officeDocument/2006/relationships/externalLinkPath" Target="&#12304;&#36001;&#25919;&#29366;&#27841;&#36039;&#26009;&#38598;&#12305;_163210_&#33311;&#27211;&#26449;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X51">
            <v>104.8</v>
          </cell>
          <cell r="CN51">
            <v>61.1</v>
          </cell>
          <cell r="CV51">
            <v>44.6</v>
          </cell>
        </row>
        <row r="53">
          <cell r="BX53">
            <v>61.9</v>
          </cell>
          <cell r="CN53">
            <v>61.3</v>
          </cell>
          <cell r="CV53">
            <v>62.1</v>
          </cell>
        </row>
        <row r="55">
          <cell r="AN55" t="str">
            <v>類似団体内平均値</v>
          </cell>
          <cell r="BX55">
            <v>0</v>
          </cell>
          <cell r="CN55">
            <v>0</v>
          </cell>
          <cell r="CV55">
            <v>0</v>
          </cell>
        </row>
        <row r="57">
          <cell r="BX57">
            <v>61.5</v>
          </cell>
          <cell r="CN57">
            <v>62.2</v>
          </cell>
          <cell r="CV57">
            <v>62.5</v>
          </cell>
        </row>
        <row r="72">
          <cell r="BP72" t="str">
            <v>R01</v>
          </cell>
          <cell r="BX72" t="str">
            <v>R02</v>
          </cell>
          <cell r="CF72" t="str">
            <v>R03</v>
          </cell>
          <cell r="CN72" t="str">
            <v>R04</v>
          </cell>
          <cell r="CV72" t="str">
            <v>R05</v>
          </cell>
        </row>
        <row r="73">
          <cell r="AN73" t="str">
            <v>当該団体値</v>
          </cell>
          <cell r="BP73">
            <v>142.5</v>
          </cell>
          <cell r="BX73">
            <v>104.8</v>
          </cell>
          <cell r="CF73">
            <v>74</v>
          </cell>
          <cell r="CN73">
            <v>61.1</v>
          </cell>
          <cell r="CV73">
            <v>44.6</v>
          </cell>
        </row>
        <row r="75">
          <cell r="BP75">
            <v>11.1</v>
          </cell>
          <cell r="BX75">
            <v>11.1</v>
          </cell>
          <cell r="CF75">
            <v>10.3</v>
          </cell>
          <cell r="CN75">
            <v>9.6</v>
          </cell>
          <cell r="CV75">
            <v>8.8000000000000007</v>
          </cell>
        </row>
        <row r="77">
          <cell r="AN77" t="str">
            <v>類似団体内平均値</v>
          </cell>
          <cell r="BP77">
            <v>0</v>
          </cell>
          <cell r="BX77">
            <v>0</v>
          </cell>
          <cell r="CF77">
            <v>0</v>
          </cell>
          <cell r="CN77">
            <v>0</v>
          </cell>
          <cell r="CV77">
            <v>0</v>
          </cell>
        </row>
        <row r="79">
          <cell r="BP79">
            <v>7.4</v>
          </cell>
          <cell r="BX79">
            <v>8</v>
          </cell>
          <cell r="CF79">
            <v>6.6</v>
          </cell>
          <cell r="CN79">
            <v>6.8</v>
          </cell>
          <cell r="CV79">
            <v>7.3</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65" zeroHeight="1" x14ac:dyDescent="0.2"/>
  <cols>
    <col min="1" max="11" width="2.109375" style="180" customWidth="1"/>
    <col min="12" max="12" width="2.21875" style="180" customWidth="1"/>
    <col min="13" max="17" width="2.33203125" style="180" customWidth="1"/>
    <col min="18" max="119" width="2.109375" style="180" customWidth="1"/>
    <col min="120" max="16384" width="0" style="180" hidden="1"/>
  </cols>
  <sheetData>
    <row r="1" spans="1:119" ht="33.049999999999997" customHeight="1" x14ac:dyDescent="0.2">
      <c r="B1" s="591" t="s">
        <v>78</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45" thickBot="1" x14ac:dyDescent="0.25">
      <c r="B2" s="182" t="s">
        <v>79</v>
      </c>
      <c r="C2" s="182"/>
      <c r="D2" s="183"/>
    </row>
    <row r="3" spans="1:119" ht="18.8" customHeight="1" thickBot="1" x14ac:dyDescent="0.25">
      <c r="A3" s="181"/>
      <c r="B3" s="592" t="s">
        <v>80</v>
      </c>
      <c r="C3" s="593"/>
      <c r="D3" s="593"/>
      <c r="E3" s="594"/>
      <c r="F3" s="594"/>
      <c r="G3" s="594"/>
      <c r="H3" s="594"/>
      <c r="I3" s="594"/>
      <c r="J3" s="594"/>
      <c r="K3" s="594"/>
      <c r="L3" s="594" t="s">
        <v>81</v>
      </c>
      <c r="M3" s="594"/>
      <c r="N3" s="594"/>
      <c r="O3" s="594"/>
      <c r="P3" s="594"/>
      <c r="Q3" s="594"/>
      <c r="R3" s="597"/>
      <c r="S3" s="597"/>
      <c r="T3" s="597"/>
      <c r="U3" s="597"/>
      <c r="V3" s="598"/>
      <c r="W3" s="488" t="s">
        <v>82</v>
      </c>
      <c r="X3" s="489"/>
      <c r="Y3" s="489"/>
      <c r="Z3" s="489"/>
      <c r="AA3" s="489"/>
      <c r="AB3" s="593"/>
      <c r="AC3" s="597" t="s">
        <v>83</v>
      </c>
      <c r="AD3" s="489"/>
      <c r="AE3" s="489"/>
      <c r="AF3" s="489"/>
      <c r="AG3" s="489"/>
      <c r="AH3" s="489"/>
      <c r="AI3" s="489"/>
      <c r="AJ3" s="489"/>
      <c r="AK3" s="489"/>
      <c r="AL3" s="559"/>
      <c r="AM3" s="488" t="s">
        <v>84</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85</v>
      </c>
      <c r="BO3" s="489"/>
      <c r="BP3" s="489"/>
      <c r="BQ3" s="489"/>
      <c r="BR3" s="489"/>
      <c r="BS3" s="489"/>
      <c r="BT3" s="489"/>
      <c r="BU3" s="559"/>
      <c r="BV3" s="488" t="s">
        <v>86</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87</v>
      </c>
      <c r="CU3" s="489"/>
      <c r="CV3" s="489"/>
      <c r="CW3" s="489"/>
      <c r="CX3" s="489"/>
      <c r="CY3" s="489"/>
      <c r="CZ3" s="489"/>
      <c r="DA3" s="559"/>
      <c r="DB3" s="488" t="s">
        <v>88</v>
      </c>
      <c r="DC3" s="489"/>
      <c r="DD3" s="489"/>
      <c r="DE3" s="489"/>
      <c r="DF3" s="489"/>
      <c r="DG3" s="489"/>
      <c r="DH3" s="489"/>
      <c r="DI3" s="559"/>
    </row>
    <row r="4" spans="1:119" ht="18.8"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89</v>
      </c>
      <c r="AZ4" s="446"/>
      <c r="BA4" s="446"/>
      <c r="BB4" s="446"/>
      <c r="BC4" s="446"/>
      <c r="BD4" s="446"/>
      <c r="BE4" s="446"/>
      <c r="BF4" s="446"/>
      <c r="BG4" s="446"/>
      <c r="BH4" s="446"/>
      <c r="BI4" s="446"/>
      <c r="BJ4" s="446"/>
      <c r="BK4" s="446"/>
      <c r="BL4" s="446"/>
      <c r="BM4" s="447"/>
      <c r="BN4" s="448">
        <v>2262361</v>
      </c>
      <c r="BO4" s="449"/>
      <c r="BP4" s="449"/>
      <c r="BQ4" s="449"/>
      <c r="BR4" s="449"/>
      <c r="BS4" s="449"/>
      <c r="BT4" s="449"/>
      <c r="BU4" s="450"/>
      <c r="BV4" s="448">
        <v>2161891</v>
      </c>
      <c r="BW4" s="449"/>
      <c r="BX4" s="449"/>
      <c r="BY4" s="449"/>
      <c r="BZ4" s="449"/>
      <c r="CA4" s="449"/>
      <c r="CB4" s="449"/>
      <c r="CC4" s="450"/>
      <c r="CD4" s="585" t="s">
        <v>90</v>
      </c>
      <c r="CE4" s="586"/>
      <c r="CF4" s="586"/>
      <c r="CG4" s="586"/>
      <c r="CH4" s="586"/>
      <c r="CI4" s="586"/>
      <c r="CJ4" s="586"/>
      <c r="CK4" s="586"/>
      <c r="CL4" s="586"/>
      <c r="CM4" s="586"/>
      <c r="CN4" s="586"/>
      <c r="CO4" s="586"/>
      <c r="CP4" s="586"/>
      <c r="CQ4" s="586"/>
      <c r="CR4" s="586"/>
      <c r="CS4" s="587"/>
      <c r="CT4" s="588">
        <v>14.9</v>
      </c>
      <c r="CU4" s="589"/>
      <c r="CV4" s="589"/>
      <c r="CW4" s="589"/>
      <c r="CX4" s="589"/>
      <c r="CY4" s="589"/>
      <c r="CZ4" s="589"/>
      <c r="DA4" s="590"/>
      <c r="DB4" s="588">
        <v>17</v>
      </c>
      <c r="DC4" s="589"/>
      <c r="DD4" s="589"/>
      <c r="DE4" s="589"/>
      <c r="DF4" s="589"/>
      <c r="DG4" s="589"/>
      <c r="DH4" s="589"/>
      <c r="DI4" s="590"/>
    </row>
    <row r="5" spans="1:119" ht="18.8"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91</v>
      </c>
      <c r="AN5" s="376"/>
      <c r="AO5" s="376"/>
      <c r="AP5" s="376"/>
      <c r="AQ5" s="376"/>
      <c r="AR5" s="376"/>
      <c r="AS5" s="376"/>
      <c r="AT5" s="377"/>
      <c r="AU5" s="477" t="s">
        <v>92</v>
      </c>
      <c r="AV5" s="478"/>
      <c r="AW5" s="478"/>
      <c r="AX5" s="478"/>
      <c r="AY5" s="433" t="s">
        <v>93</v>
      </c>
      <c r="AZ5" s="434"/>
      <c r="BA5" s="434"/>
      <c r="BB5" s="434"/>
      <c r="BC5" s="434"/>
      <c r="BD5" s="434"/>
      <c r="BE5" s="434"/>
      <c r="BF5" s="434"/>
      <c r="BG5" s="434"/>
      <c r="BH5" s="434"/>
      <c r="BI5" s="434"/>
      <c r="BJ5" s="434"/>
      <c r="BK5" s="434"/>
      <c r="BL5" s="434"/>
      <c r="BM5" s="435"/>
      <c r="BN5" s="419">
        <v>2048449</v>
      </c>
      <c r="BO5" s="420"/>
      <c r="BP5" s="420"/>
      <c r="BQ5" s="420"/>
      <c r="BR5" s="420"/>
      <c r="BS5" s="420"/>
      <c r="BT5" s="420"/>
      <c r="BU5" s="421"/>
      <c r="BV5" s="419">
        <v>1923995</v>
      </c>
      <c r="BW5" s="420"/>
      <c r="BX5" s="420"/>
      <c r="BY5" s="420"/>
      <c r="BZ5" s="420"/>
      <c r="CA5" s="420"/>
      <c r="CB5" s="420"/>
      <c r="CC5" s="421"/>
      <c r="CD5" s="459" t="s">
        <v>94</v>
      </c>
      <c r="CE5" s="379"/>
      <c r="CF5" s="379"/>
      <c r="CG5" s="379"/>
      <c r="CH5" s="379"/>
      <c r="CI5" s="379"/>
      <c r="CJ5" s="379"/>
      <c r="CK5" s="379"/>
      <c r="CL5" s="379"/>
      <c r="CM5" s="379"/>
      <c r="CN5" s="379"/>
      <c r="CO5" s="379"/>
      <c r="CP5" s="379"/>
      <c r="CQ5" s="379"/>
      <c r="CR5" s="379"/>
      <c r="CS5" s="460"/>
      <c r="CT5" s="416">
        <v>89.8</v>
      </c>
      <c r="CU5" s="417"/>
      <c r="CV5" s="417"/>
      <c r="CW5" s="417"/>
      <c r="CX5" s="417"/>
      <c r="CY5" s="417"/>
      <c r="CZ5" s="417"/>
      <c r="DA5" s="418"/>
      <c r="DB5" s="416">
        <v>82.7</v>
      </c>
      <c r="DC5" s="417"/>
      <c r="DD5" s="417"/>
      <c r="DE5" s="417"/>
      <c r="DF5" s="417"/>
      <c r="DG5" s="417"/>
      <c r="DH5" s="417"/>
      <c r="DI5" s="418"/>
    </row>
    <row r="6" spans="1:119" ht="18.8" customHeight="1" x14ac:dyDescent="0.2">
      <c r="A6" s="181"/>
      <c r="B6" s="565" t="s">
        <v>95</v>
      </c>
      <c r="C6" s="406"/>
      <c r="D6" s="406"/>
      <c r="E6" s="566"/>
      <c r="F6" s="566"/>
      <c r="G6" s="566"/>
      <c r="H6" s="566"/>
      <c r="I6" s="566"/>
      <c r="J6" s="566"/>
      <c r="K6" s="566"/>
      <c r="L6" s="566" t="s">
        <v>96</v>
      </c>
      <c r="M6" s="566"/>
      <c r="N6" s="566"/>
      <c r="O6" s="566"/>
      <c r="P6" s="566"/>
      <c r="Q6" s="566"/>
      <c r="R6" s="404"/>
      <c r="S6" s="404"/>
      <c r="T6" s="404"/>
      <c r="U6" s="404"/>
      <c r="V6" s="572"/>
      <c r="W6" s="509" t="s">
        <v>97</v>
      </c>
      <c r="X6" s="405"/>
      <c r="Y6" s="405"/>
      <c r="Z6" s="405"/>
      <c r="AA6" s="405"/>
      <c r="AB6" s="406"/>
      <c r="AC6" s="577" t="s">
        <v>98</v>
      </c>
      <c r="AD6" s="578"/>
      <c r="AE6" s="578"/>
      <c r="AF6" s="578"/>
      <c r="AG6" s="578"/>
      <c r="AH6" s="578"/>
      <c r="AI6" s="578"/>
      <c r="AJ6" s="578"/>
      <c r="AK6" s="578"/>
      <c r="AL6" s="579"/>
      <c r="AM6" s="476" t="s">
        <v>99</v>
      </c>
      <c r="AN6" s="376"/>
      <c r="AO6" s="376"/>
      <c r="AP6" s="376"/>
      <c r="AQ6" s="376"/>
      <c r="AR6" s="376"/>
      <c r="AS6" s="376"/>
      <c r="AT6" s="377"/>
      <c r="AU6" s="477" t="s">
        <v>92</v>
      </c>
      <c r="AV6" s="478"/>
      <c r="AW6" s="478"/>
      <c r="AX6" s="478"/>
      <c r="AY6" s="433" t="s">
        <v>100</v>
      </c>
      <c r="AZ6" s="434"/>
      <c r="BA6" s="434"/>
      <c r="BB6" s="434"/>
      <c r="BC6" s="434"/>
      <c r="BD6" s="434"/>
      <c r="BE6" s="434"/>
      <c r="BF6" s="434"/>
      <c r="BG6" s="434"/>
      <c r="BH6" s="434"/>
      <c r="BI6" s="434"/>
      <c r="BJ6" s="434"/>
      <c r="BK6" s="434"/>
      <c r="BL6" s="434"/>
      <c r="BM6" s="435"/>
      <c r="BN6" s="419">
        <v>213912</v>
      </c>
      <c r="BO6" s="420"/>
      <c r="BP6" s="420"/>
      <c r="BQ6" s="420"/>
      <c r="BR6" s="420"/>
      <c r="BS6" s="420"/>
      <c r="BT6" s="420"/>
      <c r="BU6" s="421"/>
      <c r="BV6" s="419">
        <v>237896</v>
      </c>
      <c r="BW6" s="420"/>
      <c r="BX6" s="420"/>
      <c r="BY6" s="420"/>
      <c r="BZ6" s="420"/>
      <c r="CA6" s="420"/>
      <c r="CB6" s="420"/>
      <c r="CC6" s="421"/>
      <c r="CD6" s="459" t="s">
        <v>101</v>
      </c>
      <c r="CE6" s="379"/>
      <c r="CF6" s="379"/>
      <c r="CG6" s="379"/>
      <c r="CH6" s="379"/>
      <c r="CI6" s="379"/>
      <c r="CJ6" s="379"/>
      <c r="CK6" s="379"/>
      <c r="CL6" s="379"/>
      <c r="CM6" s="379"/>
      <c r="CN6" s="379"/>
      <c r="CO6" s="379"/>
      <c r="CP6" s="379"/>
      <c r="CQ6" s="379"/>
      <c r="CR6" s="379"/>
      <c r="CS6" s="460"/>
      <c r="CT6" s="562">
        <v>90.3</v>
      </c>
      <c r="CU6" s="563"/>
      <c r="CV6" s="563"/>
      <c r="CW6" s="563"/>
      <c r="CX6" s="563"/>
      <c r="CY6" s="563"/>
      <c r="CZ6" s="563"/>
      <c r="DA6" s="564"/>
      <c r="DB6" s="562">
        <v>83.7</v>
      </c>
      <c r="DC6" s="563"/>
      <c r="DD6" s="563"/>
      <c r="DE6" s="563"/>
      <c r="DF6" s="563"/>
      <c r="DG6" s="563"/>
      <c r="DH6" s="563"/>
      <c r="DI6" s="564"/>
    </row>
    <row r="7" spans="1:119" ht="18.8"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102</v>
      </c>
      <c r="AN7" s="376"/>
      <c r="AO7" s="376"/>
      <c r="AP7" s="376"/>
      <c r="AQ7" s="376"/>
      <c r="AR7" s="376"/>
      <c r="AS7" s="376"/>
      <c r="AT7" s="377"/>
      <c r="AU7" s="477" t="s">
        <v>92</v>
      </c>
      <c r="AV7" s="478"/>
      <c r="AW7" s="478"/>
      <c r="AX7" s="478"/>
      <c r="AY7" s="433" t="s">
        <v>103</v>
      </c>
      <c r="AZ7" s="434"/>
      <c r="BA7" s="434"/>
      <c r="BB7" s="434"/>
      <c r="BC7" s="434"/>
      <c r="BD7" s="434"/>
      <c r="BE7" s="434"/>
      <c r="BF7" s="434"/>
      <c r="BG7" s="434"/>
      <c r="BH7" s="434"/>
      <c r="BI7" s="434"/>
      <c r="BJ7" s="434"/>
      <c r="BK7" s="434"/>
      <c r="BL7" s="434"/>
      <c r="BM7" s="435"/>
      <c r="BN7" s="419">
        <v>6172</v>
      </c>
      <c r="BO7" s="420"/>
      <c r="BP7" s="420"/>
      <c r="BQ7" s="420"/>
      <c r="BR7" s="420"/>
      <c r="BS7" s="420"/>
      <c r="BT7" s="420"/>
      <c r="BU7" s="421"/>
      <c r="BV7" s="419">
        <v>18303</v>
      </c>
      <c r="BW7" s="420"/>
      <c r="BX7" s="420"/>
      <c r="BY7" s="420"/>
      <c r="BZ7" s="420"/>
      <c r="CA7" s="420"/>
      <c r="CB7" s="420"/>
      <c r="CC7" s="421"/>
      <c r="CD7" s="459" t="s">
        <v>104</v>
      </c>
      <c r="CE7" s="379"/>
      <c r="CF7" s="379"/>
      <c r="CG7" s="379"/>
      <c r="CH7" s="379"/>
      <c r="CI7" s="379"/>
      <c r="CJ7" s="379"/>
      <c r="CK7" s="379"/>
      <c r="CL7" s="379"/>
      <c r="CM7" s="379"/>
      <c r="CN7" s="379"/>
      <c r="CO7" s="379"/>
      <c r="CP7" s="379"/>
      <c r="CQ7" s="379"/>
      <c r="CR7" s="379"/>
      <c r="CS7" s="460"/>
      <c r="CT7" s="419">
        <v>1394774</v>
      </c>
      <c r="CU7" s="420"/>
      <c r="CV7" s="420"/>
      <c r="CW7" s="420"/>
      <c r="CX7" s="420"/>
      <c r="CY7" s="420"/>
      <c r="CZ7" s="420"/>
      <c r="DA7" s="421"/>
      <c r="DB7" s="419">
        <v>1293885</v>
      </c>
      <c r="DC7" s="420"/>
      <c r="DD7" s="420"/>
      <c r="DE7" s="420"/>
      <c r="DF7" s="420"/>
      <c r="DG7" s="420"/>
      <c r="DH7" s="420"/>
      <c r="DI7" s="421"/>
    </row>
    <row r="8" spans="1:119" ht="18.8"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105</v>
      </c>
      <c r="AN8" s="376"/>
      <c r="AO8" s="376"/>
      <c r="AP8" s="376"/>
      <c r="AQ8" s="376"/>
      <c r="AR8" s="376"/>
      <c r="AS8" s="376"/>
      <c r="AT8" s="377"/>
      <c r="AU8" s="477" t="s">
        <v>92</v>
      </c>
      <c r="AV8" s="478"/>
      <c r="AW8" s="478"/>
      <c r="AX8" s="478"/>
      <c r="AY8" s="433" t="s">
        <v>106</v>
      </c>
      <c r="AZ8" s="434"/>
      <c r="BA8" s="434"/>
      <c r="BB8" s="434"/>
      <c r="BC8" s="434"/>
      <c r="BD8" s="434"/>
      <c r="BE8" s="434"/>
      <c r="BF8" s="434"/>
      <c r="BG8" s="434"/>
      <c r="BH8" s="434"/>
      <c r="BI8" s="434"/>
      <c r="BJ8" s="434"/>
      <c r="BK8" s="434"/>
      <c r="BL8" s="434"/>
      <c r="BM8" s="435"/>
      <c r="BN8" s="419">
        <v>207740</v>
      </c>
      <c r="BO8" s="420"/>
      <c r="BP8" s="420"/>
      <c r="BQ8" s="420"/>
      <c r="BR8" s="420"/>
      <c r="BS8" s="420"/>
      <c r="BT8" s="420"/>
      <c r="BU8" s="421"/>
      <c r="BV8" s="419">
        <v>219593</v>
      </c>
      <c r="BW8" s="420"/>
      <c r="BX8" s="420"/>
      <c r="BY8" s="420"/>
      <c r="BZ8" s="420"/>
      <c r="CA8" s="420"/>
      <c r="CB8" s="420"/>
      <c r="CC8" s="421"/>
      <c r="CD8" s="459" t="s">
        <v>107</v>
      </c>
      <c r="CE8" s="379"/>
      <c r="CF8" s="379"/>
      <c r="CG8" s="379"/>
      <c r="CH8" s="379"/>
      <c r="CI8" s="379"/>
      <c r="CJ8" s="379"/>
      <c r="CK8" s="379"/>
      <c r="CL8" s="379"/>
      <c r="CM8" s="379"/>
      <c r="CN8" s="379"/>
      <c r="CO8" s="379"/>
      <c r="CP8" s="379"/>
      <c r="CQ8" s="379"/>
      <c r="CR8" s="379"/>
      <c r="CS8" s="460"/>
      <c r="CT8" s="522">
        <v>0.32</v>
      </c>
      <c r="CU8" s="523"/>
      <c r="CV8" s="523"/>
      <c r="CW8" s="523"/>
      <c r="CX8" s="523"/>
      <c r="CY8" s="523"/>
      <c r="CZ8" s="523"/>
      <c r="DA8" s="524"/>
      <c r="DB8" s="522">
        <v>0.33</v>
      </c>
      <c r="DC8" s="523"/>
      <c r="DD8" s="523"/>
      <c r="DE8" s="523"/>
      <c r="DF8" s="523"/>
      <c r="DG8" s="523"/>
      <c r="DH8" s="523"/>
      <c r="DI8" s="524"/>
    </row>
    <row r="9" spans="1:119" ht="18.8" customHeight="1" thickBot="1" x14ac:dyDescent="0.25">
      <c r="A9" s="181"/>
      <c r="B9" s="551" t="s">
        <v>108</v>
      </c>
      <c r="C9" s="552"/>
      <c r="D9" s="552"/>
      <c r="E9" s="552"/>
      <c r="F9" s="552"/>
      <c r="G9" s="552"/>
      <c r="H9" s="552"/>
      <c r="I9" s="552"/>
      <c r="J9" s="552"/>
      <c r="K9" s="470"/>
      <c r="L9" s="553" t="s">
        <v>109</v>
      </c>
      <c r="M9" s="554"/>
      <c r="N9" s="554"/>
      <c r="O9" s="554"/>
      <c r="P9" s="554"/>
      <c r="Q9" s="555"/>
      <c r="R9" s="556">
        <v>3132</v>
      </c>
      <c r="S9" s="557"/>
      <c r="T9" s="557"/>
      <c r="U9" s="557"/>
      <c r="V9" s="558"/>
      <c r="W9" s="488" t="s">
        <v>110</v>
      </c>
      <c r="X9" s="489"/>
      <c r="Y9" s="489"/>
      <c r="Z9" s="489"/>
      <c r="AA9" s="489"/>
      <c r="AB9" s="489"/>
      <c r="AC9" s="489"/>
      <c r="AD9" s="489"/>
      <c r="AE9" s="489"/>
      <c r="AF9" s="489"/>
      <c r="AG9" s="489"/>
      <c r="AH9" s="489"/>
      <c r="AI9" s="489"/>
      <c r="AJ9" s="489"/>
      <c r="AK9" s="489"/>
      <c r="AL9" s="559"/>
      <c r="AM9" s="476" t="s">
        <v>111</v>
      </c>
      <c r="AN9" s="376"/>
      <c r="AO9" s="376"/>
      <c r="AP9" s="376"/>
      <c r="AQ9" s="376"/>
      <c r="AR9" s="376"/>
      <c r="AS9" s="376"/>
      <c r="AT9" s="377"/>
      <c r="AU9" s="477" t="s">
        <v>112</v>
      </c>
      <c r="AV9" s="478"/>
      <c r="AW9" s="478"/>
      <c r="AX9" s="478"/>
      <c r="AY9" s="433" t="s">
        <v>113</v>
      </c>
      <c r="AZ9" s="434"/>
      <c r="BA9" s="434"/>
      <c r="BB9" s="434"/>
      <c r="BC9" s="434"/>
      <c r="BD9" s="434"/>
      <c r="BE9" s="434"/>
      <c r="BF9" s="434"/>
      <c r="BG9" s="434"/>
      <c r="BH9" s="434"/>
      <c r="BI9" s="434"/>
      <c r="BJ9" s="434"/>
      <c r="BK9" s="434"/>
      <c r="BL9" s="434"/>
      <c r="BM9" s="435"/>
      <c r="BN9" s="419">
        <v>-11853</v>
      </c>
      <c r="BO9" s="420"/>
      <c r="BP9" s="420"/>
      <c r="BQ9" s="420"/>
      <c r="BR9" s="420"/>
      <c r="BS9" s="420"/>
      <c r="BT9" s="420"/>
      <c r="BU9" s="421"/>
      <c r="BV9" s="419">
        <v>22332</v>
      </c>
      <c r="BW9" s="420"/>
      <c r="BX9" s="420"/>
      <c r="BY9" s="420"/>
      <c r="BZ9" s="420"/>
      <c r="CA9" s="420"/>
      <c r="CB9" s="420"/>
      <c r="CC9" s="421"/>
      <c r="CD9" s="459" t="s">
        <v>114</v>
      </c>
      <c r="CE9" s="379"/>
      <c r="CF9" s="379"/>
      <c r="CG9" s="379"/>
      <c r="CH9" s="379"/>
      <c r="CI9" s="379"/>
      <c r="CJ9" s="379"/>
      <c r="CK9" s="379"/>
      <c r="CL9" s="379"/>
      <c r="CM9" s="379"/>
      <c r="CN9" s="379"/>
      <c r="CO9" s="379"/>
      <c r="CP9" s="379"/>
      <c r="CQ9" s="379"/>
      <c r="CR9" s="379"/>
      <c r="CS9" s="460"/>
      <c r="CT9" s="416">
        <v>10.199999999999999</v>
      </c>
      <c r="CU9" s="417"/>
      <c r="CV9" s="417"/>
      <c r="CW9" s="417"/>
      <c r="CX9" s="417"/>
      <c r="CY9" s="417"/>
      <c r="CZ9" s="417"/>
      <c r="DA9" s="418"/>
      <c r="DB9" s="416">
        <v>10.4</v>
      </c>
      <c r="DC9" s="417"/>
      <c r="DD9" s="417"/>
      <c r="DE9" s="417"/>
      <c r="DF9" s="417"/>
      <c r="DG9" s="417"/>
      <c r="DH9" s="417"/>
      <c r="DI9" s="418"/>
    </row>
    <row r="10" spans="1:119" ht="18.8" customHeight="1" thickBot="1" x14ac:dyDescent="0.25">
      <c r="A10" s="181"/>
      <c r="B10" s="551"/>
      <c r="C10" s="552"/>
      <c r="D10" s="552"/>
      <c r="E10" s="552"/>
      <c r="F10" s="552"/>
      <c r="G10" s="552"/>
      <c r="H10" s="552"/>
      <c r="I10" s="552"/>
      <c r="J10" s="552"/>
      <c r="K10" s="470"/>
      <c r="L10" s="375" t="s">
        <v>115</v>
      </c>
      <c r="M10" s="376"/>
      <c r="N10" s="376"/>
      <c r="O10" s="376"/>
      <c r="P10" s="376"/>
      <c r="Q10" s="377"/>
      <c r="R10" s="372">
        <v>2982</v>
      </c>
      <c r="S10" s="373"/>
      <c r="T10" s="373"/>
      <c r="U10" s="373"/>
      <c r="V10" s="432"/>
      <c r="W10" s="560"/>
      <c r="X10" s="370"/>
      <c r="Y10" s="370"/>
      <c r="Z10" s="370"/>
      <c r="AA10" s="370"/>
      <c r="AB10" s="370"/>
      <c r="AC10" s="370"/>
      <c r="AD10" s="370"/>
      <c r="AE10" s="370"/>
      <c r="AF10" s="370"/>
      <c r="AG10" s="370"/>
      <c r="AH10" s="370"/>
      <c r="AI10" s="370"/>
      <c r="AJ10" s="370"/>
      <c r="AK10" s="370"/>
      <c r="AL10" s="561"/>
      <c r="AM10" s="476" t="s">
        <v>116</v>
      </c>
      <c r="AN10" s="376"/>
      <c r="AO10" s="376"/>
      <c r="AP10" s="376"/>
      <c r="AQ10" s="376"/>
      <c r="AR10" s="376"/>
      <c r="AS10" s="376"/>
      <c r="AT10" s="377"/>
      <c r="AU10" s="477" t="s">
        <v>92</v>
      </c>
      <c r="AV10" s="478"/>
      <c r="AW10" s="478"/>
      <c r="AX10" s="478"/>
      <c r="AY10" s="433" t="s">
        <v>117</v>
      </c>
      <c r="AZ10" s="434"/>
      <c r="BA10" s="434"/>
      <c r="BB10" s="434"/>
      <c r="BC10" s="434"/>
      <c r="BD10" s="434"/>
      <c r="BE10" s="434"/>
      <c r="BF10" s="434"/>
      <c r="BG10" s="434"/>
      <c r="BH10" s="434"/>
      <c r="BI10" s="434"/>
      <c r="BJ10" s="434"/>
      <c r="BK10" s="434"/>
      <c r="BL10" s="434"/>
      <c r="BM10" s="435"/>
      <c r="BN10" s="419">
        <v>0</v>
      </c>
      <c r="BO10" s="420"/>
      <c r="BP10" s="420"/>
      <c r="BQ10" s="420"/>
      <c r="BR10" s="420"/>
      <c r="BS10" s="420"/>
      <c r="BT10" s="420"/>
      <c r="BU10" s="421"/>
      <c r="BV10" s="419">
        <v>0</v>
      </c>
      <c r="BW10" s="420"/>
      <c r="BX10" s="420"/>
      <c r="BY10" s="420"/>
      <c r="BZ10" s="420"/>
      <c r="CA10" s="420"/>
      <c r="CB10" s="420"/>
      <c r="CC10" s="421"/>
      <c r="CD10" s="184" t="s">
        <v>118</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8" customHeight="1" thickBot="1" x14ac:dyDescent="0.25">
      <c r="A11" s="181"/>
      <c r="B11" s="551"/>
      <c r="C11" s="552"/>
      <c r="D11" s="552"/>
      <c r="E11" s="552"/>
      <c r="F11" s="552"/>
      <c r="G11" s="552"/>
      <c r="H11" s="552"/>
      <c r="I11" s="552"/>
      <c r="J11" s="552"/>
      <c r="K11" s="470"/>
      <c r="L11" s="380" t="s">
        <v>119</v>
      </c>
      <c r="M11" s="381"/>
      <c r="N11" s="381"/>
      <c r="O11" s="381"/>
      <c r="P11" s="381"/>
      <c r="Q11" s="382"/>
      <c r="R11" s="548" t="s">
        <v>120</v>
      </c>
      <c r="S11" s="549"/>
      <c r="T11" s="549"/>
      <c r="U11" s="549"/>
      <c r="V11" s="550"/>
      <c r="W11" s="560"/>
      <c r="X11" s="370"/>
      <c r="Y11" s="370"/>
      <c r="Z11" s="370"/>
      <c r="AA11" s="370"/>
      <c r="AB11" s="370"/>
      <c r="AC11" s="370"/>
      <c r="AD11" s="370"/>
      <c r="AE11" s="370"/>
      <c r="AF11" s="370"/>
      <c r="AG11" s="370"/>
      <c r="AH11" s="370"/>
      <c r="AI11" s="370"/>
      <c r="AJ11" s="370"/>
      <c r="AK11" s="370"/>
      <c r="AL11" s="561"/>
      <c r="AM11" s="476" t="s">
        <v>121</v>
      </c>
      <c r="AN11" s="376"/>
      <c r="AO11" s="376"/>
      <c r="AP11" s="376"/>
      <c r="AQ11" s="376"/>
      <c r="AR11" s="376"/>
      <c r="AS11" s="376"/>
      <c r="AT11" s="377"/>
      <c r="AU11" s="477" t="s">
        <v>92</v>
      </c>
      <c r="AV11" s="478"/>
      <c r="AW11" s="478"/>
      <c r="AX11" s="478"/>
      <c r="AY11" s="433" t="s">
        <v>122</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123</v>
      </c>
      <c r="CE11" s="379"/>
      <c r="CF11" s="379"/>
      <c r="CG11" s="379"/>
      <c r="CH11" s="379"/>
      <c r="CI11" s="379"/>
      <c r="CJ11" s="379"/>
      <c r="CK11" s="379"/>
      <c r="CL11" s="379"/>
      <c r="CM11" s="379"/>
      <c r="CN11" s="379"/>
      <c r="CO11" s="379"/>
      <c r="CP11" s="379"/>
      <c r="CQ11" s="379"/>
      <c r="CR11" s="379"/>
      <c r="CS11" s="460"/>
      <c r="CT11" s="522" t="s">
        <v>124</v>
      </c>
      <c r="CU11" s="523"/>
      <c r="CV11" s="523"/>
      <c r="CW11" s="523"/>
      <c r="CX11" s="523"/>
      <c r="CY11" s="523"/>
      <c r="CZ11" s="523"/>
      <c r="DA11" s="524"/>
      <c r="DB11" s="522" t="s">
        <v>124</v>
      </c>
      <c r="DC11" s="523"/>
      <c r="DD11" s="523"/>
      <c r="DE11" s="523"/>
      <c r="DF11" s="523"/>
      <c r="DG11" s="523"/>
      <c r="DH11" s="523"/>
      <c r="DI11" s="524"/>
    </row>
    <row r="12" spans="1:119" ht="18.8" customHeight="1" x14ac:dyDescent="0.2">
      <c r="A12" s="181"/>
      <c r="B12" s="525" t="s">
        <v>125</v>
      </c>
      <c r="C12" s="526"/>
      <c r="D12" s="526"/>
      <c r="E12" s="526"/>
      <c r="F12" s="526"/>
      <c r="G12" s="526"/>
      <c r="H12" s="526"/>
      <c r="I12" s="526"/>
      <c r="J12" s="526"/>
      <c r="K12" s="527"/>
      <c r="L12" s="534" t="s">
        <v>126</v>
      </c>
      <c r="M12" s="535"/>
      <c r="N12" s="535"/>
      <c r="O12" s="535"/>
      <c r="P12" s="535"/>
      <c r="Q12" s="536"/>
      <c r="R12" s="537">
        <v>3299</v>
      </c>
      <c r="S12" s="538"/>
      <c r="T12" s="538"/>
      <c r="U12" s="538"/>
      <c r="V12" s="539"/>
      <c r="W12" s="540" t="s">
        <v>1</v>
      </c>
      <c r="X12" s="478"/>
      <c r="Y12" s="478"/>
      <c r="Z12" s="478"/>
      <c r="AA12" s="478"/>
      <c r="AB12" s="541"/>
      <c r="AC12" s="542" t="s">
        <v>127</v>
      </c>
      <c r="AD12" s="543"/>
      <c r="AE12" s="543"/>
      <c r="AF12" s="543"/>
      <c r="AG12" s="544"/>
      <c r="AH12" s="542" t="s">
        <v>128</v>
      </c>
      <c r="AI12" s="543"/>
      <c r="AJ12" s="543"/>
      <c r="AK12" s="543"/>
      <c r="AL12" s="545"/>
      <c r="AM12" s="476" t="s">
        <v>129</v>
      </c>
      <c r="AN12" s="376"/>
      <c r="AO12" s="376"/>
      <c r="AP12" s="376"/>
      <c r="AQ12" s="376"/>
      <c r="AR12" s="376"/>
      <c r="AS12" s="376"/>
      <c r="AT12" s="377"/>
      <c r="AU12" s="477" t="s">
        <v>92</v>
      </c>
      <c r="AV12" s="478"/>
      <c r="AW12" s="478"/>
      <c r="AX12" s="478"/>
      <c r="AY12" s="433" t="s">
        <v>130</v>
      </c>
      <c r="AZ12" s="434"/>
      <c r="BA12" s="434"/>
      <c r="BB12" s="434"/>
      <c r="BC12" s="434"/>
      <c r="BD12" s="434"/>
      <c r="BE12" s="434"/>
      <c r="BF12" s="434"/>
      <c r="BG12" s="434"/>
      <c r="BH12" s="434"/>
      <c r="BI12" s="434"/>
      <c r="BJ12" s="434"/>
      <c r="BK12" s="434"/>
      <c r="BL12" s="434"/>
      <c r="BM12" s="435"/>
      <c r="BN12" s="419">
        <v>0</v>
      </c>
      <c r="BO12" s="420"/>
      <c r="BP12" s="420"/>
      <c r="BQ12" s="420"/>
      <c r="BR12" s="420"/>
      <c r="BS12" s="420"/>
      <c r="BT12" s="420"/>
      <c r="BU12" s="421"/>
      <c r="BV12" s="419">
        <v>0</v>
      </c>
      <c r="BW12" s="420"/>
      <c r="BX12" s="420"/>
      <c r="BY12" s="420"/>
      <c r="BZ12" s="420"/>
      <c r="CA12" s="420"/>
      <c r="CB12" s="420"/>
      <c r="CC12" s="421"/>
      <c r="CD12" s="459" t="s">
        <v>131</v>
      </c>
      <c r="CE12" s="379"/>
      <c r="CF12" s="379"/>
      <c r="CG12" s="379"/>
      <c r="CH12" s="379"/>
      <c r="CI12" s="379"/>
      <c r="CJ12" s="379"/>
      <c r="CK12" s="379"/>
      <c r="CL12" s="379"/>
      <c r="CM12" s="379"/>
      <c r="CN12" s="379"/>
      <c r="CO12" s="379"/>
      <c r="CP12" s="379"/>
      <c r="CQ12" s="379"/>
      <c r="CR12" s="379"/>
      <c r="CS12" s="460"/>
      <c r="CT12" s="522" t="s">
        <v>124</v>
      </c>
      <c r="CU12" s="523"/>
      <c r="CV12" s="523"/>
      <c r="CW12" s="523"/>
      <c r="CX12" s="523"/>
      <c r="CY12" s="523"/>
      <c r="CZ12" s="523"/>
      <c r="DA12" s="524"/>
      <c r="DB12" s="522" t="s">
        <v>124</v>
      </c>
      <c r="DC12" s="523"/>
      <c r="DD12" s="523"/>
      <c r="DE12" s="523"/>
      <c r="DF12" s="523"/>
      <c r="DG12" s="523"/>
      <c r="DH12" s="523"/>
      <c r="DI12" s="524"/>
    </row>
    <row r="13" spans="1:119" ht="18.8" customHeight="1" x14ac:dyDescent="0.2">
      <c r="A13" s="181"/>
      <c r="B13" s="528"/>
      <c r="C13" s="529"/>
      <c r="D13" s="529"/>
      <c r="E13" s="529"/>
      <c r="F13" s="529"/>
      <c r="G13" s="529"/>
      <c r="H13" s="529"/>
      <c r="I13" s="529"/>
      <c r="J13" s="529"/>
      <c r="K13" s="530"/>
      <c r="L13" s="190"/>
      <c r="M13" s="503" t="s">
        <v>132</v>
      </c>
      <c r="N13" s="504"/>
      <c r="O13" s="504"/>
      <c r="P13" s="504"/>
      <c r="Q13" s="505"/>
      <c r="R13" s="506">
        <v>3244</v>
      </c>
      <c r="S13" s="507"/>
      <c r="T13" s="507"/>
      <c r="U13" s="507"/>
      <c r="V13" s="508"/>
      <c r="W13" s="509" t="s">
        <v>133</v>
      </c>
      <c r="X13" s="405"/>
      <c r="Y13" s="405"/>
      <c r="Z13" s="405"/>
      <c r="AA13" s="405"/>
      <c r="AB13" s="406"/>
      <c r="AC13" s="372">
        <v>51</v>
      </c>
      <c r="AD13" s="373"/>
      <c r="AE13" s="373"/>
      <c r="AF13" s="373"/>
      <c r="AG13" s="374"/>
      <c r="AH13" s="372">
        <v>67</v>
      </c>
      <c r="AI13" s="373"/>
      <c r="AJ13" s="373"/>
      <c r="AK13" s="373"/>
      <c r="AL13" s="432"/>
      <c r="AM13" s="476" t="s">
        <v>134</v>
      </c>
      <c r="AN13" s="376"/>
      <c r="AO13" s="376"/>
      <c r="AP13" s="376"/>
      <c r="AQ13" s="376"/>
      <c r="AR13" s="376"/>
      <c r="AS13" s="376"/>
      <c r="AT13" s="377"/>
      <c r="AU13" s="477" t="s">
        <v>112</v>
      </c>
      <c r="AV13" s="478"/>
      <c r="AW13" s="478"/>
      <c r="AX13" s="478"/>
      <c r="AY13" s="433" t="s">
        <v>135</v>
      </c>
      <c r="AZ13" s="434"/>
      <c r="BA13" s="434"/>
      <c r="BB13" s="434"/>
      <c r="BC13" s="434"/>
      <c r="BD13" s="434"/>
      <c r="BE13" s="434"/>
      <c r="BF13" s="434"/>
      <c r="BG13" s="434"/>
      <c r="BH13" s="434"/>
      <c r="BI13" s="434"/>
      <c r="BJ13" s="434"/>
      <c r="BK13" s="434"/>
      <c r="BL13" s="434"/>
      <c r="BM13" s="435"/>
      <c r="BN13" s="419">
        <v>-11853</v>
      </c>
      <c r="BO13" s="420"/>
      <c r="BP13" s="420"/>
      <c r="BQ13" s="420"/>
      <c r="BR13" s="420"/>
      <c r="BS13" s="420"/>
      <c r="BT13" s="420"/>
      <c r="BU13" s="421"/>
      <c r="BV13" s="419">
        <v>22332</v>
      </c>
      <c r="BW13" s="420"/>
      <c r="BX13" s="420"/>
      <c r="BY13" s="420"/>
      <c r="BZ13" s="420"/>
      <c r="CA13" s="420"/>
      <c r="CB13" s="420"/>
      <c r="CC13" s="421"/>
      <c r="CD13" s="459" t="s">
        <v>136</v>
      </c>
      <c r="CE13" s="379"/>
      <c r="CF13" s="379"/>
      <c r="CG13" s="379"/>
      <c r="CH13" s="379"/>
      <c r="CI13" s="379"/>
      <c r="CJ13" s="379"/>
      <c r="CK13" s="379"/>
      <c r="CL13" s="379"/>
      <c r="CM13" s="379"/>
      <c r="CN13" s="379"/>
      <c r="CO13" s="379"/>
      <c r="CP13" s="379"/>
      <c r="CQ13" s="379"/>
      <c r="CR13" s="379"/>
      <c r="CS13" s="460"/>
      <c r="CT13" s="416">
        <v>8.8000000000000007</v>
      </c>
      <c r="CU13" s="417"/>
      <c r="CV13" s="417"/>
      <c r="CW13" s="417"/>
      <c r="CX13" s="417"/>
      <c r="CY13" s="417"/>
      <c r="CZ13" s="417"/>
      <c r="DA13" s="418"/>
      <c r="DB13" s="416">
        <v>9.6</v>
      </c>
      <c r="DC13" s="417"/>
      <c r="DD13" s="417"/>
      <c r="DE13" s="417"/>
      <c r="DF13" s="417"/>
      <c r="DG13" s="417"/>
      <c r="DH13" s="417"/>
      <c r="DI13" s="418"/>
    </row>
    <row r="14" spans="1:119" ht="18.8" customHeight="1" thickBot="1" x14ac:dyDescent="0.25">
      <c r="A14" s="181"/>
      <c r="B14" s="528"/>
      <c r="C14" s="529"/>
      <c r="D14" s="529"/>
      <c r="E14" s="529"/>
      <c r="F14" s="529"/>
      <c r="G14" s="529"/>
      <c r="H14" s="529"/>
      <c r="I14" s="529"/>
      <c r="J14" s="529"/>
      <c r="K14" s="530"/>
      <c r="L14" s="493" t="s">
        <v>137</v>
      </c>
      <c r="M14" s="546"/>
      <c r="N14" s="546"/>
      <c r="O14" s="546"/>
      <c r="P14" s="546"/>
      <c r="Q14" s="547"/>
      <c r="R14" s="506">
        <v>3271</v>
      </c>
      <c r="S14" s="507"/>
      <c r="T14" s="507"/>
      <c r="U14" s="507"/>
      <c r="V14" s="508"/>
      <c r="W14" s="510"/>
      <c r="X14" s="408"/>
      <c r="Y14" s="408"/>
      <c r="Z14" s="408"/>
      <c r="AA14" s="408"/>
      <c r="AB14" s="409"/>
      <c r="AC14" s="499">
        <v>2.9</v>
      </c>
      <c r="AD14" s="500"/>
      <c r="AE14" s="500"/>
      <c r="AF14" s="500"/>
      <c r="AG14" s="501"/>
      <c r="AH14" s="499">
        <v>4.2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138</v>
      </c>
      <c r="CE14" s="457"/>
      <c r="CF14" s="457"/>
      <c r="CG14" s="457"/>
      <c r="CH14" s="457"/>
      <c r="CI14" s="457"/>
      <c r="CJ14" s="457"/>
      <c r="CK14" s="457"/>
      <c r="CL14" s="457"/>
      <c r="CM14" s="457"/>
      <c r="CN14" s="457"/>
      <c r="CO14" s="457"/>
      <c r="CP14" s="457"/>
      <c r="CQ14" s="457"/>
      <c r="CR14" s="457"/>
      <c r="CS14" s="458"/>
      <c r="CT14" s="516">
        <v>44.6</v>
      </c>
      <c r="CU14" s="517"/>
      <c r="CV14" s="517"/>
      <c r="CW14" s="517"/>
      <c r="CX14" s="517"/>
      <c r="CY14" s="517"/>
      <c r="CZ14" s="517"/>
      <c r="DA14" s="518"/>
      <c r="DB14" s="516">
        <v>61.1</v>
      </c>
      <c r="DC14" s="517"/>
      <c r="DD14" s="517"/>
      <c r="DE14" s="517"/>
      <c r="DF14" s="517"/>
      <c r="DG14" s="517"/>
      <c r="DH14" s="517"/>
      <c r="DI14" s="518"/>
    </row>
    <row r="15" spans="1:119" ht="18.8" customHeight="1" x14ac:dyDescent="0.2">
      <c r="A15" s="181"/>
      <c r="B15" s="528"/>
      <c r="C15" s="529"/>
      <c r="D15" s="529"/>
      <c r="E15" s="529"/>
      <c r="F15" s="529"/>
      <c r="G15" s="529"/>
      <c r="H15" s="529"/>
      <c r="I15" s="529"/>
      <c r="J15" s="529"/>
      <c r="K15" s="530"/>
      <c r="L15" s="190"/>
      <c r="M15" s="503" t="s">
        <v>132</v>
      </c>
      <c r="N15" s="504"/>
      <c r="O15" s="504"/>
      <c r="P15" s="504"/>
      <c r="Q15" s="505"/>
      <c r="R15" s="506">
        <v>3221</v>
      </c>
      <c r="S15" s="507"/>
      <c r="T15" s="507"/>
      <c r="U15" s="507"/>
      <c r="V15" s="508"/>
      <c r="W15" s="509" t="s">
        <v>139</v>
      </c>
      <c r="X15" s="405"/>
      <c r="Y15" s="405"/>
      <c r="Z15" s="405"/>
      <c r="AA15" s="405"/>
      <c r="AB15" s="406"/>
      <c r="AC15" s="372">
        <v>600</v>
      </c>
      <c r="AD15" s="373"/>
      <c r="AE15" s="373"/>
      <c r="AF15" s="373"/>
      <c r="AG15" s="374"/>
      <c r="AH15" s="372">
        <v>490</v>
      </c>
      <c r="AI15" s="373"/>
      <c r="AJ15" s="373"/>
      <c r="AK15" s="373"/>
      <c r="AL15" s="432"/>
      <c r="AM15" s="476"/>
      <c r="AN15" s="376"/>
      <c r="AO15" s="376"/>
      <c r="AP15" s="376"/>
      <c r="AQ15" s="376"/>
      <c r="AR15" s="376"/>
      <c r="AS15" s="376"/>
      <c r="AT15" s="377"/>
      <c r="AU15" s="477"/>
      <c r="AV15" s="478"/>
      <c r="AW15" s="478"/>
      <c r="AX15" s="478"/>
      <c r="AY15" s="445" t="s">
        <v>140</v>
      </c>
      <c r="AZ15" s="446"/>
      <c r="BA15" s="446"/>
      <c r="BB15" s="446"/>
      <c r="BC15" s="446"/>
      <c r="BD15" s="446"/>
      <c r="BE15" s="446"/>
      <c r="BF15" s="446"/>
      <c r="BG15" s="446"/>
      <c r="BH15" s="446"/>
      <c r="BI15" s="446"/>
      <c r="BJ15" s="446"/>
      <c r="BK15" s="446"/>
      <c r="BL15" s="446"/>
      <c r="BM15" s="447"/>
      <c r="BN15" s="448">
        <v>407811</v>
      </c>
      <c r="BO15" s="449"/>
      <c r="BP15" s="449"/>
      <c r="BQ15" s="449"/>
      <c r="BR15" s="449"/>
      <c r="BS15" s="449"/>
      <c r="BT15" s="449"/>
      <c r="BU15" s="450"/>
      <c r="BV15" s="448">
        <v>391258</v>
      </c>
      <c r="BW15" s="449"/>
      <c r="BX15" s="449"/>
      <c r="BY15" s="449"/>
      <c r="BZ15" s="449"/>
      <c r="CA15" s="449"/>
      <c r="CB15" s="449"/>
      <c r="CC15" s="450"/>
      <c r="CD15" s="519" t="s">
        <v>141</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8" customHeight="1" x14ac:dyDescent="0.2">
      <c r="A16" s="181"/>
      <c r="B16" s="528"/>
      <c r="C16" s="529"/>
      <c r="D16" s="529"/>
      <c r="E16" s="529"/>
      <c r="F16" s="529"/>
      <c r="G16" s="529"/>
      <c r="H16" s="529"/>
      <c r="I16" s="529"/>
      <c r="J16" s="529"/>
      <c r="K16" s="530"/>
      <c r="L16" s="493" t="s">
        <v>142</v>
      </c>
      <c r="M16" s="494"/>
      <c r="N16" s="494"/>
      <c r="O16" s="494"/>
      <c r="P16" s="494"/>
      <c r="Q16" s="495"/>
      <c r="R16" s="496" t="s">
        <v>143</v>
      </c>
      <c r="S16" s="497"/>
      <c r="T16" s="497"/>
      <c r="U16" s="497"/>
      <c r="V16" s="498"/>
      <c r="W16" s="510"/>
      <c r="X16" s="408"/>
      <c r="Y16" s="408"/>
      <c r="Z16" s="408"/>
      <c r="AA16" s="408"/>
      <c r="AB16" s="409"/>
      <c r="AC16" s="499">
        <v>34.5</v>
      </c>
      <c r="AD16" s="500"/>
      <c r="AE16" s="500"/>
      <c r="AF16" s="500"/>
      <c r="AG16" s="501"/>
      <c r="AH16" s="499">
        <v>30.9</v>
      </c>
      <c r="AI16" s="500"/>
      <c r="AJ16" s="500"/>
      <c r="AK16" s="500"/>
      <c r="AL16" s="502"/>
      <c r="AM16" s="476"/>
      <c r="AN16" s="376"/>
      <c r="AO16" s="376"/>
      <c r="AP16" s="376"/>
      <c r="AQ16" s="376"/>
      <c r="AR16" s="376"/>
      <c r="AS16" s="376"/>
      <c r="AT16" s="377"/>
      <c r="AU16" s="477"/>
      <c r="AV16" s="478"/>
      <c r="AW16" s="478"/>
      <c r="AX16" s="478"/>
      <c r="AY16" s="433" t="s">
        <v>144</v>
      </c>
      <c r="AZ16" s="434"/>
      <c r="BA16" s="434"/>
      <c r="BB16" s="434"/>
      <c r="BC16" s="434"/>
      <c r="BD16" s="434"/>
      <c r="BE16" s="434"/>
      <c r="BF16" s="434"/>
      <c r="BG16" s="434"/>
      <c r="BH16" s="434"/>
      <c r="BI16" s="434"/>
      <c r="BJ16" s="434"/>
      <c r="BK16" s="434"/>
      <c r="BL16" s="434"/>
      <c r="BM16" s="435"/>
      <c r="BN16" s="419">
        <v>1281841</v>
      </c>
      <c r="BO16" s="420"/>
      <c r="BP16" s="420"/>
      <c r="BQ16" s="420"/>
      <c r="BR16" s="420"/>
      <c r="BS16" s="420"/>
      <c r="BT16" s="420"/>
      <c r="BU16" s="421"/>
      <c r="BV16" s="419">
        <v>1179955</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8" customHeight="1" thickBot="1" x14ac:dyDescent="0.25">
      <c r="A17" s="181"/>
      <c r="B17" s="531"/>
      <c r="C17" s="532"/>
      <c r="D17" s="532"/>
      <c r="E17" s="532"/>
      <c r="F17" s="532"/>
      <c r="G17" s="532"/>
      <c r="H17" s="532"/>
      <c r="I17" s="532"/>
      <c r="J17" s="532"/>
      <c r="K17" s="533"/>
      <c r="L17" s="195"/>
      <c r="M17" s="512" t="s">
        <v>145</v>
      </c>
      <c r="N17" s="513"/>
      <c r="O17" s="513"/>
      <c r="P17" s="513"/>
      <c r="Q17" s="514"/>
      <c r="R17" s="496" t="s">
        <v>146</v>
      </c>
      <c r="S17" s="497"/>
      <c r="T17" s="497"/>
      <c r="U17" s="497"/>
      <c r="V17" s="498"/>
      <c r="W17" s="509" t="s">
        <v>147</v>
      </c>
      <c r="X17" s="405"/>
      <c r="Y17" s="405"/>
      <c r="Z17" s="405"/>
      <c r="AA17" s="405"/>
      <c r="AB17" s="406"/>
      <c r="AC17" s="372">
        <v>1086</v>
      </c>
      <c r="AD17" s="373"/>
      <c r="AE17" s="373"/>
      <c r="AF17" s="373"/>
      <c r="AG17" s="374"/>
      <c r="AH17" s="372">
        <v>1028</v>
      </c>
      <c r="AI17" s="373"/>
      <c r="AJ17" s="373"/>
      <c r="AK17" s="373"/>
      <c r="AL17" s="432"/>
      <c r="AM17" s="476"/>
      <c r="AN17" s="376"/>
      <c r="AO17" s="376"/>
      <c r="AP17" s="376"/>
      <c r="AQ17" s="376"/>
      <c r="AR17" s="376"/>
      <c r="AS17" s="376"/>
      <c r="AT17" s="377"/>
      <c r="AU17" s="477"/>
      <c r="AV17" s="478"/>
      <c r="AW17" s="478"/>
      <c r="AX17" s="478"/>
      <c r="AY17" s="433" t="s">
        <v>148</v>
      </c>
      <c r="AZ17" s="434"/>
      <c r="BA17" s="434"/>
      <c r="BB17" s="434"/>
      <c r="BC17" s="434"/>
      <c r="BD17" s="434"/>
      <c r="BE17" s="434"/>
      <c r="BF17" s="434"/>
      <c r="BG17" s="434"/>
      <c r="BH17" s="434"/>
      <c r="BI17" s="434"/>
      <c r="BJ17" s="434"/>
      <c r="BK17" s="434"/>
      <c r="BL17" s="434"/>
      <c r="BM17" s="435"/>
      <c r="BN17" s="419">
        <v>511664</v>
      </c>
      <c r="BO17" s="420"/>
      <c r="BP17" s="420"/>
      <c r="BQ17" s="420"/>
      <c r="BR17" s="420"/>
      <c r="BS17" s="420"/>
      <c r="BT17" s="420"/>
      <c r="BU17" s="421"/>
      <c r="BV17" s="419">
        <v>489637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8" customHeight="1" thickBot="1" x14ac:dyDescent="0.25">
      <c r="A18" s="181"/>
      <c r="B18" s="469" t="s">
        <v>149</v>
      </c>
      <c r="C18" s="470"/>
      <c r="D18" s="470"/>
      <c r="E18" s="471"/>
      <c r="F18" s="471"/>
      <c r="G18" s="471"/>
      <c r="H18" s="471"/>
      <c r="I18" s="471"/>
      <c r="J18" s="471"/>
      <c r="K18" s="471"/>
      <c r="L18" s="472">
        <v>3.47</v>
      </c>
      <c r="M18" s="472"/>
      <c r="N18" s="472"/>
      <c r="O18" s="472"/>
      <c r="P18" s="472"/>
      <c r="Q18" s="472"/>
      <c r="R18" s="473"/>
      <c r="S18" s="473"/>
      <c r="T18" s="473"/>
      <c r="U18" s="473"/>
      <c r="V18" s="474"/>
      <c r="W18" s="490"/>
      <c r="X18" s="491"/>
      <c r="Y18" s="491"/>
      <c r="Z18" s="491"/>
      <c r="AA18" s="491"/>
      <c r="AB18" s="515"/>
      <c r="AC18" s="389">
        <v>62.5</v>
      </c>
      <c r="AD18" s="390"/>
      <c r="AE18" s="390"/>
      <c r="AF18" s="390"/>
      <c r="AG18" s="475"/>
      <c r="AH18" s="389">
        <v>64.900000000000006</v>
      </c>
      <c r="AI18" s="390"/>
      <c r="AJ18" s="390"/>
      <c r="AK18" s="390"/>
      <c r="AL18" s="391"/>
      <c r="AM18" s="476"/>
      <c r="AN18" s="376"/>
      <c r="AO18" s="376"/>
      <c r="AP18" s="376"/>
      <c r="AQ18" s="376"/>
      <c r="AR18" s="376"/>
      <c r="AS18" s="376"/>
      <c r="AT18" s="377"/>
      <c r="AU18" s="477"/>
      <c r="AV18" s="478"/>
      <c r="AW18" s="478"/>
      <c r="AX18" s="478"/>
      <c r="AY18" s="433" t="s">
        <v>150</v>
      </c>
      <c r="AZ18" s="434"/>
      <c r="BA18" s="434"/>
      <c r="BB18" s="434"/>
      <c r="BC18" s="434"/>
      <c r="BD18" s="434"/>
      <c r="BE18" s="434"/>
      <c r="BF18" s="434"/>
      <c r="BG18" s="434"/>
      <c r="BH18" s="434"/>
      <c r="BI18" s="434"/>
      <c r="BJ18" s="434"/>
      <c r="BK18" s="434"/>
      <c r="BL18" s="434"/>
      <c r="BM18" s="435"/>
      <c r="BN18" s="419">
        <v>1272637</v>
      </c>
      <c r="BO18" s="420"/>
      <c r="BP18" s="420"/>
      <c r="BQ18" s="420"/>
      <c r="BR18" s="420"/>
      <c r="BS18" s="420"/>
      <c r="BT18" s="420"/>
      <c r="BU18" s="421"/>
      <c r="BV18" s="419">
        <v>1097874</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8" customHeight="1" thickBot="1" x14ac:dyDescent="0.25">
      <c r="A19" s="181"/>
      <c r="B19" s="469" t="s">
        <v>151</v>
      </c>
      <c r="C19" s="470"/>
      <c r="D19" s="470"/>
      <c r="E19" s="471"/>
      <c r="F19" s="471"/>
      <c r="G19" s="471"/>
      <c r="H19" s="471"/>
      <c r="I19" s="471"/>
      <c r="J19" s="471"/>
      <c r="K19" s="471"/>
      <c r="L19" s="479">
        <v>903</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152</v>
      </c>
      <c r="AZ19" s="434"/>
      <c r="BA19" s="434"/>
      <c r="BB19" s="434"/>
      <c r="BC19" s="434"/>
      <c r="BD19" s="434"/>
      <c r="BE19" s="434"/>
      <c r="BF19" s="434"/>
      <c r="BG19" s="434"/>
      <c r="BH19" s="434"/>
      <c r="BI19" s="434"/>
      <c r="BJ19" s="434"/>
      <c r="BK19" s="434"/>
      <c r="BL19" s="434"/>
      <c r="BM19" s="435"/>
      <c r="BN19" s="419">
        <v>1633416</v>
      </c>
      <c r="BO19" s="420"/>
      <c r="BP19" s="420"/>
      <c r="BQ19" s="420"/>
      <c r="BR19" s="420"/>
      <c r="BS19" s="420"/>
      <c r="BT19" s="420"/>
      <c r="BU19" s="421"/>
      <c r="BV19" s="419">
        <v>1612853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8" customHeight="1" thickBot="1" x14ac:dyDescent="0.25">
      <c r="A20" s="181"/>
      <c r="B20" s="469" t="s">
        <v>153</v>
      </c>
      <c r="C20" s="470"/>
      <c r="D20" s="470"/>
      <c r="E20" s="471"/>
      <c r="F20" s="471"/>
      <c r="G20" s="471"/>
      <c r="H20" s="471"/>
      <c r="I20" s="471"/>
      <c r="J20" s="471"/>
      <c r="K20" s="471"/>
      <c r="L20" s="479">
        <v>1051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8" customHeight="1" thickBot="1" x14ac:dyDescent="0.25">
      <c r="A21" s="181"/>
      <c r="B21" s="466" t="s">
        <v>154</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8" customHeight="1" x14ac:dyDescent="0.2">
      <c r="A22" s="181"/>
      <c r="B22" s="395" t="s">
        <v>155</v>
      </c>
      <c r="C22" s="396"/>
      <c r="D22" s="397"/>
      <c r="E22" s="404" t="s">
        <v>1</v>
      </c>
      <c r="F22" s="405"/>
      <c r="G22" s="405"/>
      <c r="H22" s="405"/>
      <c r="I22" s="405"/>
      <c r="J22" s="405"/>
      <c r="K22" s="406"/>
      <c r="L22" s="404" t="s">
        <v>156</v>
      </c>
      <c r="M22" s="405"/>
      <c r="N22" s="405"/>
      <c r="O22" s="405"/>
      <c r="P22" s="406"/>
      <c r="Q22" s="410" t="s">
        <v>157</v>
      </c>
      <c r="R22" s="411"/>
      <c r="S22" s="411"/>
      <c r="T22" s="411"/>
      <c r="U22" s="411"/>
      <c r="V22" s="412"/>
      <c r="W22" s="461" t="s">
        <v>158</v>
      </c>
      <c r="X22" s="396"/>
      <c r="Y22" s="397"/>
      <c r="Z22" s="404" t="s">
        <v>1</v>
      </c>
      <c r="AA22" s="405"/>
      <c r="AB22" s="405"/>
      <c r="AC22" s="405"/>
      <c r="AD22" s="405"/>
      <c r="AE22" s="405"/>
      <c r="AF22" s="405"/>
      <c r="AG22" s="406"/>
      <c r="AH22" s="422" t="s">
        <v>159</v>
      </c>
      <c r="AI22" s="405"/>
      <c r="AJ22" s="405"/>
      <c r="AK22" s="405"/>
      <c r="AL22" s="406"/>
      <c r="AM22" s="422" t="s">
        <v>160</v>
      </c>
      <c r="AN22" s="423"/>
      <c r="AO22" s="423"/>
      <c r="AP22" s="423"/>
      <c r="AQ22" s="423"/>
      <c r="AR22" s="424"/>
      <c r="AS22" s="410" t="s">
        <v>157</v>
      </c>
      <c r="AT22" s="411"/>
      <c r="AU22" s="411"/>
      <c r="AV22" s="411"/>
      <c r="AW22" s="411"/>
      <c r="AX22" s="428"/>
      <c r="AY22" s="445" t="s">
        <v>161</v>
      </c>
      <c r="AZ22" s="446"/>
      <c r="BA22" s="446"/>
      <c r="BB22" s="446"/>
      <c r="BC22" s="446"/>
      <c r="BD22" s="446"/>
      <c r="BE22" s="446"/>
      <c r="BF22" s="446"/>
      <c r="BG22" s="446"/>
      <c r="BH22" s="446"/>
      <c r="BI22" s="446"/>
      <c r="BJ22" s="446"/>
      <c r="BK22" s="446"/>
      <c r="BL22" s="446"/>
      <c r="BM22" s="447"/>
      <c r="BN22" s="448">
        <v>1836542</v>
      </c>
      <c r="BO22" s="449"/>
      <c r="BP22" s="449"/>
      <c r="BQ22" s="449"/>
      <c r="BR22" s="449"/>
      <c r="BS22" s="449"/>
      <c r="BT22" s="449"/>
      <c r="BU22" s="450"/>
      <c r="BV22" s="448">
        <v>1868859</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8"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162</v>
      </c>
      <c r="AZ23" s="434"/>
      <c r="BA23" s="434"/>
      <c r="BB23" s="434"/>
      <c r="BC23" s="434"/>
      <c r="BD23" s="434"/>
      <c r="BE23" s="434"/>
      <c r="BF23" s="434"/>
      <c r="BG23" s="434"/>
      <c r="BH23" s="434"/>
      <c r="BI23" s="434"/>
      <c r="BJ23" s="434"/>
      <c r="BK23" s="434"/>
      <c r="BL23" s="434"/>
      <c r="BM23" s="435"/>
      <c r="BN23" s="419">
        <v>1446795</v>
      </c>
      <c r="BO23" s="420"/>
      <c r="BP23" s="420"/>
      <c r="BQ23" s="420"/>
      <c r="BR23" s="420"/>
      <c r="BS23" s="420"/>
      <c r="BT23" s="420"/>
      <c r="BU23" s="421"/>
      <c r="BV23" s="419">
        <v>1453992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8" customHeight="1" thickBot="1" x14ac:dyDescent="0.25">
      <c r="A24" s="181"/>
      <c r="B24" s="398"/>
      <c r="C24" s="399"/>
      <c r="D24" s="400"/>
      <c r="E24" s="375" t="s">
        <v>163</v>
      </c>
      <c r="F24" s="376"/>
      <c r="G24" s="376"/>
      <c r="H24" s="376"/>
      <c r="I24" s="376"/>
      <c r="J24" s="376"/>
      <c r="K24" s="377"/>
      <c r="L24" s="372">
        <v>1</v>
      </c>
      <c r="M24" s="373"/>
      <c r="N24" s="373"/>
      <c r="O24" s="373"/>
      <c r="P24" s="374"/>
      <c r="Q24" s="372">
        <v>6500</v>
      </c>
      <c r="R24" s="373"/>
      <c r="S24" s="373"/>
      <c r="T24" s="373"/>
      <c r="U24" s="373"/>
      <c r="V24" s="374"/>
      <c r="W24" s="462"/>
      <c r="X24" s="399"/>
      <c r="Y24" s="400"/>
      <c r="Z24" s="375" t="s">
        <v>164</v>
      </c>
      <c r="AA24" s="376"/>
      <c r="AB24" s="376"/>
      <c r="AC24" s="376"/>
      <c r="AD24" s="376"/>
      <c r="AE24" s="376"/>
      <c r="AF24" s="376"/>
      <c r="AG24" s="377"/>
      <c r="AH24" s="372">
        <v>28</v>
      </c>
      <c r="AI24" s="373"/>
      <c r="AJ24" s="373"/>
      <c r="AK24" s="373"/>
      <c r="AL24" s="374"/>
      <c r="AM24" s="372">
        <v>76328</v>
      </c>
      <c r="AN24" s="373"/>
      <c r="AO24" s="373"/>
      <c r="AP24" s="373"/>
      <c r="AQ24" s="373"/>
      <c r="AR24" s="374"/>
      <c r="AS24" s="372">
        <v>2726</v>
      </c>
      <c r="AT24" s="373"/>
      <c r="AU24" s="373"/>
      <c r="AV24" s="373"/>
      <c r="AW24" s="373"/>
      <c r="AX24" s="432"/>
      <c r="AY24" s="392" t="s">
        <v>165</v>
      </c>
      <c r="AZ24" s="393"/>
      <c r="BA24" s="393"/>
      <c r="BB24" s="393"/>
      <c r="BC24" s="393"/>
      <c r="BD24" s="393"/>
      <c r="BE24" s="393"/>
      <c r="BF24" s="393"/>
      <c r="BG24" s="393"/>
      <c r="BH24" s="393"/>
      <c r="BI24" s="393"/>
      <c r="BJ24" s="393"/>
      <c r="BK24" s="393"/>
      <c r="BL24" s="393"/>
      <c r="BM24" s="394"/>
      <c r="BN24" s="419">
        <v>1184871</v>
      </c>
      <c r="BO24" s="420"/>
      <c r="BP24" s="420"/>
      <c r="BQ24" s="420"/>
      <c r="BR24" s="420"/>
      <c r="BS24" s="420"/>
      <c r="BT24" s="420"/>
      <c r="BU24" s="421"/>
      <c r="BV24" s="419">
        <v>1149603</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8" customHeight="1" x14ac:dyDescent="0.2">
      <c r="A25" s="181"/>
      <c r="B25" s="398"/>
      <c r="C25" s="399"/>
      <c r="D25" s="400"/>
      <c r="E25" s="375" t="s">
        <v>166</v>
      </c>
      <c r="F25" s="376"/>
      <c r="G25" s="376"/>
      <c r="H25" s="376"/>
      <c r="I25" s="376"/>
      <c r="J25" s="376"/>
      <c r="K25" s="377"/>
      <c r="L25" s="372" t="s">
        <v>124</v>
      </c>
      <c r="M25" s="373"/>
      <c r="N25" s="373"/>
      <c r="O25" s="373"/>
      <c r="P25" s="374"/>
      <c r="Q25" s="372" t="s">
        <v>124</v>
      </c>
      <c r="R25" s="373"/>
      <c r="S25" s="373"/>
      <c r="T25" s="373"/>
      <c r="U25" s="373"/>
      <c r="V25" s="374"/>
      <c r="W25" s="462"/>
      <c r="X25" s="399"/>
      <c r="Y25" s="400"/>
      <c r="Z25" s="375" t="s">
        <v>167</v>
      </c>
      <c r="AA25" s="376"/>
      <c r="AB25" s="376"/>
      <c r="AC25" s="376"/>
      <c r="AD25" s="376"/>
      <c r="AE25" s="376"/>
      <c r="AF25" s="376"/>
      <c r="AG25" s="377"/>
      <c r="AH25" s="372" t="s">
        <v>124</v>
      </c>
      <c r="AI25" s="373"/>
      <c r="AJ25" s="373"/>
      <c r="AK25" s="373"/>
      <c r="AL25" s="374"/>
      <c r="AM25" s="372" t="s">
        <v>124</v>
      </c>
      <c r="AN25" s="373"/>
      <c r="AO25" s="373"/>
      <c r="AP25" s="373"/>
      <c r="AQ25" s="373"/>
      <c r="AR25" s="374"/>
      <c r="AS25" s="372" t="s">
        <v>124</v>
      </c>
      <c r="AT25" s="373"/>
      <c r="AU25" s="373"/>
      <c r="AV25" s="373"/>
      <c r="AW25" s="373"/>
      <c r="AX25" s="432"/>
      <c r="AY25" s="445" t="s">
        <v>168</v>
      </c>
      <c r="AZ25" s="446"/>
      <c r="BA25" s="446"/>
      <c r="BB25" s="446"/>
      <c r="BC25" s="446"/>
      <c r="BD25" s="446"/>
      <c r="BE25" s="446"/>
      <c r="BF25" s="446"/>
      <c r="BG25" s="446"/>
      <c r="BH25" s="446"/>
      <c r="BI25" s="446"/>
      <c r="BJ25" s="446"/>
      <c r="BK25" s="446"/>
      <c r="BL25" s="446"/>
      <c r="BM25" s="447"/>
      <c r="BN25" s="448">
        <v>1451</v>
      </c>
      <c r="BO25" s="449"/>
      <c r="BP25" s="449"/>
      <c r="BQ25" s="449"/>
      <c r="BR25" s="449"/>
      <c r="BS25" s="449"/>
      <c r="BT25" s="449"/>
      <c r="BU25" s="450"/>
      <c r="BV25" s="448">
        <v>2260</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8" customHeight="1" x14ac:dyDescent="0.2">
      <c r="A26" s="181"/>
      <c r="B26" s="398"/>
      <c r="C26" s="399"/>
      <c r="D26" s="400"/>
      <c r="E26" s="375" t="s">
        <v>169</v>
      </c>
      <c r="F26" s="376"/>
      <c r="G26" s="376"/>
      <c r="H26" s="376"/>
      <c r="I26" s="376"/>
      <c r="J26" s="376"/>
      <c r="K26" s="377"/>
      <c r="L26" s="372">
        <v>1</v>
      </c>
      <c r="M26" s="373"/>
      <c r="N26" s="373"/>
      <c r="O26" s="373"/>
      <c r="P26" s="374"/>
      <c r="Q26" s="372">
        <v>4300</v>
      </c>
      <c r="R26" s="373"/>
      <c r="S26" s="373"/>
      <c r="T26" s="373"/>
      <c r="U26" s="373"/>
      <c r="V26" s="374"/>
      <c r="W26" s="462"/>
      <c r="X26" s="399"/>
      <c r="Y26" s="400"/>
      <c r="Z26" s="375" t="s">
        <v>170</v>
      </c>
      <c r="AA26" s="430"/>
      <c r="AB26" s="430"/>
      <c r="AC26" s="430"/>
      <c r="AD26" s="430"/>
      <c r="AE26" s="430"/>
      <c r="AF26" s="430"/>
      <c r="AG26" s="431"/>
      <c r="AH26" s="372">
        <v>2</v>
      </c>
      <c r="AI26" s="373"/>
      <c r="AJ26" s="373"/>
      <c r="AK26" s="373"/>
      <c r="AL26" s="374"/>
      <c r="AM26" s="372" t="s">
        <v>171</v>
      </c>
      <c r="AN26" s="373"/>
      <c r="AO26" s="373"/>
      <c r="AP26" s="373"/>
      <c r="AQ26" s="373"/>
      <c r="AR26" s="374"/>
      <c r="AS26" s="372" t="s">
        <v>171</v>
      </c>
      <c r="AT26" s="373"/>
      <c r="AU26" s="373"/>
      <c r="AV26" s="373"/>
      <c r="AW26" s="373"/>
      <c r="AX26" s="432"/>
      <c r="AY26" s="459" t="s">
        <v>172</v>
      </c>
      <c r="AZ26" s="379"/>
      <c r="BA26" s="379"/>
      <c r="BB26" s="379"/>
      <c r="BC26" s="379"/>
      <c r="BD26" s="379"/>
      <c r="BE26" s="379"/>
      <c r="BF26" s="379"/>
      <c r="BG26" s="379"/>
      <c r="BH26" s="379"/>
      <c r="BI26" s="379"/>
      <c r="BJ26" s="379"/>
      <c r="BK26" s="379"/>
      <c r="BL26" s="379"/>
      <c r="BM26" s="460"/>
      <c r="BN26" s="419" t="s">
        <v>124</v>
      </c>
      <c r="BO26" s="420"/>
      <c r="BP26" s="420"/>
      <c r="BQ26" s="420"/>
      <c r="BR26" s="420"/>
      <c r="BS26" s="420"/>
      <c r="BT26" s="420"/>
      <c r="BU26" s="421"/>
      <c r="BV26" s="419" t="s">
        <v>124</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8" customHeight="1" thickBot="1" x14ac:dyDescent="0.25">
      <c r="A27" s="181"/>
      <c r="B27" s="398"/>
      <c r="C27" s="399"/>
      <c r="D27" s="400"/>
      <c r="E27" s="375" t="s">
        <v>173</v>
      </c>
      <c r="F27" s="376"/>
      <c r="G27" s="376"/>
      <c r="H27" s="376"/>
      <c r="I27" s="376"/>
      <c r="J27" s="376"/>
      <c r="K27" s="377"/>
      <c r="L27" s="372">
        <v>1</v>
      </c>
      <c r="M27" s="373"/>
      <c r="N27" s="373"/>
      <c r="O27" s="373"/>
      <c r="P27" s="374"/>
      <c r="Q27" s="372">
        <v>2500</v>
      </c>
      <c r="R27" s="373"/>
      <c r="S27" s="373"/>
      <c r="T27" s="373"/>
      <c r="U27" s="373"/>
      <c r="V27" s="374"/>
      <c r="W27" s="462"/>
      <c r="X27" s="399"/>
      <c r="Y27" s="400"/>
      <c r="Z27" s="375" t="s">
        <v>174</v>
      </c>
      <c r="AA27" s="376"/>
      <c r="AB27" s="376"/>
      <c r="AC27" s="376"/>
      <c r="AD27" s="376"/>
      <c r="AE27" s="376"/>
      <c r="AF27" s="376"/>
      <c r="AG27" s="377"/>
      <c r="AH27" s="372" t="s">
        <v>124</v>
      </c>
      <c r="AI27" s="373"/>
      <c r="AJ27" s="373"/>
      <c r="AK27" s="373"/>
      <c r="AL27" s="374"/>
      <c r="AM27" s="372" t="s">
        <v>124</v>
      </c>
      <c r="AN27" s="373"/>
      <c r="AO27" s="373"/>
      <c r="AP27" s="373"/>
      <c r="AQ27" s="373"/>
      <c r="AR27" s="374"/>
      <c r="AS27" s="372" t="s">
        <v>124</v>
      </c>
      <c r="AT27" s="373"/>
      <c r="AU27" s="373"/>
      <c r="AV27" s="373"/>
      <c r="AW27" s="373"/>
      <c r="AX27" s="432"/>
      <c r="AY27" s="456" t="s">
        <v>175</v>
      </c>
      <c r="AZ27" s="457"/>
      <c r="BA27" s="457"/>
      <c r="BB27" s="457"/>
      <c r="BC27" s="457"/>
      <c r="BD27" s="457"/>
      <c r="BE27" s="457"/>
      <c r="BF27" s="457"/>
      <c r="BG27" s="457"/>
      <c r="BH27" s="457"/>
      <c r="BI27" s="457"/>
      <c r="BJ27" s="457"/>
      <c r="BK27" s="457"/>
      <c r="BL27" s="457"/>
      <c r="BM27" s="458"/>
      <c r="BN27" s="453">
        <v>33200</v>
      </c>
      <c r="BO27" s="454"/>
      <c r="BP27" s="454"/>
      <c r="BQ27" s="454"/>
      <c r="BR27" s="454"/>
      <c r="BS27" s="454"/>
      <c r="BT27" s="454"/>
      <c r="BU27" s="455"/>
      <c r="BV27" s="453">
        <v>33200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8" customHeight="1" x14ac:dyDescent="0.2">
      <c r="A28" s="181"/>
      <c r="B28" s="398"/>
      <c r="C28" s="399"/>
      <c r="D28" s="400"/>
      <c r="E28" s="375" t="s">
        <v>176</v>
      </c>
      <c r="F28" s="376"/>
      <c r="G28" s="376"/>
      <c r="H28" s="376"/>
      <c r="I28" s="376"/>
      <c r="J28" s="376"/>
      <c r="K28" s="377"/>
      <c r="L28" s="372">
        <v>1</v>
      </c>
      <c r="M28" s="373"/>
      <c r="N28" s="373"/>
      <c r="O28" s="373"/>
      <c r="P28" s="374"/>
      <c r="Q28" s="372">
        <v>2200</v>
      </c>
      <c r="R28" s="373"/>
      <c r="S28" s="373"/>
      <c r="T28" s="373"/>
      <c r="U28" s="373"/>
      <c r="V28" s="374"/>
      <c r="W28" s="462"/>
      <c r="X28" s="399"/>
      <c r="Y28" s="400"/>
      <c r="Z28" s="375" t="s">
        <v>177</v>
      </c>
      <c r="AA28" s="376"/>
      <c r="AB28" s="376"/>
      <c r="AC28" s="376"/>
      <c r="AD28" s="376"/>
      <c r="AE28" s="376"/>
      <c r="AF28" s="376"/>
      <c r="AG28" s="377"/>
      <c r="AH28" s="372" t="s">
        <v>124</v>
      </c>
      <c r="AI28" s="373"/>
      <c r="AJ28" s="373"/>
      <c r="AK28" s="373"/>
      <c r="AL28" s="374"/>
      <c r="AM28" s="372" t="s">
        <v>124</v>
      </c>
      <c r="AN28" s="373"/>
      <c r="AO28" s="373"/>
      <c r="AP28" s="373"/>
      <c r="AQ28" s="373"/>
      <c r="AR28" s="374"/>
      <c r="AS28" s="372" t="s">
        <v>124</v>
      </c>
      <c r="AT28" s="373"/>
      <c r="AU28" s="373"/>
      <c r="AV28" s="373"/>
      <c r="AW28" s="373"/>
      <c r="AX28" s="432"/>
      <c r="AY28" s="436" t="s">
        <v>178</v>
      </c>
      <c r="AZ28" s="437"/>
      <c r="BA28" s="437"/>
      <c r="BB28" s="438"/>
      <c r="BC28" s="445" t="s">
        <v>46</v>
      </c>
      <c r="BD28" s="446"/>
      <c r="BE28" s="446"/>
      <c r="BF28" s="446"/>
      <c r="BG28" s="446"/>
      <c r="BH28" s="446"/>
      <c r="BI28" s="446"/>
      <c r="BJ28" s="446"/>
      <c r="BK28" s="446"/>
      <c r="BL28" s="446"/>
      <c r="BM28" s="447"/>
      <c r="BN28" s="448">
        <v>855000</v>
      </c>
      <c r="BO28" s="449"/>
      <c r="BP28" s="449"/>
      <c r="BQ28" s="449"/>
      <c r="BR28" s="449"/>
      <c r="BS28" s="449"/>
      <c r="BT28" s="449"/>
      <c r="BU28" s="450"/>
      <c r="BV28" s="448">
        <v>755000</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8" customHeight="1" x14ac:dyDescent="0.2">
      <c r="A29" s="181"/>
      <c r="B29" s="398"/>
      <c r="C29" s="399"/>
      <c r="D29" s="400"/>
      <c r="E29" s="375" t="s">
        <v>179</v>
      </c>
      <c r="F29" s="376"/>
      <c r="G29" s="376"/>
      <c r="H29" s="376"/>
      <c r="I29" s="376"/>
      <c r="J29" s="376"/>
      <c r="K29" s="377"/>
      <c r="L29" s="372">
        <v>5</v>
      </c>
      <c r="M29" s="373"/>
      <c r="N29" s="373"/>
      <c r="O29" s="373"/>
      <c r="P29" s="374"/>
      <c r="Q29" s="372">
        <v>2000</v>
      </c>
      <c r="R29" s="373"/>
      <c r="S29" s="373"/>
      <c r="T29" s="373"/>
      <c r="U29" s="373"/>
      <c r="V29" s="374"/>
      <c r="W29" s="463"/>
      <c r="X29" s="464"/>
      <c r="Y29" s="465"/>
      <c r="Z29" s="375" t="s">
        <v>180</v>
      </c>
      <c r="AA29" s="376"/>
      <c r="AB29" s="376"/>
      <c r="AC29" s="376"/>
      <c r="AD29" s="376"/>
      <c r="AE29" s="376"/>
      <c r="AF29" s="376"/>
      <c r="AG29" s="377"/>
      <c r="AH29" s="372">
        <v>28</v>
      </c>
      <c r="AI29" s="373"/>
      <c r="AJ29" s="373"/>
      <c r="AK29" s="373"/>
      <c r="AL29" s="374"/>
      <c r="AM29" s="372">
        <v>76328</v>
      </c>
      <c r="AN29" s="373"/>
      <c r="AO29" s="373"/>
      <c r="AP29" s="373"/>
      <c r="AQ29" s="373"/>
      <c r="AR29" s="374"/>
      <c r="AS29" s="372">
        <v>2726</v>
      </c>
      <c r="AT29" s="373"/>
      <c r="AU29" s="373"/>
      <c r="AV29" s="373"/>
      <c r="AW29" s="373"/>
      <c r="AX29" s="432"/>
      <c r="AY29" s="439"/>
      <c r="AZ29" s="440"/>
      <c r="BA29" s="440"/>
      <c r="BB29" s="441"/>
      <c r="BC29" s="433" t="s">
        <v>181</v>
      </c>
      <c r="BD29" s="434"/>
      <c r="BE29" s="434"/>
      <c r="BF29" s="434"/>
      <c r="BG29" s="434"/>
      <c r="BH29" s="434"/>
      <c r="BI29" s="434"/>
      <c r="BJ29" s="434"/>
      <c r="BK29" s="434"/>
      <c r="BL29" s="434"/>
      <c r="BM29" s="435"/>
      <c r="BN29" s="419">
        <v>10628</v>
      </c>
      <c r="BO29" s="420"/>
      <c r="BP29" s="420"/>
      <c r="BQ29" s="420"/>
      <c r="BR29" s="420"/>
      <c r="BS29" s="420"/>
      <c r="BT29" s="420"/>
      <c r="BU29" s="421"/>
      <c r="BV29" s="419">
        <v>5356</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8"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182</v>
      </c>
      <c r="X30" s="387"/>
      <c r="Y30" s="387"/>
      <c r="Z30" s="387"/>
      <c r="AA30" s="387"/>
      <c r="AB30" s="387"/>
      <c r="AC30" s="387"/>
      <c r="AD30" s="387"/>
      <c r="AE30" s="387"/>
      <c r="AF30" s="387"/>
      <c r="AG30" s="388"/>
      <c r="AH30" s="389">
        <v>91.4</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60218</v>
      </c>
      <c r="BO30" s="454"/>
      <c r="BP30" s="454"/>
      <c r="BQ30" s="454"/>
      <c r="BR30" s="454"/>
      <c r="BS30" s="454"/>
      <c r="BT30" s="454"/>
      <c r="BU30" s="455"/>
      <c r="BV30" s="453">
        <v>56162</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183</v>
      </c>
      <c r="D32" s="378"/>
      <c r="E32" s="378"/>
      <c r="F32" s="378"/>
      <c r="G32" s="378"/>
      <c r="H32" s="378"/>
      <c r="I32" s="378"/>
      <c r="J32" s="378"/>
      <c r="K32" s="378"/>
      <c r="L32" s="378"/>
      <c r="M32" s="378"/>
      <c r="N32" s="378"/>
      <c r="O32" s="378"/>
      <c r="P32" s="378"/>
      <c r="Q32" s="378"/>
      <c r="R32" s="378"/>
      <c r="S32" s="378"/>
      <c r="U32" s="379" t="s">
        <v>184</v>
      </c>
      <c r="V32" s="379"/>
      <c r="W32" s="379"/>
      <c r="X32" s="379"/>
      <c r="Y32" s="379"/>
      <c r="Z32" s="379"/>
      <c r="AA32" s="379"/>
      <c r="AB32" s="379"/>
      <c r="AC32" s="379"/>
      <c r="AD32" s="379"/>
      <c r="AE32" s="379"/>
      <c r="AF32" s="379"/>
      <c r="AG32" s="379"/>
      <c r="AH32" s="379"/>
      <c r="AI32" s="379"/>
      <c r="AJ32" s="379"/>
      <c r="AK32" s="379"/>
      <c r="AM32" s="379" t="s">
        <v>185</v>
      </c>
      <c r="AN32" s="379"/>
      <c r="AO32" s="379"/>
      <c r="AP32" s="379"/>
      <c r="AQ32" s="379"/>
      <c r="AR32" s="379"/>
      <c r="AS32" s="379"/>
      <c r="AT32" s="379"/>
      <c r="AU32" s="379"/>
      <c r="AV32" s="379"/>
      <c r="AW32" s="379"/>
      <c r="AX32" s="379"/>
      <c r="AY32" s="379"/>
      <c r="AZ32" s="379"/>
      <c r="BA32" s="379"/>
      <c r="BB32" s="379"/>
      <c r="BC32" s="379"/>
      <c r="BE32" s="379" t="s">
        <v>186</v>
      </c>
      <c r="BF32" s="379"/>
      <c r="BG32" s="379"/>
      <c r="BH32" s="379"/>
      <c r="BI32" s="379"/>
      <c r="BJ32" s="379"/>
      <c r="BK32" s="379"/>
      <c r="BL32" s="379"/>
      <c r="BM32" s="379"/>
      <c r="BN32" s="379"/>
      <c r="BO32" s="379"/>
      <c r="BP32" s="379"/>
      <c r="BQ32" s="379"/>
      <c r="BR32" s="379"/>
      <c r="BS32" s="379"/>
      <c r="BT32" s="379"/>
      <c r="BU32" s="379"/>
      <c r="BW32" s="379" t="s">
        <v>187</v>
      </c>
      <c r="BX32" s="379"/>
      <c r="BY32" s="379"/>
      <c r="BZ32" s="379"/>
      <c r="CA32" s="379"/>
      <c r="CB32" s="379"/>
      <c r="CC32" s="379"/>
      <c r="CD32" s="379"/>
      <c r="CE32" s="379"/>
      <c r="CF32" s="379"/>
      <c r="CG32" s="379"/>
      <c r="CH32" s="379"/>
      <c r="CI32" s="379"/>
      <c r="CJ32" s="379"/>
      <c r="CK32" s="379"/>
      <c r="CL32" s="379"/>
      <c r="CM32" s="379"/>
      <c r="CO32" s="379" t="s">
        <v>188</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189</v>
      </c>
      <c r="D33" s="371"/>
      <c r="E33" s="370" t="s">
        <v>190</v>
      </c>
      <c r="F33" s="370"/>
      <c r="G33" s="370"/>
      <c r="H33" s="370"/>
      <c r="I33" s="370"/>
      <c r="J33" s="370"/>
      <c r="K33" s="370"/>
      <c r="L33" s="370"/>
      <c r="M33" s="370"/>
      <c r="N33" s="370"/>
      <c r="O33" s="370"/>
      <c r="P33" s="370"/>
      <c r="Q33" s="370"/>
      <c r="R33" s="370"/>
      <c r="S33" s="370"/>
      <c r="T33" s="206"/>
      <c r="U33" s="371" t="s">
        <v>189</v>
      </c>
      <c r="V33" s="371"/>
      <c r="W33" s="370" t="s">
        <v>190</v>
      </c>
      <c r="X33" s="370"/>
      <c r="Y33" s="370"/>
      <c r="Z33" s="370"/>
      <c r="AA33" s="370"/>
      <c r="AB33" s="370"/>
      <c r="AC33" s="370"/>
      <c r="AD33" s="370"/>
      <c r="AE33" s="370"/>
      <c r="AF33" s="370"/>
      <c r="AG33" s="370"/>
      <c r="AH33" s="370"/>
      <c r="AI33" s="370"/>
      <c r="AJ33" s="370"/>
      <c r="AK33" s="370"/>
      <c r="AL33" s="206"/>
      <c r="AM33" s="371" t="s">
        <v>189</v>
      </c>
      <c r="AN33" s="371"/>
      <c r="AO33" s="370" t="s">
        <v>190</v>
      </c>
      <c r="AP33" s="370"/>
      <c r="AQ33" s="370"/>
      <c r="AR33" s="370"/>
      <c r="AS33" s="370"/>
      <c r="AT33" s="370"/>
      <c r="AU33" s="370"/>
      <c r="AV33" s="370"/>
      <c r="AW33" s="370"/>
      <c r="AX33" s="370"/>
      <c r="AY33" s="370"/>
      <c r="AZ33" s="370"/>
      <c r="BA33" s="370"/>
      <c r="BB33" s="370"/>
      <c r="BC33" s="370"/>
      <c r="BD33" s="207"/>
      <c r="BE33" s="370" t="s">
        <v>191</v>
      </c>
      <c r="BF33" s="370"/>
      <c r="BG33" s="370" t="s">
        <v>192</v>
      </c>
      <c r="BH33" s="370"/>
      <c r="BI33" s="370"/>
      <c r="BJ33" s="370"/>
      <c r="BK33" s="370"/>
      <c r="BL33" s="370"/>
      <c r="BM33" s="370"/>
      <c r="BN33" s="370"/>
      <c r="BO33" s="370"/>
      <c r="BP33" s="370"/>
      <c r="BQ33" s="370"/>
      <c r="BR33" s="370"/>
      <c r="BS33" s="370"/>
      <c r="BT33" s="370"/>
      <c r="BU33" s="370"/>
      <c r="BV33" s="207"/>
      <c r="BW33" s="371" t="s">
        <v>191</v>
      </c>
      <c r="BX33" s="371"/>
      <c r="BY33" s="370" t="s">
        <v>193</v>
      </c>
      <c r="BZ33" s="370"/>
      <c r="CA33" s="370"/>
      <c r="CB33" s="370"/>
      <c r="CC33" s="370"/>
      <c r="CD33" s="370"/>
      <c r="CE33" s="370"/>
      <c r="CF33" s="370"/>
      <c r="CG33" s="370"/>
      <c r="CH33" s="370"/>
      <c r="CI33" s="370"/>
      <c r="CJ33" s="370"/>
      <c r="CK33" s="370"/>
      <c r="CL33" s="370"/>
      <c r="CM33" s="370"/>
      <c r="CN33" s="206"/>
      <c r="CO33" s="371" t="s">
        <v>189</v>
      </c>
      <c r="CP33" s="371"/>
      <c r="CQ33" s="370" t="s">
        <v>194</v>
      </c>
      <c r="CR33" s="370"/>
      <c r="CS33" s="370"/>
      <c r="CT33" s="370"/>
      <c r="CU33" s="370"/>
      <c r="CV33" s="370"/>
      <c r="CW33" s="370"/>
      <c r="CX33" s="370"/>
      <c r="CY33" s="370"/>
      <c r="CZ33" s="370"/>
      <c r="DA33" s="370"/>
      <c r="DB33" s="370"/>
      <c r="DC33" s="370"/>
      <c r="DD33" s="370"/>
      <c r="DE33" s="370"/>
      <c r="DF33" s="206"/>
      <c r="DG33" s="369" t="s">
        <v>195</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3</v>
      </c>
      <c r="V34" s="367"/>
      <c r="W34" s="368" t="str">
        <f>IF('各会計、関係団体の財政状況及び健全化判断比率'!B28="","",'各会計、関係団体の財政状況及び健全化判断比率'!B28)</f>
        <v>国民健康保険事業</v>
      </c>
      <c r="X34" s="368"/>
      <c r="Y34" s="368"/>
      <c r="Z34" s="368"/>
      <c r="AA34" s="368"/>
      <c r="AB34" s="368"/>
      <c r="AC34" s="368"/>
      <c r="AD34" s="368"/>
      <c r="AE34" s="368"/>
      <c r="AF34" s="368"/>
      <c r="AG34" s="368"/>
      <c r="AH34" s="368"/>
      <c r="AI34" s="368"/>
      <c r="AJ34" s="368"/>
      <c r="AK34" s="368"/>
      <c r="AL34" s="181"/>
      <c r="AM34" s="367" t="str">
        <f>IF(AO34="","",MAX(C34:D43,U34:V43)+1)</f>
        <v/>
      </c>
      <c r="AN34" s="367"/>
      <c r="AO34" s="368"/>
      <c r="AP34" s="368"/>
      <c r="AQ34" s="368"/>
      <c r="AR34" s="368"/>
      <c r="AS34" s="368"/>
      <c r="AT34" s="368"/>
      <c r="AU34" s="368"/>
      <c r="AV34" s="368"/>
      <c r="AW34" s="368"/>
      <c r="AX34" s="368"/>
      <c r="AY34" s="368"/>
      <c r="AZ34" s="368"/>
      <c r="BA34" s="368"/>
      <c r="BB34" s="368"/>
      <c r="BC34" s="368"/>
      <c r="BD34" s="181"/>
      <c r="BE34" s="367">
        <f>IF(BG34="","",MAX(C34:D43,U34:V43,AM34:AN43)+1)</f>
        <v>5</v>
      </c>
      <c r="BF34" s="367"/>
      <c r="BG34" s="368" t="str">
        <f>IF('各会計、関係団体の財政状況及び健全化判断比率'!B30="","",'各会計、関係団体の財政状況及び健全化判断比率'!B30)</f>
        <v>簡易水道事業</v>
      </c>
      <c r="BH34" s="368"/>
      <c r="BI34" s="368"/>
      <c r="BJ34" s="368"/>
      <c r="BK34" s="368"/>
      <c r="BL34" s="368"/>
      <c r="BM34" s="368"/>
      <c r="BN34" s="368"/>
      <c r="BO34" s="368"/>
      <c r="BP34" s="368"/>
      <c r="BQ34" s="368"/>
      <c r="BR34" s="368"/>
      <c r="BS34" s="368"/>
      <c r="BT34" s="368"/>
      <c r="BU34" s="368"/>
      <c r="BV34" s="181"/>
      <c r="BW34" s="367" t="str">
        <f>IF(BY34="","",MAX(C34:D43,U34:V43,AM34:AN43,BE34:BF43)+1)</f>
        <v/>
      </c>
      <c r="BX34" s="367"/>
      <c r="BY34" s="368" t="str">
        <f>IF('各会計、関係団体の財政状況及び健全化判断比率'!B68="","",'各会計、関係団体の財政状況及び健全化判断比率'!B68)</f>
        <v/>
      </c>
      <c r="BZ34" s="368"/>
      <c r="CA34" s="368"/>
      <c r="CB34" s="368"/>
      <c r="CC34" s="368"/>
      <c r="CD34" s="368"/>
      <c r="CE34" s="368"/>
      <c r="CF34" s="368"/>
      <c r="CG34" s="368"/>
      <c r="CH34" s="368"/>
      <c r="CI34" s="368"/>
      <c r="CJ34" s="368"/>
      <c r="CK34" s="368"/>
      <c r="CL34" s="368"/>
      <c r="CM34" s="368"/>
      <c r="CN34" s="181"/>
      <c r="CO34" s="367" t="str">
        <f>IF(CQ34="","",MAX(C34:D43,U34:V43,AM34:AN43,BE34:BF43,BW34:BX43)+1)</f>
        <v/>
      </c>
      <c r="CP34" s="367"/>
      <c r="CQ34" s="368" t="str">
        <f>IF('各会計、関係団体の財政状況及び健全化判断比率'!BS7="","",'各会計、関係団体の財政状況及び健全化判断比率'!BS7)</f>
        <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土地取得事業特別会計</v>
      </c>
      <c r="F35" s="368"/>
      <c r="G35" s="368"/>
      <c r="H35" s="368"/>
      <c r="I35" s="368"/>
      <c r="J35" s="368"/>
      <c r="K35" s="368"/>
      <c r="L35" s="368"/>
      <c r="M35" s="368"/>
      <c r="N35" s="368"/>
      <c r="O35" s="368"/>
      <c r="P35" s="368"/>
      <c r="Q35" s="368"/>
      <c r="R35" s="368"/>
      <c r="S35" s="368"/>
      <c r="T35" s="181"/>
      <c r="U35" s="367">
        <f>IF(W35="","",U34+1)</f>
        <v>4</v>
      </c>
      <c r="V35" s="367"/>
      <c r="W35" s="368" t="str">
        <f>IF('各会計、関係団体の財政状況及び健全化判断比率'!B29="","",'各会計、関係団体の財政状況及び健全化判断比率'!B29)</f>
        <v>後期高齢者医療事業</v>
      </c>
      <c r="X35" s="368"/>
      <c r="Y35" s="368"/>
      <c r="Z35" s="368"/>
      <c r="AA35" s="368"/>
      <c r="AB35" s="368"/>
      <c r="AC35" s="368"/>
      <c r="AD35" s="368"/>
      <c r="AE35" s="368"/>
      <c r="AF35" s="368"/>
      <c r="AG35" s="368"/>
      <c r="AH35" s="368"/>
      <c r="AI35" s="368"/>
      <c r="AJ35" s="368"/>
      <c r="AK35" s="368"/>
      <c r="AL35" s="181"/>
      <c r="AM35" s="367" t="str">
        <f t="shared" ref="AM35:AM43" si="0">IF(AO35="","",AM34+1)</f>
        <v/>
      </c>
      <c r="AN35" s="367"/>
      <c r="AO35" s="368"/>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t="str">
        <f t="shared" ref="BW35:BW43" si="2">IF(BY35="","",BW34+1)</f>
        <v/>
      </c>
      <c r="BX35" s="367"/>
      <c r="BY35" s="368" t="str">
        <f>IF('各会計、関係団体の財政状況及び健全化判断比率'!B69="","",'各会計、関係団体の財政状況及び健全化判断比率'!B69)</f>
        <v/>
      </c>
      <c r="BZ35" s="368"/>
      <c r="CA35" s="368"/>
      <c r="CB35" s="368"/>
      <c r="CC35" s="368"/>
      <c r="CD35" s="368"/>
      <c r="CE35" s="368"/>
      <c r="CF35" s="368"/>
      <c r="CG35" s="368"/>
      <c r="CH35" s="368"/>
      <c r="CI35" s="368"/>
      <c r="CJ35" s="368"/>
      <c r="CK35" s="368"/>
      <c r="CL35" s="368"/>
      <c r="CM35" s="368"/>
      <c r="CN35" s="181"/>
      <c r="CO35" s="367" t="str">
        <f t="shared" ref="CO35:CO43" si="3">IF(CQ35="","",CO34+1)</f>
        <v/>
      </c>
      <c r="CP35" s="367"/>
      <c r="CQ35" s="368" t="str">
        <f>IF('各会計、関係団体の財政状況及び健全化判断比率'!BS8="","",'各会計、関係団体の財政状況及び健全化判断比率'!BS8)</f>
        <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t="str">
        <f t="shared" ref="U36:U43" si="4">IF(W36="","",U35+1)</f>
        <v/>
      </c>
      <c r="V36" s="367"/>
      <c r="W36" s="368"/>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t="str">
        <f t="shared" si="2"/>
        <v/>
      </c>
      <c r="BX36" s="367"/>
      <c r="BY36" s="368" t="str">
        <f>IF('各会計、関係団体の財政状況及び健全化判断比率'!B70="","",'各会計、関係団体の財政状況及び健全化判断比率'!B70)</f>
        <v/>
      </c>
      <c r="BZ36" s="368"/>
      <c r="CA36" s="368"/>
      <c r="CB36" s="368"/>
      <c r="CC36" s="368"/>
      <c r="CD36" s="368"/>
      <c r="CE36" s="368"/>
      <c r="CF36" s="368"/>
      <c r="CG36" s="368"/>
      <c r="CH36" s="368"/>
      <c r="CI36" s="368"/>
      <c r="CJ36" s="368"/>
      <c r="CK36" s="368"/>
      <c r="CL36" s="368"/>
      <c r="CM36" s="368"/>
      <c r="CN36" s="181"/>
      <c r="CO36" s="367" t="str">
        <f t="shared" si="3"/>
        <v/>
      </c>
      <c r="CP36" s="367"/>
      <c r="CQ36" s="368" t="str">
        <f>IF('各会計、関係団体の財政状況及び健全化判断比率'!BS9="","",'各会計、関係団体の財政状況及び健全化判断比率'!BS9)</f>
        <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t="str">
        <f t="shared" si="2"/>
        <v/>
      </c>
      <c r="BX37" s="367"/>
      <c r="BY37" s="368" t="str">
        <f>IF('各会計、関係団体の財政状況及び健全化判断比率'!B71="","",'各会計、関係団体の財政状況及び健全化判断比率'!B71)</f>
        <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t="str">
        <f t="shared" si="2"/>
        <v/>
      </c>
      <c r="BX38" s="367"/>
      <c r="BY38" s="368" t="str">
        <f>IF('各会計、関係団体の財政状況及び健全化判断比率'!B72="","",'各会計、関係団体の財政状況及び健全化判断比率'!B72)</f>
        <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196</v>
      </c>
      <c r="E46" s="364" t="s">
        <v>197</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198</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199</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200</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201</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202</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203</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204</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UWXKuFIVuIA1PfB4U5lZvHRX8oAFKDCBoFr9ZIwQcO9CTrlmXQkheNOiN5aTjQn9yocz6Yjmkp6rqyYUdLqFiw==" saltValue="2iQqZUF+KQI5rx4+52jw/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tabColor rgb="FFFFC000"/>
    <pageSetUpPr fitToPage="1"/>
  </sheetPr>
  <dimension ref="A1:P45"/>
  <sheetViews>
    <sheetView showGridLines="0" topLeftCell="A30" zoomScaleSheetLayoutView="100" workbookViewId="0">
      <selection activeCell="J35" sqref="J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45" customHeight="1" x14ac:dyDescent="0.2">
      <c r="A1" s="22"/>
      <c r="B1" s="22"/>
      <c r="C1" s="22"/>
      <c r="D1" s="22"/>
      <c r="E1" s="22"/>
      <c r="F1" s="22"/>
      <c r="G1" s="22"/>
      <c r="H1" s="22"/>
      <c r="I1" s="22"/>
      <c r="J1" s="22"/>
      <c r="K1" s="22"/>
      <c r="L1" s="22"/>
      <c r="M1" s="22"/>
      <c r="N1" s="22"/>
      <c r="O1" s="22"/>
      <c r="P1" s="22"/>
    </row>
    <row r="2" spans="1:16" ht="16.45" customHeight="1" x14ac:dyDescent="0.2">
      <c r="A2" s="22"/>
      <c r="B2" s="22"/>
      <c r="C2" s="22"/>
      <c r="D2" s="22"/>
      <c r="E2" s="22"/>
      <c r="F2" s="22"/>
      <c r="G2" s="22"/>
      <c r="H2" s="22"/>
      <c r="I2" s="22"/>
      <c r="J2" s="22"/>
      <c r="K2" s="22"/>
      <c r="L2" s="22"/>
      <c r="M2" s="22"/>
      <c r="N2" s="22"/>
      <c r="O2" s="22"/>
      <c r="P2" s="22"/>
    </row>
    <row r="3" spans="1:16" ht="16.45" customHeight="1" x14ac:dyDescent="0.2">
      <c r="A3" s="22"/>
      <c r="B3" s="22"/>
      <c r="C3" s="22"/>
      <c r="D3" s="22"/>
      <c r="E3" s="22"/>
      <c r="F3" s="22"/>
      <c r="G3" s="22"/>
      <c r="H3" s="22"/>
      <c r="I3" s="22"/>
      <c r="J3" s="22"/>
      <c r="K3" s="22"/>
      <c r="L3" s="22"/>
      <c r="M3" s="22"/>
      <c r="N3" s="22"/>
      <c r="O3" s="22"/>
      <c r="P3" s="22"/>
    </row>
    <row r="4" spans="1:16" ht="16.45" customHeight="1" x14ac:dyDescent="0.2">
      <c r="A4" s="22"/>
      <c r="B4" s="22"/>
      <c r="C4" s="22"/>
      <c r="D4" s="22"/>
      <c r="E4" s="22"/>
      <c r="F4" s="22"/>
      <c r="G4" s="22"/>
      <c r="H4" s="22"/>
      <c r="I4" s="22"/>
      <c r="J4" s="22"/>
      <c r="K4" s="22"/>
      <c r="L4" s="22"/>
      <c r="M4" s="22"/>
      <c r="N4" s="22"/>
      <c r="O4" s="22"/>
      <c r="P4" s="22"/>
    </row>
    <row r="5" spans="1:16" ht="16.45" customHeight="1" x14ac:dyDescent="0.2">
      <c r="A5" s="22"/>
      <c r="B5" s="22"/>
      <c r="C5" s="22"/>
      <c r="D5" s="22"/>
      <c r="E5" s="22"/>
      <c r="F5" s="22"/>
      <c r="G5" s="22"/>
      <c r="H5" s="22"/>
      <c r="I5" s="22"/>
      <c r="J5" s="22"/>
      <c r="K5" s="22"/>
      <c r="L5" s="22"/>
      <c r="M5" s="22"/>
      <c r="N5" s="22"/>
      <c r="O5" s="22"/>
      <c r="P5" s="22"/>
    </row>
    <row r="6" spans="1:16" ht="16.45" customHeight="1" x14ac:dyDescent="0.2">
      <c r="A6" s="22"/>
      <c r="B6" s="22"/>
      <c r="C6" s="22"/>
      <c r="D6" s="22"/>
      <c r="E6" s="22"/>
      <c r="F6" s="22"/>
      <c r="G6" s="22"/>
      <c r="H6" s="22"/>
      <c r="I6" s="22"/>
      <c r="J6" s="22"/>
      <c r="K6" s="22"/>
      <c r="L6" s="22"/>
      <c r="M6" s="22"/>
      <c r="N6" s="22"/>
      <c r="O6" s="22"/>
      <c r="P6" s="22"/>
    </row>
    <row r="7" spans="1:16" ht="16.45" customHeight="1" x14ac:dyDescent="0.2">
      <c r="A7" s="22"/>
      <c r="B7" s="22"/>
      <c r="C7" s="22"/>
      <c r="D7" s="22"/>
      <c r="E7" s="22"/>
      <c r="F7" s="22"/>
      <c r="G7" s="22"/>
      <c r="H7" s="22"/>
      <c r="I7" s="22"/>
      <c r="J7" s="22"/>
      <c r="K7" s="22"/>
      <c r="L7" s="22"/>
      <c r="M7" s="22"/>
      <c r="N7" s="22"/>
      <c r="O7" s="22"/>
      <c r="P7" s="22"/>
    </row>
    <row r="8" spans="1:16" ht="16.45" customHeight="1" x14ac:dyDescent="0.2">
      <c r="A8" s="22"/>
      <c r="B8" s="22"/>
      <c r="C8" s="22"/>
      <c r="D8" s="22"/>
      <c r="E8" s="22"/>
      <c r="F8" s="22"/>
      <c r="G8" s="22"/>
      <c r="H8" s="22"/>
      <c r="I8" s="22"/>
      <c r="J8" s="22"/>
      <c r="K8" s="22"/>
      <c r="L8" s="22"/>
      <c r="M8" s="22"/>
      <c r="N8" s="22"/>
      <c r="O8" s="22"/>
      <c r="P8" s="22"/>
    </row>
    <row r="9" spans="1:16" ht="16.45" customHeight="1" x14ac:dyDescent="0.2">
      <c r="A9" s="22"/>
      <c r="B9" s="22"/>
      <c r="C9" s="22"/>
      <c r="D9" s="22"/>
      <c r="E9" s="22"/>
      <c r="F9" s="22"/>
      <c r="G9" s="22"/>
      <c r="H9" s="22"/>
      <c r="I9" s="22"/>
      <c r="J9" s="22"/>
      <c r="K9" s="22"/>
      <c r="L9" s="22"/>
      <c r="M9" s="22"/>
      <c r="N9" s="22"/>
      <c r="O9" s="22"/>
      <c r="P9" s="22"/>
    </row>
    <row r="10" spans="1:16" ht="16.45" customHeight="1" x14ac:dyDescent="0.2">
      <c r="A10" s="22"/>
      <c r="B10" s="22"/>
      <c r="C10" s="22"/>
      <c r="D10" s="22"/>
      <c r="E10" s="22"/>
      <c r="F10" s="22"/>
      <c r="G10" s="22"/>
      <c r="H10" s="22"/>
      <c r="I10" s="22"/>
      <c r="J10" s="22"/>
      <c r="K10" s="22"/>
      <c r="L10" s="22"/>
      <c r="M10" s="22"/>
      <c r="N10" s="22"/>
      <c r="O10" s="22"/>
      <c r="P10" s="22"/>
    </row>
    <row r="11" spans="1:16" ht="16.45" customHeight="1" x14ac:dyDescent="0.2">
      <c r="A11" s="22"/>
      <c r="B11" s="22"/>
      <c r="C11" s="22"/>
      <c r="D11" s="22"/>
      <c r="E11" s="22"/>
      <c r="F11" s="22"/>
      <c r="G11" s="22"/>
      <c r="H11" s="22"/>
      <c r="I11" s="22"/>
      <c r="J11" s="22"/>
      <c r="K11" s="22"/>
      <c r="L11" s="22"/>
      <c r="M11" s="22"/>
      <c r="N11" s="22"/>
      <c r="O11" s="22"/>
      <c r="P11" s="22"/>
    </row>
    <row r="12" spans="1:16" ht="16.45" customHeight="1" x14ac:dyDescent="0.2">
      <c r="A12" s="22"/>
      <c r="B12" s="22"/>
      <c r="C12" s="22"/>
      <c r="D12" s="22"/>
      <c r="E12" s="22"/>
      <c r="F12" s="22"/>
      <c r="G12" s="22"/>
      <c r="H12" s="22"/>
      <c r="I12" s="22"/>
      <c r="J12" s="22"/>
      <c r="K12" s="22"/>
      <c r="L12" s="22"/>
      <c r="M12" s="22"/>
      <c r="N12" s="22"/>
      <c r="O12" s="22"/>
      <c r="P12" s="22"/>
    </row>
    <row r="13" spans="1:16" ht="16.45" customHeight="1" x14ac:dyDescent="0.2">
      <c r="A13" s="22"/>
      <c r="B13" s="22"/>
      <c r="C13" s="22"/>
      <c r="D13" s="22"/>
      <c r="E13" s="22"/>
      <c r="F13" s="22"/>
      <c r="G13" s="22"/>
      <c r="H13" s="22"/>
      <c r="I13" s="22"/>
      <c r="J13" s="22"/>
      <c r="K13" s="22"/>
      <c r="L13" s="22"/>
      <c r="M13" s="22"/>
      <c r="N13" s="22"/>
      <c r="O13" s="22"/>
      <c r="P13" s="22"/>
    </row>
    <row r="14" spans="1:16" ht="16.45" customHeight="1" x14ac:dyDescent="0.2">
      <c r="A14" s="22"/>
      <c r="B14" s="22"/>
      <c r="C14" s="22"/>
      <c r="D14" s="22"/>
      <c r="E14" s="22"/>
      <c r="F14" s="22"/>
      <c r="G14" s="22"/>
      <c r="H14" s="22"/>
      <c r="I14" s="22"/>
      <c r="J14" s="22"/>
      <c r="K14" s="22"/>
      <c r="L14" s="22"/>
      <c r="M14" s="22"/>
      <c r="N14" s="22"/>
      <c r="O14" s="22"/>
      <c r="P14" s="22"/>
    </row>
    <row r="15" spans="1:16" ht="16.45" customHeight="1" x14ac:dyDescent="0.2">
      <c r="A15" s="22"/>
      <c r="B15" s="22"/>
      <c r="C15" s="22"/>
      <c r="D15" s="22"/>
      <c r="E15" s="22"/>
      <c r="F15" s="22"/>
      <c r="G15" s="22"/>
      <c r="H15" s="22"/>
      <c r="I15" s="22"/>
      <c r="J15" s="22"/>
      <c r="K15" s="22"/>
      <c r="L15" s="22"/>
      <c r="M15" s="22"/>
      <c r="N15" s="22"/>
      <c r="O15" s="22"/>
      <c r="P15" s="22"/>
    </row>
    <row r="16" spans="1:16" ht="16.45" customHeight="1" x14ac:dyDescent="0.2">
      <c r="A16" s="22"/>
      <c r="B16" s="22"/>
      <c r="C16" s="22"/>
      <c r="D16" s="22"/>
      <c r="E16" s="22"/>
      <c r="F16" s="22"/>
      <c r="G16" s="22"/>
      <c r="H16" s="22"/>
      <c r="I16" s="22"/>
      <c r="J16" s="22"/>
      <c r="K16" s="22"/>
      <c r="L16" s="22"/>
      <c r="M16" s="22"/>
      <c r="N16" s="22"/>
      <c r="O16" s="22"/>
      <c r="P16" s="22"/>
    </row>
    <row r="17" spans="1:16" ht="16.45" customHeight="1" x14ac:dyDescent="0.2">
      <c r="A17" s="22"/>
      <c r="B17" s="22"/>
      <c r="C17" s="22"/>
      <c r="D17" s="22"/>
      <c r="E17" s="22"/>
      <c r="F17" s="22"/>
      <c r="G17" s="22"/>
      <c r="H17" s="22"/>
      <c r="I17" s="22"/>
      <c r="J17" s="22"/>
      <c r="K17" s="22"/>
      <c r="L17" s="22"/>
      <c r="M17" s="22"/>
      <c r="N17" s="22"/>
      <c r="O17" s="22"/>
      <c r="P17" s="22"/>
    </row>
    <row r="18" spans="1:16" ht="16.45" customHeight="1" x14ac:dyDescent="0.2">
      <c r="A18" s="22"/>
      <c r="B18" s="22"/>
      <c r="C18" s="22"/>
      <c r="D18" s="22"/>
      <c r="E18" s="22"/>
      <c r="F18" s="22"/>
      <c r="G18" s="22"/>
      <c r="H18" s="22"/>
      <c r="I18" s="22"/>
      <c r="J18" s="22"/>
      <c r="K18" s="22"/>
      <c r="L18" s="22"/>
      <c r="M18" s="22"/>
      <c r="N18" s="22"/>
      <c r="O18" s="22"/>
      <c r="P18" s="22"/>
    </row>
    <row r="19" spans="1:16" ht="16.45" customHeight="1" x14ac:dyDescent="0.2">
      <c r="A19" s="22"/>
      <c r="B19" s="22"/>
      <c r="C19" s="22"/>
      <c r="D19" s="22"/>
      <c r="E19" s="22"/>
      <c r="F19" s="22"/>
      <c r="G19" s="22"/>
      <c r="H19" s="22"/>
      <c r="I19" s="22"/>
      <c r="J19" s="22"/>
      <c r="K19" s="22"/>
      <c r="L19" s="22"/>
      <c r="M19" s="22"/>
      <c r="N19" s="22"/>
      <c r="O19" s="22"/>
      <c r="P19" s="22"/>
    </row>
    <row r="20" spans="1:16" ht="16.45" customHeight="1" x14ac:dyDescent="0.2">
      <c r="A20" s="22"/>
      <c r="B20" s="22"/>
      <c r="C20" s="22"/>
      <c r="D20" s="22"/>
      <c r="E20" s="22"/>
      <c r="F20" s="22"/>
      <c r="G20" s="22"/>
      <c r="H20" s="22"/>
      <c r="I20" s="22"/>
      <c r="J20" s="22"/>
      <c r="K20" s="22"/>
      <c r="L20" s="22"/>
      <c r="M20" s="22"/>
      <c r="N20" s="22"/>
      <c r="O20" s="22"/>
      <c r="P20" s="22"/>
    </row>
    <row r="21" spans="1:16" ht="16.45" customHeight="1" x14ac:dyDescent="0.2">
      <c r="A21" s="22"/>
      <c r="B21" s="22"/>
      <c r="C21" s="22"/>
      <c r="D21" s="22"/>
      <c r="E21" s="22"/>
      <c r="F21" s="22"/>
      <c r="G21" s="22"/>
      <c r="H21" s="22"/>
      <c r="I21" s="22"/>
      <c r="J21" s="22"/>
      <c r="K21" s="22"/>
      <c r="L21" s="22"/>
      <c r="M21" s="22"/>
      <c r="N21" s="22"/>
      <c r="O21" s="22"/>
      <c r="P21" s="22"/>
    </row>
    <row r="22" spans="1:16" ht="16.45" customHeight="1" x14ac:dyDescent="0.2">
      <c r="A22" s="22"/>
      <c r="B22" s="22"/>
      <c r="C22" s="22"/>
      <c r="D22" s="22"/>
      <c r="E22" s="22"/>
      <c r="F22" s="22"/>
      <c r="G22" s="22"/>
      <c r="H22" s="22"/>
      <c r="I22" s="22"/>
      <c r="J22" s="22"/>
      <c r="K22" s="22"/>
      <c r="L22" s="22"/>
      <c r="M22" s="22"/>
      <c r="N22" s="22"/>
      <c r="O22" s="22"/>
      <c r="P22" s="22"/>
    </row>
    <row r="23" spans="1:16" ht="16.45" customHeight="1" x14ac:dyDescent="0.2">
      <c r="A23" s="22"/>
      <c r="B23" s="22"/>
      <c r="C23" s="22"/>
      <c r="D23" s="22"/>
      <c r="E23" s="22"/>
      <c r="F23" s="22"/>
      <c r="G23" s="22"/>
      <c r="H23" s="22"/>
      <c r="I23" s="22"/>
      <c r="J23" s="22"/>
      <c r="K23" s="22"/>
      <c r="L23" s="22"/>
      <c r="M23" s="22"/>
      <c r="N23" s="22"/>
      <c r="O23" s="22"/>
      <c r="P23" s="22"/>
    </row>
    <row r="24" spans="1:16" ht="16.45" customHeight="1" x14ac:dyDescent="0.2">
      <c r="A24" s="22"/>
      <c r="B24" s="22"/>
      <c r="C24" s="22"/>
      <c r="D24" s="22"/>
      <c r="E24" s="22"/>
      <c r="F24" s="22"/>
      <c r="G24" s="22"/>
      <c r="H24" s="22"/>
      <c r="I24" s="22"/>
      <c r="J24" s="22"/>
      <c r="K24" s="22"/>
      <c r="L24" s="22"/>
      <c r="M24" s="22"/>
      <c r="N24" s="22"/>
      <c r="O24" s="22"/>
      <c r="P24" s="22"/>
    </row>
    <row r="25" spans="1:16" ht="16.45" customHeight="1" x14ac:dyDescent="0.2">
      <c r="A25" s="22"/>
      <c r="B25" s="22"/>
      <c r="C25" s="22"/>
      <c r="D25" s="22"/>
      <c r="E25" s="22"/>
      <c r="F25" s="22"/>
      <c r="G25" s="22"/>
      <c r="H25" s="22"/>
      <c r="I25" s="22"/>
      <c r="J25" s="22"/>
      <c r="K25" s="22"/>
      <c r="L25" s="22"/>
      <c r="M25" s="22"/>
      <c r="N25" s="22"/>
      <c r="O25" s="22"/>
      <c r="P25" s="22"/>
    </row>
    <row r="26" spans="1:16" ht="16.45" customHeight="1" x14ac:dyDescent="0.2">
      <c r="A26" s="22"/>
      <c r="B26" s="22"/>
      <c r="C26" s="22"/>
      <c r="D26" s="22"/>
      <c r="E26" s="22"/>
      <c r="F26" s="22"/>
      <c r="G26" s="22"/>
      <c r="H26" s="22"/>
      <c r="I26" s="22"/>
      <c r="J26" s="22"/>
      <c r="K26" s="22"/>
      <c r="L26" s="22"/>
      <c r="M26" s="22"/>
      <c r="N26" s="22"/>
      <c r="O26" s="22"/>
      <c r="P26" s="22"/>
    </row>
    <row r="27" spans="1:16" ht="16.45" customHeight="1" x14ac:dyDescent="0.2">
      <c r="A27" s="22"/>
      <c r="B27" s="22"/>
      <c r="C27" s="22"/>
      <c r="D27" s="22"/>
      <c r="E27" s="22"/>
      <c r="F27" s="22"/>
      <c r="G27" s="22"/>
      <c r="H27" s="22"/>
      <c r="I27" s="22"/>
      <c r="J27" s="22"/>
      <c r="K27" s="22"/>
      <c r="L27" s="22"/>
      <c r="M27" s="22"/>
      <c r="N27" s="22"/>
      <c r="O27" s="22"/>
      <c r="P27" s="22"/>
    </row>
    <row r="28" spans="1:16" ht="16.45" customHeight="1" x14ac:dyDescent="0.2">
      <c r="A28" s="22"/>
      <c r="B28" s="22"/>
      <c r="C28" s="22"/>
      <c r="D28" s="22"/>
      <c r="E28" s="22"/>
      <c r="F28" s="22"/>
      <c r="G28" s="22"/>
      <c r="H28" s="22"/>
      <c r="I28" s="22"/>
      <c r="J28" s="22"/>
      <c r="K28" s="22"/>
      <c r="L28" s="22"/>
      <c r="M28" s="22"/>
      <c r="N28" s="22"/>
      <c r="O28" s="22"/>
      <c r="P28" s="22"/>
    </row>
    <row r="29" spans="1:16" ht="16.45" customHeight="1" x14ac:dyDescent="0.2">
      <c r="A29" s="22"/>
      <c r="B29" s="22"/>
      <c r="C29" s="22"/>
      <c r="D29" s="22"/>
      <c r="E29" s="22"/>
      <c r="F29" s="22"/>
      <c r="G29" s="22"/>
      <c r="H29" s="22"/>
      <c r="I29" s="22"/>
      <c r="J29" s="22"/>
      <c r="K29" s="22"/>
      <c r="L29" s="22"/>
      <c r="M29" s="22"/>
      <c r="N29" s="22"/>
      <c r="O29" s="22"/>
      <c r="P29" s="22"/>
    </row>
    <row r="30" spans="1:16" ht="16.45" customHeight="1" x14ac:dyDescent="0.2">
      <c r="A30" s="22"/>
      <c r="B30" s="22"/>
      <c r="C30" s="22"/>
      <c r="D30" s="22"/>
      <c r="E30" s="22"/>
      <c r="F30" s="22"/>
      <c r="G30" s="22"/>
      <c r="H30" s="22"/>
      <c r="I30" s="22"/>
      <c r="J30" s="22"/>
      <c r="K30" s="22"/>
      <c r="L30" s="22"/>
      <c r="M30" s="22"/>
      <c r="N30" s="22"/>
      <c r="O30" s="22"/>
      <c r="P30" s="22"/>
    </row>
    <row r="31" spans="1:16" ht="16.4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536</v>
      </c>
      <c r="D34" s="1151"/>
      <c r="E34" s="1152"/>
      <c r="F34" s="32">
        <v>6.82</v>
      </c>
      <c r="G34" s="33">
        <v>9.5299999999999994</v>
      </c>
      <c r="H34" s="33">
        <v>14.7</v>
      </c>
      <c r="I34" s="33">
        <v>16.940000000000001</v>
      </c>
      <c r="J34" s="34">
        <v>14.87</v>
      </c>
      <c r="K34" s="22"/>
      <c r="L34" s="22"/>
      <c r="M34" s="22"/>
      <c r="N34" s="22"/>
      <c r="O34" s="22"/>
      <c r="P34" s="22"/>
    </row>
    <row r="35" spans="1:16" ht="39" customHeight="1" x14ac:dyDescent="0.2">
      <c r="A35" s="22"/>
      <c r="B35" s="35"/>
      <c r="C35" s="1145" t="s">
        <v>537</v>
      </c>
      <c r="D35" s="1146"/>
      <c r="E35" s="1147"/>
      <c r="F35" s="36">
        <v>0.12</v>
      </c>
      <c r="G35" s="37">
        <v>0.64</v>
      </c>
      <c r="H35" s="37">
        <v>0.38</v>
      </c>
      <c r="I35" s="37">
        <v>0.46</v>
      </c>
      <c r="J35" s="38">
        <v>0.49</v>
      </c>
      <c r="K35" s="22"/>
      <c r="L35" s="22"/>
      <c r="M35" s="22"/>
      <c r="N35" s="22"/>
      <c r="O35" s="22"/>
      <c r="P35" s="22"/>
    </row>
    <row r="36" spans="1:16" ht="39" customHeight="1" x14ac:dyDescent="0.2">
      <c r="A36" s="22"/>
      <c r="B36" s="35"/>
      <c r="C36" s="1145" t="s">
        <v>538</v>
      </c>
      <c r="D36" s="1146"/>
      <c r="E36" s="1147"/>
      <c r="F36" s="36">
        <v>0</v>
      </c>
      <c r="G36" s="37">
        <v>0</v>
      </c>
      <c r="H36" s="37">
        <v>0</v>
      </c>
      <c r="I36" s="37">
        <v>1.22</v>
      </c>
      <c r="J36" s="38">
        <v>0.45</v>
      </c>
      <c r="K36" s="22"/>
      <c r="L36" s="22"/>
      <c r="M36" s="22"/>
      <c r="N36" s="22"/>
      <c r="O36" s="22"/>
      <c r="P36" s="22"/>
    </row>
    <row r="37" spans="1:16" ht="39" customHeight="1" x14ac:dyDescent="0.2">
      <c r="A37" s="22"/>
      <c r="B37" s="35"/>
      <c r="C37" s="1145" t="s">
        <v>539</v>
      </c>
      <c r="D37" s="1146"/>
      <c r="E37" s="1147"/>
      <c r="F37" s="36">
        <v>0.02</v>
      </c>
      <c r="G37" s="37">
        <v>0</v>
      </c>
      <c r="H37" s="37">
        <v>0.42</v>
      </c>
      <c r="I37" s="37">
        <v>0.76</v>
      </c>
      <c r="J37" s="38">
        <v>7.0000000000000007E-2</v>
      </c>
      <c r="K37" s="22"/>
      <c r="L37" s="22"/>
      <c r="M37" s="22"/>
      <c r="N37" s="22"/>
      <c r="O37" s="22"/>
      <c r="P37" s="22"/>
    </row>
    <row r="38" spans="1:16" ht="39" customHeight="1" x14ac:dyDescent="0.2">
      <c r="A38" s="22"/>
      <c r="B38" s="35"/>
      <c r="C38" s="1145" t="s">
        <v>540</v>
      </c>
      <c r="D38" s="1146"/>
      <c r="E38" s="1147"/>
      <c r="F38" s="36">
        <v>0.02</v>
      </c>
      <c r="G38" s="37">
        <v>0.02</v>
      </c>
      <c r="H38" s="37">
        <v>0.02</v>
      </c>
      <c r="I38" s="37">
        <v>0.02</v>
      </c>
      <c r="J38" s="38">
        <v>0.02</v>
      </c>
      <c r="K38" s="22"/>
      <c r="L38" s="22"/>
      <c r="M38" s="22"/>
      <c r="N38" s="22"/>
      <c r="O38" s="22"/>
      <c r="P38" s="22"/>
    </row>
    <row r="39" spans="1:16" ht="39" customHeight="1" x14ac:dyDescent="0.2">
      <c r="A39" s="22"/>
      <c r="B39" s="35"/>
      <c r="C39" s="1145"/>
      <c r="D39" s="1146"/>
      <c r="E39" s="1147"/>
      <c r="F39" s="36"/>
      <c r="G39" s="37"/>
      <c r="H39" s="37"/>
      <c r="I39" s="37"/>
      <c r="J39" s="38"/>
      <c r="K39" s="22"/>
      <c r="L39" s="22"/>
      <c r="M39" s="22"/>
      <c r="N39" s="22"/>
      <c r="O39" s="22"/>
      <c r="P39" s="22"/>
    </row>
    <row r="40" spans="1:16" ht="39" customHeight="1" x14ac:dyDescent="0.2">
      <c r="A40" s="22"/>
      <c r="B40" s="35"/>
      <c r="C40" s="1145"/>
      <c r="D40" s="1146"/>
      <c r="E40" s="1147"/>
      <c r="F40" s="36"/>
      <c r="G40" s="37"/>
      <c r="H40" s="37"/>
      <c r="I40" s="37"/>
      <c r="J40" s="38"/>
      <c r="K40" s="22"/>
      <c r="L40" s="22"/>
      <c r="M40" s="22"/>
      <c r="N40" s="22"/>
      <c r="O40" s="22"/>
      <c r="P40" s="22"/>
    </row>
    <row r="41" spans="1:16" ht="39" customHeight="1" x14ac:dyDescent="0.2">
      <c r="A41" s="22"/>
      <c r="B41" s="35"/>
      <c r="C41" s="1145"/>
      <c r="D41" s="1146"/>
      <c r="E41" s="1147"/>
      <c r="F41" s="36"/>
      <c r="G41" s="37"/>
      <c r="H41" s="37"/>
      <c r="I41" s="37"/>
      <c r="J41" s="38"/>
      <c r="K41" s="22"/>
      <c r="L41" s="22"/>
      <c r="M41" s="22"/>
      <c r="N41" s="22"/>
      <c r="O41" s="22"/>
      <c r="P41" s="22"/>
    </row>
    <row r="42" spans="1:16" ht="39" customHeight="1" x14ac:dyDescent="0.2">
      <c r="A42" s="22"/>
      <c r="B42" s="39"/>
      <c r="C42" s="1145" t="s">
        <v>541</v>
      </c>
      <c r="D42" s="1146"/>
      <c r="E42" s="1147"/>
      <c r="F42" s="36" t="s">
        <v>490</v>
      </c>
      <c r="G42" s="37" t="s">
        <v>490</v>
      </c>
      <c r="H42" s="37" t="s">
        <v>490</v>
      </c>
      <c r="I42" s="37" t="s">
        <v>490</v>
      </c>
      <c r="J42" s="38" t="s">
        <v>490</v>
      </c>
      <c r="K42" s="22"/>
      <c r="L42" s="22"/>
      <c r="M42" s="22"/>
      <c r="N42" s="22"/>
      <c r="O42" s="22"/>
      <c r="P42" s="22"/>
    </row>
    <row r="43" spans="1:16" ht="39" customHeight="1" thickBot="1" x14ac:dyDescent="0.25">
      <c r="A43" s="22"/>
      <c r="B43" s="40"/>
      <c r="C43" s="1148" t="s">
        <v>542</v>
      </c>
      <c r="D43" s="1149"/>
      <c r="E43" s="1150"/>
      <c r="F43" s="41" t="s">
        <v>490</v>
      </c>
      <c r="G43" s="42" t="s">
        <v>490</v>
      </c>
      <c r="H43" s="42" t="s">
        <v>490</v>
      </c>
      <c r="I43" s="42" t="s">
        <v>490</v>
      </c>
      <c r="J43" s="43" t="s">
        <v>490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3" x14ac:dyDescent="0.2">
      <c r="A45" s="22"/>
      <c r="B45" s="22"/>
      <c r="C45" s="22"/>
      <c r="D45" s="22"/>
      <c r="E45" s="22"/>
      <c r="F45" s="22"/>
      <c r="G45" s="22"/>
      <c r="H45" s="22"/>
      <c r="I45" s="22"/>
      <c r="J45" s="22"/>
      <c r="K45" s="22"/>
      <c r="L45" s="22"/>
      <c r="M45" s="22"/>
      <c r="N45" s="22"/>
      <c r="O45" s="22"/>
      <c r="P45" s="22"/>
    </row>
  </sheetData>
  <sheetProtection algorithmName="SHA-512" hashValue="gvwj8BCMDeIw31AxUYw+kXLI5JXKkbwZuAchCpSDUtfg5A+JpUM0PaxeCy6Rxa6O6+0JEhJgcQbXpqqpQiluOg==" saltValue="dVwgzhEbRVfAr3PY+maB2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tabColor rgb="FFFFC000"/>
    <pageSetUpPr fitToPage="1"/>
  </sheetPr>
  <dimension ref="A1:U64"/>
  <sheetViews>
    <sheetView showGridLines="0" topLeftCell="I1" zoomScaleSheetLayoutView="55" workbookViewId="0">
      <selection activeCell="U48" sqref="U48"/>
    </sheetView>
  </sheetViews>
  <sheetFormatPr defaultColWidth="0" defaultRowHeight="12.7"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 customHeight="1" thickBot="1" x14ac:dyDescent="0.25">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 customHeight="1" x14ac:dyDescent="0.2">
      <c r="A45" s="48"/>
      <c r="B45" s="1176" t="s">
        <v>9</v>
      </c>
      <c r="C45" s="1177"/>
      <c r="D45" s="58"/>
      <c r="E45" s="1182" t="s">
        <v>10</v>
      </c>
      <c r="F45" s="1182"/>
      <c r="G45" s="1182"/>
      <c r="H45" s="1182"/>
      <c r="I45" s="1182"/>
      <c r="J45" s="1183"/>
      <c r="K45" s="59">
        <v>171</v>
      </c>
      <c r="L45" s="60">
        <v>169</v>
      </c>
      <c r="M45" s="60">
        <v>171</v>
      </c>
      <c r="N45" s="60">
        <v>171</v>
      </c>
      <c r="O45" s="61">
        <v>170</v>
      </c>
      <c r="P45" s="48"/>
      <c r="Q45" s="48"/>
      <c r="R45" s="48"/>
      <c r="S45" s="48"/>
      <c r="T45" s="48"/>
      <c r="U45" s="48"/>
    </row>
    <row r="46" spans="1:21" ht="30.7" customHeight="1" x14ac:dyDescent="0.2">
      <c r="A46" s="48"/>
      <c r="B46" s="1178"/>
      <c r="C46" s="1179"/>
      <c r="D46" s="62"/>
      <c r="E46" s="1155" t="s">
        <v>11</v>
      </c>
      <c r="F46" s="1155"/>
      <c r="G46" s="1155"/>
      <c r="H46" s="1155"/>
      <c r="I46" s="1155"/>
      <c r="J46" s="1156"/>
      <c r="K46" s="63" t="s">
        <v>490</v>
      </c>
      <c r="L46" s="64" t="s">
        <v>490</v>
      </c>
      <c r="M46" s="64" t="s">
        <v>490</v>
      </c>
      <c r="N46" s="64" t="s">
        <v>490</v>
      </c>
      <c r="O46" s="65" t="s">
        <v>490</v>
      </c>
      <c r="P46" s="48"/>
      <c r="Q46" s="48"/>
      <c r="R46" s="48"/>
      <c r="S46" s="48"/>
      <c r="T46" s="48"/>
      <c r="U46" s="48"/>
    </row>
    <row r="47" spans="1:21" ht="30.7" customHeight="1" x14ac:dyDescent="0.2">
      <c r="A47" s="48"/>
      <c r="B47" s="1178"/>
      <c r="C47" s="1179"/>
      <c r="D47" s="62"/>
      <c r="E47" s="1155" t="s">
        <v>12</v>
      </c>
      <c r="F47" s="1155"/>
      <c r="G47" s="1155"/>
      <c r="H47" s="1155"/>
      <c r="I47" s="1155"/>
      <c r="J47" s="1156"/>
      <c r="K47" s="63" t="s">
        <v>490</v>
      </c>
      <c r="L47" s="64" t="s">
        <v>490</v>
      </c>
      <c r="M47" s="64" t="s">
        <v>490</v>
      </c>
      <c r="N47" s="64" t="s">
        <v>490</v>
      </c>
      <c r="O47" s="65" t="s">
        <v>490</v>
      </c>
      <c r="P47" s="48"/>
      <c r="Q47" s="48"/>
      <c r="R47" s="48"/>
      <c r="S47" s="48"/>
      <c r="T47" s="48"/>
      <c r="U47" s="48"/>
    </row>
    <row r="48" spans="1:21" ht="30.7" customHeight="1" x14ac:dyDescent="0.2">
      <c r="A48" s="48"/>
      <c r="B48" s="1178"/>
      <c r="C48" s="1179"/>
      <c r="D48" s="62"/>
      <c r="E48" s="1155" t="s">
        <v>13</v>
      </c>
      <c r="F48" s="1155"/>
      <c r="G48" s="1155"/>
      <c r="H48" s="1155"/>
      <c r="I48" s="1155"/>
      <c r="J48" s="1156"/>
      <c r="K48" s="63">
        <v>7</v>
      </c>
      <c r="L48" s="64">
        <v>5</v>
      </c>
      <c r="M48" s="64">
        <v>2</v>
      </c>
      <c r="N48" s="64" t="s">
        <v>490</v>
      </c>
      <c r="O48" s="65" t="s">
        <v>490</v>
      </c>
      <c r="P48" s="48"/>
      <c r="Q48" s="48"/>
      <c r="R48" s="48"/>
      <c r="S48" s="48"/>
      <c r="T48" s="48"/>
      <c r="U48" s="48"/>
    </row>
    <row r="49" spans="1:21" ht="30.7" customHeight="1" x14ac:dyDescent="0.2">
      <c r="A49" s="48"/>
      <c r="B49" s="1178"/>
      <c r="C49" s="1179"/>
      <c r="D49" s="62"/>
      <c r="E49" s="1155" t="s">
        <v>14</v>
      </c>
      <c r="F49" s="1155"/>
      <c r="G49" s="1155"/>
      <c r="H49" s="1155"/>
      <c r="I49" s="1155"/>
      <c r="J49" s="1156"/>
      <c r="K49" s="63">
        <v>90</v>
      </c>
      <c r="L49" s="64">
        <v>89</v>
      </c>
      <c r="M49" s="64">
        <v>84</v>
      </c>
      <c r="N49" s="64">
        <v>80</v>
      </c>
      <c r="O49" s="65">
        <v>73</v>
      </c>
      <c r="P49" s="48"/>
      <c r="Q49" s="48"/>
      <c r="R49" s="48"/>
      <c r="S49" s="48"/>
      <c r="T49" s="48"/>
      <c r="U49" s="48"/>
    </row>
    <row r="50" spans="1:21" ht="30.7" customHeight="1" x14ac:dyDescent="0.2">
      <c r="A50" s="48"/>
      <c r="B50" s="1178"/>
      <c r="C50" s="1179"/>
      <c r="D50" s="62"/>
      <c r="E50" s="1155" t="s">
        <v>15</v>
      </c>
      <c r="F50" s="1155"/>
      <c r="G50" s="1155"/>
      <c r="H50" s="1155"/>
      <c r="I50" s="1155"/>
      <c r="J50" s="1156"/>
      <c r="K50" s="63">
        <v>11</v>
      </c>
      <c r="L50" s="64">
        <v>11</v>
      </c>
      <c r="M50" s="64">
        <v>6</v>
      </c>
      <c r="N50" s="64">
        <v>1</v>
      </c>
      <c r="O50" s="65">
        <v>1</v>
      </c>
      <c r="P50" s="48"/>
      <c r="Q50" s="48"/>
      <c r="R50" s="48"/>
      <c r="S50" s="48"/>
      <c r="T50" s="48"/>
      <c r="U50" s="48"/>
    </row>
    <row r="51" spans="1:21" ht="30.7" customHeight="1" x14ac:dyDescent="0.2">
      <c r="A51" s="48"/>
      <c r="B51" s="1180"/>
      <c r="C51" s="1181"/>
      <c r="D51" s="66"/>
      <c r="E51" s="1155" t="s">
        <v>16</v>
      </c>
      <c r="F51" s="1155"/>
      <c r="G51" s="1155"/>
      <c r="H51" s="1155"/>
      <c r="I51" s="1155"/>
      <c r="J51" s="1156"/>
      <c r="K51" s="63" t="s">
        <v>490</v>
      </c>
      <c r="L51" s="64">
        <v>0</v>
      </c>
      <c r="M51" s="64">
        <v>0</v>
      </c>
      <c r="N51" s="64" t="s">
        <v>490</v>
      </c>
      <c r="O51" s="65" t="s">
        <v>490</v>
      </c>
      <c r="P51" s="48"/>
      <c r="Q51" s="48"/>
      <c r="R51" s="48"/>
      <c r="S51" s="48"/>
      <c r="T51" s="48"/>
      <c r="U51" s="48"/>
    </row>
    <row r="52" spans="1:21" ht="30.7" customHeight="1" x14ac:dyDescent="0.2">
      <c r="A52" s="48"/>
      <c r="B52" s="1153" t="s">
        <v>17</v>
      </c>
      <c r="C52" s="1154"/>
      <c r="D52" s="66"/>
      <c r="E52" s="1155" t="s">
        <v>18</v>
      </c>
      <c r="F52" s="1155"/>
      <c r="G52" s="1155"/>
      <c r="H52" s="1155"/>
      <c r="I52" s="1155"/>
      <c r="J52" s="1156"/>
      <c r="K52" s="63">
        <v>172</v>
      </c>
      <c r="L52" s="64">
        <v>161</v>
      </c>
      <c r="M52" s="64">
        <v>158</v>
      </c>
      <c r="N52" s="64">
        <v>148</v>
      </c>
      <c r="O52" s="65">
        <v>142</v>
      </c>
      <c r="P52" s="48"/>
      <c r="Q52" s="48"/>
      <c r="R52" s="48"/>
      <c r="S52" s="48"/>
      <c r="T52" s="48"/>
      <c r="U52" s="48"/>
    </row>
    <row r="53" spans="1:21" ht="30.7" customHeight="1" thickBot="1" x14ac:dyDescent="0.25">
      <c r="A53" s="48"/>
      <c r="B53" s="1157" t="s">
        <v>19</v>
      </c>
      <c r="C53" s="1158"/>
      <c r="D53" s="67"/>
      <c r="E53" s="1159" t="s">
        <v>20</v>
      </c>
      <c r="F53" s="1159"/>
      <c r="G53" s="1159"/>
      <c r="H53" s="1159"/>
      <c r="I53" s="1159"/>
      <c r="J53" s="1160"/>
      <c r="K53" s="68">
        <v>107</v>
      </c>
      <c r="L53" s="69">
        <v>113</v>
      </c>
      <c r="M53" s="69">
        <v>105</v>
      </c>
      <c r="N53" s="69">
        <v>104</v>
      </c>
      <c r="O53" s="70">
        <v>102</v>
      </c>
      <c r="P53" s="48"/>
      <c r="Q53" s="48"/>
      <c r="R53" s="48"/>
      <c r="S53" s="48"/>
      <c r="T53" s="48"/>
      <c r="U53" s="48"/>
    </row>
    <row r="54" spans="1:21" ht="23.95" customHeight="1" x14ac:dyDescent="0.2">
      <c r="A54" s="48"/>
      <c r="B54" s="71" t="s">
        <v>21</v>
      </c>
      <c r="C54" s="48"/>
      <c r="D54" s="48"/>
      <c r="E54" s="48"/>
      <c r="F54" s="48"/>
      <c r="G54" s="48"/>
      <c r="H54" s="48"/>
      <c r="I54" s="48"/>
      <c r="J54" s="48"/>
      <c r="K54" s="48"/>
      <c r="L54" s="48"/>
      <c r="M54" s="48"/>
      <c r="N54" s="48"/>
      <c r="O54" s="48"/>
      <c r="P54" s="48"/>
      <c r="Q54" s="48"/>
      <c r="R54" s="48"/>
      <c r="S54" s="48"/>
      <c r="T54" s="48"/>
      <c r="U54" s="48"/>
    </row>
    <row r="55" spans="1:21" ht="23.95" customHeight="1" x14ac:dyDescent="0.2">
      <c r="A55" s="48"/>
      <c r="B55" s="71"/>
      <c r="C55" s="48"/>
      <c r="D55" s="48"/>
      <c r="E55" s="48"/>
      <c r="F55" s="48"/>
      <c r="G55" s="48"/>
      <c r="H55" s="48"/>
      <c r="I55" s="48"/>
      <c r="J55" s="48"/>
      <c r="K55" s="48"/>
      <c r="L55" s="48"/>
      <c r="M55" s="48"/>
      <c r="N55" s="48"/>
      <c r="O55" s="48"/>
      <c r="P55" s="48"/>
      <c r="Q55" s="48"/>
      <c r="R55" s="48"/>
      <c r="S55" s="48"/>
      <c r="T55" s="48"/>
      <c r="U55" s="48"/>
    </row>
    <row r="56" spans="1:21" ht="23.95" customHeight="1" thickBot="1" x14ac:dyDescent="0.25">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5">
      <c r="A57" s="48"/>
      <c r="B57" s="76"/>
      <c r="C57" s="77"/>
      <c r="D57" s="77"/>
      <c r="E57" s="78"/>
      <c r="F57" s="78"/>
      <c r="G57" s="78"/>
      <c r="H57" s="78"/>
      <c r="I57" s="78"/>
      <c r="J57" s="79" t="s">
        <v>2</v>
      </c>
      <c r="K57" s="80" t="s">
        <v>543</v>
      </c>
      <c r="L57" s="81" t="s">
        <v>544</v>
      </c>
      <c r="M57" s="81" t="s">
        <v>545</v>
      </c>
      <c r="N57" s="81" t="s">
        <v>546</v>
      </c>
      <c r="O57" s="82" t="s">
        <v>547</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3.95" customHeight="1" x14ac:dyDescent="0.2">
      <c r="B61" s="92"/>
      <c r="C61" s="92"/>
      <c r="D61" s="93" t="s">
        <v>28</v>
      </c>
      <c r="E61" s="94"/>
      <c r="F61" s="94"/>
      <c r="G61" s="94"/>
      <c r="H61" s="94"/>
      <c r="I61" s="94"/>
      <c r="J61" s="94"/>
      <c r="K61" s="94"/>
      <c r="L61" s="94"/>
      <c r="M61" s="94"/>
      <c r="N61" s="94"/>
      <c r="O61" s="94"/>
    </row>
    <row r="62" spans="1:21" ht="23.95" customHeight="1" x14ac:dyDescent="0.2">
      <c r="B62" s="95"/>
      <c r="C62" s="95"/>
      <c r="D62" s="93" t="s">
        <v>29</v>
      </c>
      <c r="E62" s="94"/>
      <c r="F62" s="94"/>
      <c r="G62" s="94"/>
      <c r="H62" s="94"/>
      <c r="I62" s="94"/>
      <c r="J62" s="94"/>
      <c r="K62" s="94"/>
      <c r="L62" s="94"/>
      <c r="M62" s="94"/>
      <c r="N62" s="94"/>
      <c r="O62" s="94"/>
    </row>
    <row r="63" spans="1:21" ht="23.95"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3.95"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QyX+rcQyJUpbS2+V46hVapzGOZGI6hrDaE2RiWH8r10Q9oDe8XhYQt6sJGnTymfKJKoP2PLNasqrGihlXQm1MA==" saltValue="4qXABA4K9nK/7CfS+zn9G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3" orientation="landscape"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tabColor rgb="FFFFC000"/>
    <pageSetUpPr fitToPage="1"/>
  </sheetPr>
  <dimension ref="B1:M55"/>
  <sheetViews>
    <sheetView showGridLines="0" topLeftCell="I1" zoomScaleSheetLayoutView="100" workbookViewId="0">
      <selection activeCell="M42" sqref="M42"/>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05" customHeight="1" x14ac:dyDescent="0.2"/>
    <row r="2" ht="15.05" customHeight="1" x14ac:dyDescent="0.2"/>
    <row r="3" ht="15.05" customHeight="1" x14ac:dyDescent="0.2"/>
    <row r="4" ht="15.05" customHeight="1" x14ac:dyDescent="0.2"/>
    <row r="5" ht="15.05" customHeight="1" x14ac:dyDescent="0.2"/>
    <row r="6" ht="15.05" customHeight="1" x14ac:dyDescent="0.2"/>
    <row r="7" ht="15.05" customHeight="1" x14ac:dyDescent="0.2"/>
    <row r="8" ht="15.05" customHeight="1" x14ac:dyDescent="0.2"/>
    <row r="9" ht="15.05" customHeight="1" x14ac:dyDescent="0.2"/>
    <row r="10" ht="15.05" customHeight="1" x14ac:dyDescent="0.2"/>
    <row r="11" ht="15.05" customHeight="1" x14ac:dyDescent="0.2"/>
    <row r="12" ht="15.05" customHeight="1" x14ac:dyDescent="0.2"/>
    <row r="13" ht="15.05" customHeight="1" x14ac:dyDescent="0.2"/>
    <row r="14" ht="15.05" customHeight="1" x14ac:dyDescent="0.2"/>
    <row r="15" ht="15.05" customHeight="1" x14ac:dyDescent="0.2"/>
    <row r="16" ht="15.05" customHeight="1" x14ac:dyDescent="0.2"/>
    <row r="17" ht="15.05" customHeight="1" x14ac:dyDescent="0.2"/>
    <row r="18" ht="15.05" customHeight="1" x14ac:dyDescent="0.2"/>
    <row r="19" ht="15.05" customHeight="1" x14ac:dyDescent="0.2"/>
    <row r="20" ht="15.05" customHeight="1" x14ac:dyDescent="0.2"/>
    <row r="21" ht="15.05" customHeight="1" x14ac:dyDescent="0.2"/>
    <row r="22" ht="15.05" customHeight="1" x14ac:dyDescent="0.2"/>
    <row r="23" ht="15.05" customHeight="1" x14ac:dyDescent="0.2"/>
    <row r="24" ht="15.05" customHeight="1" x14ac:dyDescent="0.2"/>
    <row r="25" ht="15.05" customHeight="1" x14ac:dyDescent="0.2"/>
    <row r="26" ht="15.05" customHeight="1" x14ac:dyDescent="0.2"/>
    <row r="27" ht="15.05" customHeight="1" x14ac:dyDescent="0.2"/>
    <row r="28" ht="15.05" customHeight="1" x14ac:dyDescent="0.2"/>
    <row r="29" ht="15.05" customHeight="1" x14ac:dyDescent="0.2"/>
    <row r="30" ht="15.05" customHeight="1" x14ac:dyDescent="0.2"/>
    <row r="31" ht="15.05" customHeight="1" x14ac:dyDescent="0.2"/>
    <row r="32" ht="15.05" customHeight="1" x14ac:dyDescent="0.2"/>
    <row r="33" spans="2:13" ht="15.05" customHeight="1" x14ac:dyDescent="0.2"/>
    <row r="34" spans="2:13" ht="15.05" customHeight="1" x14ac:dyDescent="0.2"/>
    <row r="35" spans="2:13" ht="15.05" customHeight="1" x14ac:dyDescent="0.2"/>
    <row r="36" spans="2:13" ht="15.05" customHeight="1" x14ac:dyDescent="0.2"/>
    <row r="37" spans="2:13" ht="15.05" customHeight="1" x14ac:dyDescent="0.2"/>
    <row r="38" spans="2:13" ht="15.05" customHeight="1" x14ac:dyDescent="0.2"/>
    <row r="39" spans="2:13" ht="27.7" customHeight="1" thickBot="1" x14ac:dyDescent="0.25">
      <c r="M39" s="97" t="s">
        <v>7</v>
      </c>
    </row>
    <row r="40" spans="2:13" ht="27.7" customHeight="1" thickBot="1" x14ac:dyDescent="0.25">
      <c r="B40" s="98" t="s">
        <v>8</v>
      </c>
      <c r="C40" s="99"/>
      <c r="D40" s="99"/>
      <c r="E40" s="100"/>
      <c r="F40" s="100"/>
      <c r="G40" s="100"/>
      <c r="H40" s="101" t="s">
        <v>2</v>
      </c>
      <c r="I40" s="102" t="s">
        <v>529</v>
      </c>
      <c r="J40" s="103" t="s">
        <v>530</v>
      </c>
      <c r="K40" s="103" t="s">
        <v>531</v>
      </c>
      <c r="L40" s="103" t="s">
        <v>532</v>
      </c>
      <c r="M40" s="104" t="s">
        <v>533</v>
      </c>
    </row>
    <row r="41" spans="2:13" ht="27.7" customHeight="1" x14ac:dyDescent="0.2">
      <c r="B41" s="1196" t="s">
        <v>30</v>
      </c>
      <c r="C41" s="1197"/>
      <c r="D41" s="105"/>
      <c r="E41" s="1198" t="s">
        <v>31</v>
      </c>
      <c r="F41" s="1198"/>
      <c r="G41" s="1198"/>
      <c r="H41" s="1199"/>
      <c r="I41" s="355">
        <v>1998</v>
      </c>
      <c r="J41" s="356">
        <v>1964</v>
      </c>
      <c r="K41" s="356">
        <v>1980</v>
      </c>
      <c r="L41" s="356">
        <v>1866</v>
      </c>
      <c r="M41" s="357">
        <v>1837</v>
      </c>
    </row>
    <row r="42" spans="2:13" ht="27.7" customHeight="1" x14ac:dyDescent="0.2">
      <c r="B42" s="1186"/>
      <c r="C42" s="1187"/>
      <c r="D42" s="106"/>
      <c r="E42" s="1190" t="s">
        <v>32</v>
      </c>
      <c r="F42" s="1190"/>
      <c r="G42" s="1190"/>
      <c r="H42" s="1191"/>
      <c r="I42" s="358">
        <v>20</v>
      </c>
      <c r="J42" s="359">
        <v>9</v>
      </c>
      <c r="K42" s="359">
        <v>3</v>
      </c>
      <c r="L42" s="359">
        <v>2</v>
      </c>
      <c r="M42" s="360">
        <v>1</v>
      </c>
    </row>
    <row r="43" spans="2:13" ht="27.7" customHeight="1" x14ac:dyDescent="0.2">
      <c r="B43" s="1186"/>
      <c r="C43" s="1187"/>
      <c r="D43" s="106"/>
      <c r="E43" s="1190" t="s">
        <v>33</v>
      </c>
      <c r="F43" s="1190"/>
      <c r="G43" s="1190"/>
      <c r="H43" s="1191"/>
      <c r="I43" s="358">
        <v>211</v>
      </c>
      <c r="J43" s="359">
        <v>195</v>
      </c>
      <c r="K43" s="359">
        <v>181</v>
      </c>
      <c r="L43" s="359">
        <v>177</v>
      </c>
      <c r="M43" s="360">
        <v>166</v>
      </c>
    </row>
    <row r="44" spans="2:13" ht="27.7" customHeight="1" x14ac:dyDescent="0.2">
      <c r="B44" s="1186"/>
      <c r="C44" s="1187"/>
      <c r="D44" s="106"/>
      <c r="E44" s="1190" t="s">
        <v>34</v>
      </c>
      <c r="F44" s="1190"/>
      <c r="G44" s="1190"/>
      <c r="H44" s="1191"/>
      <c r="I44" s="358">
        <v>1089</v>
      </c>
      <c r="J44" s="359">
        <v>985</v>
      </c>
      <c r="K44" s="359">
        <v>908</v>
      </c>
      <c r="L44" s="359">
        <v>788</v>
      </c>
      <c r="M44" s="360">
        <v>689</v>
      </c>
    </row>
    <row r="45" spans="2:13" ht="27.7" customHeight="1" x14ac:dyDescent="0.2">
      <c r="B45" s="1186"/>
      <c r="C45" s="1187"/>
      <c r="D45" s="106"/>
      <c r="E45" s="1190" t="s">
        <v>35</v>
      </c>
      <c r="F45" s="1190"/>
      <c r="G45" s="1190"/>
      <c r="H45" s="1191"/>
      <c r="I45" s="358">
        <v>164</v>
      </c>
      <c r="J45" s="359">
        <v>10</v>
      </c>
      <c r="K45" s="359" t="s">
        <v>490</v>
      </c>
      <c r="L45" s="359" t="s">
        <v>490</v>
      </c>
      <c r="M45" s="360" t="s">
        <v>490</v>
      </c>
    </row>
    <row r="46" spans="2:13" ht="27.7" customHeight="1" x14ac:dyDescent="0.2">
      <c r="B46" s="1186"/>
      <c r="C46" s="1187"/>
      <c r="D46" s="107"/>
      <c r="E46" s="1190" t="s">
        <v>36</v>
      </c>
      <c r="F46" s="1190"/>
      <c r="G46" s="1190"/>
      <c r="H46" s="1191"/>
      <c r="I46" s="358" t="s">
        <v>490</v>
      </c>
      <c r="J46" s="359" t="s">
        <v>490</v>
      </c>
      <c r="K46" s="359" t="s">
        <v>490</v>
      </c>
      <c r="L46" s="359" t="s">
        <v>490</v>
      </c>
      <c r="M46" s="360" t="s">
        <v>490</v>
      </c>
    </row>
    <row r="47" spans="2:13" ht="27.7" customHeight="1" x14ac:dyDescent="0.2">
      <c r="B47" s="1186"/>
      <c r="C47" s="1187"/>
      <c r="D47" s="108"/>
      <c r="E47" s="1200" t="s">
        <v>37</v>
      </c>
      <c r="F47" s="1201"/>
      <c r="G47" s="1201"/>
      <c r="H47" s="1202"/>
      <c r="I47" s="358" t="s">
        <v>490</v>
      </c>
      <c r="J47" s="359" t="s">
        <v>490</v>
      </c>
      <c r="K47" s="359" t="s">
        <v>490</v>
      </c>
      <c r="L47" s="359" t="s">
        <v>490</v>
      </c>
      <c r="M47" s="360" t="s">
        <v>490</v>
      </c>
    </row>
    <row r="48" spans="2:13" ht="27.7" customHeight="1" x14ac:dyDescent="0.2">
      <c r="B48" s="1186"/>
      <c r="C48" s="1187"/>
      <c r="D48" s="106"/>
      <c r="E48" s="1190" t="s">
        <v>38</v>
      </c>
      <c r="F48" s="1190"/>
      <c r="G48" s="1190"/>
      <c r="H48" s="1191"/>
      <c r="I48" s="358" t="s">
        <v>490</v>
      </c>
      <c r="J48" s="359" t="s">
        <v>490</v>
      </c>
      <c r="K48" s="359" t="s">
        <v>490</v>
      </c>
      <c r="L48" s="359" t="s">
        <v>490</v>
      </c>
      <c r="M48" s="360" t="s">
        <v>490</v>
      </c>
    </row>
    <row r="49" spans="2:13" ht="27.7" customHeight="1" x14ac:dyDescent="0.2">
      <c r="B49" s="1188"/>
      <c r="C49" s="1189"/>
      <c r="D49" s="106"/>
      <c r="E49" s="1190" t="s">
        <v>39</v>
      </c>
      <c r="F49" s="1190"/>
      <c r="G49" s="1190"/>
      <c r="H49" s="1191"/>
      <c r="I49" s="358" t="s">
        <v>490</v>
      </c>
      <c r="J49" s="359" t="s">
        <v>490</v>
      </c>
      <c r="K49" s="359" t="s">
        <v>490</v>
      </c>
      <c r="L49" s="359" t="s">
        <v>490</v>
      </c>
      <c r="M49" s="360" t="s">
        <v>490</v>
      </c>
    </row>
    <row r="50" spans="2:13" ht="27.7" customHeight="1" x14ac:dyDescent="0.2">
      <c r="B50" s="1184" t="s">
        <v>40</v>
      </c>
      <c r="C50" s="1185"/>
      <c r="D50" s="109"/>
      <c r="E50" s="1190" t="s">
        <v>41</v>
      </c>
      <c r="F50" s="1190"/>
      <c r="G50" s="1190"/>
      <c r="H50" s="1191"/>
      <c r="I50" s="358">
        <v>658</v>
      </c>
      <c r="J50" s="359">
        <v>608</v>
      </c>
      <c r="K50" s="359">
        <v>764</v>
      </c>
      <c r="L50" s="359">
        <v>818</v>
      </c>
      <c r="M50" s="360">
        <v>929</v>
      </c>
    </row>
    <row r="51" spans="2:13" ht="27.7" customHeight="1" x14ac:dyDescent="0.2">
      <c r="B51" s="1186"/>
      <c r="C51" s="1187"/>
      <c r="D51" s="106"/>
      <c r="E51" s="1190" t="s">
        <v>42</v>
      </c>
      <c r="F51" s="1190"/>
      <c r="G51" s="1190"/>
      <c r="H51" s="1191"/>
      <c r="I51" s="358" t="s">
        <v>490</v>
      </c>
      <c r="J51" s="359">
        <v>94</v>
      </c>
      <c r="K51" s="359">
        <v>90</v>
      </c>
      <c r="L51" s="359">
        <v>86</v>
      </c>
      <c r="M51" s="360">
        <v>82</v>
      </c>
    </row>
    <row r="52" spans="2:13" ht="27.7" customHeight="1" x14ac:dyDescent="0.2">
      <c r="B52" s="1188"/>
      <c r="C52" s="1189"/>
      <c r="D52" s="106"/>
      <c r="E52" s="1190" t="s">
        <v>43</v>
      </c>
      <c r="F52" s="1190"/>
      <c r="G52" s="1190"/>
      <c r="H52" s="1191"/>
      <c r="I52" s="358">
        <v>1464</v>
      </c>
      <c r="J52" s="359">
        <v>1394</v>
      </c>
      <c r="K52" s="359">
        <v>1340</v>
      </c>
      <c r="L52" s="359">
        <v>1226</v>
      </c>
      <c r="M52" s="360">
        <v>1120</v>
      </c>
    </row>
    <row r="53" spans="2:13" ht="27.7" customHeight="1" thickBot="1" x14ac:dyDescent="0.25">
      <c r="B53" s="1192" t="s">
        <v>19</v>
      </c>
      <c r="C53" s="1193"/>
      <c r="D53" s="110"/>
      <c r="E53" s="1194" t="s">
        <v>44</v>
      </c>
      <c r="F53" s="1194"/>
      <c r="G53" s="1194"/>
      <c r="H53" s="1195"/>
      <c r="I53" s="361">
        <v>1360</v>
      </c>
      <c r="J53" s="362">
        <v>1066</v>
      </c>
      <c r="K53" s="362">
        <v>877</v>
      </c>
      <c r="L53" s="362">
        <v>703</v>
      </c>
      <c r="M53" s="363">
        <v>561</v>
      </c>
    </row>
    <row r="54" spans="2:13" ht="27.7" customHeight="1" x14ac:dyDescent="0.2">
      <c r="B54" s="111"/>
      <c r="C54" s="112"/>
      <c r="D54" s="112"/>
      <c r="E54" s="113"/>
      <c r="F54" s="113"/>
      <c r="G54" s="113"/>
      <c r="H54" s="113"/>
      <c r="I54" s="114"/>
      <c r="J54" s="114"/>
      <c r="K54" s="114"/>
      <c r="L54" s="114"/>
      <c r="M54" s="114"/>
    </row>
    <row r="55" spans="2:13" ht="13.8" x14ac:dyDescent="0.2"/>
  </sheetData>
  <sheetProtection algorithmName="SHA-512" hashValue="eutb3ENAXBsJ7Dq6mw1nqngZ9WhezkYImz28wFaR2ztu5r9WFdc15V2FotKbRnoYoMSEWtyznjA3UrRo8vuv3g==" saltValue="QgNl4/sIqP4f3hO316OSp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FFC000"/>
    <pageSetUpPr fitToPage="1"/>
  </sheetPr>
  <dimension ref="B1:W64"/>
  <sheetViews>
    <sheetView showGridLines="0" topLeftCell="F1" zoomScale="70" zoomScaleNormal="70" zoomScaleSheetLayoutView="100" workbookViewId="0">
      <selection activeCell="I57" sqref="I57"/>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ht="16.45" customHeight="1" x14ac:dyDescent="0.2"/>
    <row r="34" ht="16.45" customHeight="1" x14ac:dyDescent="0.2"/>
    <row r="35" ht="16.45" customHeight="1" x14ac:dyDescent="0.2"/>
    <row r="36" ht="16.45" customHeight="1" x14ac:dyDescent="0.2"/>
    <row r="37" ht="16.45" customHeight="1" x14ac:dyDescent="0.2"/>
    <row r="38" ht="16.45" customHeight="1" x14ac:dyDescent="0.2"/>
    <row r="39" ht="16.45" customHeight="1" x14ac:dyDescent="0.2"/>
    <row r="40" ht="16.45" customHeight="1" x14ac:dyDescent="0.2"/>
    <row r="41" ht="16.45" customHeight="1" x14ac:dyDescent="0.2"/>
    <row r="42" ht="16.45" customHeight="1" x14ac:dyDescent="0.2"/>
    <row r="43" ht="16.45" customHeight="1" x14ac:dyDescent="0.2"/>
    <row r="44" ht="16.45" customHeight="1" x14ac:dyDescent="0.2"/>
    <row r="45" ht="16.45" customHeight="1" x14ac:dyDescent="0.2"/>
    <row r="46" ht="16.45" customHeight="1" x14ac:dyDescent="0.2"/>
    <row r="47" ht="16.45" customHeight="1" x14ac:dyDescent="0.2"/>
    <row r="48" ht="16.45" customHeight="1" x14ac:dyDescent="0.2"/>
    <row r="49" spans="2:8" ht="20.2" customHeight="1" x14ac:dyDescent="0.2"/>
    <row r="50" spans="2:8" ht="16.45" customHeight="1" x14ac:dyDescent="0.2"/>
    <row r="51" spans="2:8" ht="29.3" customHeight="1" x14ac:dyDescent="0.2"/>
    <row r="52" spans="2:8" ht="29.3" customHeight="1" x14ac:dyDescent="0.2"/>
    <row r="53" spans="2:8" ht="52.45" customHeight="1" thickBot="1" x14ac:dyDescent="0.3">
      <c r="B53" s="2"/>
      <c r="C53" s="2"/>
      <c r="D53" s="2"/>
      <c r="E53" s="2"/>
      <c r="F53" s="2"/>
      <c r="G53" s="2"/>
      <c r="H53" s="115" t="s">
        <v>45</v>
      </c>
    </row>
    <row r="54" spans="2:8" ht="29.3" customHeight="1" thickBot="1" x14ac:dyDescent="0.3">
      <c r="B54" s="116" t="s">
        <v>1</v>
      </c>
      <c r="C54" s="117"/>
      <c r="D54" s="117"/>
      <c r="E54" s="118" t="s">
        <v>2</v>
      </c>
      <c r="F54" s="119" t="s">
        <v>531</v>
      </c>
      <c r="G54" s="119" t="s">
        <v>532</v>
      </c>
      <c r="H54" s="120" t="s">
        <v>533</v>
      </c>
    </row>
    <row r="55" spans="2:8" ht="52.45" customHeight="1" x14ac:dyDescent="0.2">
      <c r="B55" s="121"/>
      <c r="C55" s="1211" t="s">
        <v>46</v>
      </c>
      <c r="D55" s="1211"/>
      <c r="E55" s="1212"/>
      <c r="F55" s="122">
        <v>705</v>
      </c>
      <c r="G55" s="122">
        <v>755</v>
      </c>
      <c r="H55" s="123">
        <v>855</v>
      </c>
    </row>
    <row r="56" spans="2:8" ht="52.45" customHeight="1" x14ac:dyDescent="0.2">
      <c r="B56" s="124"/>
      <c r="C56" s="1213" t="s">
        <v>47</v>
      </c>
      <c r="D56" s="1213"/>
      <c r="E56" s="1214"/>
      <c r="F56" s="125">
        <v>5</v>
      </c>
      <c r="G56" s="125">
        <v>5</v>
      </c>
      <c r="H56" s="126">
        <v>11</v>
      </c>
    </row>
    <row r="57" spans="2:8" ht="53.25" customHeight="1" x14ac:dyDescent="0.2">
      <c r="B57" s="124"/>
      <c r="C57" s="1215" t="s">
        <v>48</v>
      </c>
      <c r="D57" s="1215"/>
      <c r="E57" s="1216"/>
      <c r="F57" s="127">
        <v>53</v>
      </c>
      <c r="G57" s="127">
        <v>56</v>
      </c>
      <c r="H57" s="128">
        <v>60</v>
      </c>
    </row>
    <row r="58" spans="2:8" ht="45.7" customHeight="1" x14ac:dyDescent="0.2">
      <c r="B58" s="129"/>
      <c r="C58" s="1203" t="s">
        <v>49</v>
      </c>
      <c r="D58" s="1204"/>
      <c r="E58" s="1205"/>
      <c r="F58" s="130"/>
      <c r="G58" s="130"/>
      <c r="H58" s="131"/>
    </row>
    <row r="59" spans="2:8" ht="45.7" customHeight="1" x14ac:dyDescent="0.2">
      <c r="B59" s="129"/>
      <c r="C59" s="1203" t="s">
        <v>50</v>
      </c>
      <c r="D59" s="1204"/>
      <c r="E59" s="1205"/>
      <c r="F59" s="130"/>
      <c r="G59" s="130"/>
      <c r="H59" s="131"/>
    </row>
    <row r="60" spans="2:8" ht="45.7" customHeight="1" x14ac:dyDescent="0.2">
      <c r="B60" s="129"/>
      <c r="C60" s="1203" t="s">
        <v>50</v>
      </c>
      <c r="D60" s="1204"/>
      <c r="E60" s="1205"/>
      <c r="F60" s="130"/>
      <c r="G60" s="130"/>
      <c r="H60" s="131"/>
    </row>
    <row r="61" spans="2:8" ht="45.7" customHeight="1" x14ac:dyDescent="0.2">
      <c r="B61" s="129"/>
      <c r="C61" s="1203" t="s">
        <v>50</v>
      </c>
      <c r="D61" s="1204"/>
      <c r="E61" s="1205"/>
      <c r="F61" s="130"/>
      <c r="G61" s="130"/>
      <c r="H61" s="131"/>
    </row>
    <row r="62" spans="2:8" ht="45.7" customHeight="1" thickBot="1" x14ac:dyDescent="0.25">
      <c r="B62" s="132"/>
      <c r="C62" s="1206" t="s">
        <v>50</v>
      </c>
      <c r="D62" s="1207"/>
      <c r="E62" s="1208"/>
      <c r="F62" s="133"/>
      <c r="G62" s="133"/>
      <c r="H62" s="134"/>
    </row>
    <row r="63" spans="2:8" ht="52.45" customHeight="1" thickBot="1" x14ac:dyDescent="0.25">
      <c r="B63" s="135"/>
      <c r="C63" s="1209" t="s">
        <v>51</v>
      </c>
      <c r="D63" s="1209"/>
      <c r="E63" s="1210"/>
      <c r="F63" s="136">
        <v>763</v>
      </c>
      <c r="G63" s="136">
        <v>817</v>
      </c>
      <c r="H63" s="137">
        <v>926</v>
      </c>
    </row>
    <row r="64" spans="2:8" ht="13.8" x14ac:dyDescent="0.2"/>
  </sheetData>
  <sheetProtection algorithmName="SHA-512" hashValue="R3zdYbotAObRSdaw9DSW2WWDKioB+UJBnU1QZOq6SgjzfSBwdFqT/pQfOb/dm5yhuNR08X50hiiUBo0lsQCHjA==" saltValue="rSoEsE/s5PnvZd8hDuEuV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23622047244094488" right="0.23622047244094488" top="0.74803149606299213" bottom="0.74803149606299213" header="0.31496062992125984" footer="0.31496062992125984"/>
  <pageSetup paperSize="9" scale="37"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D597C9-1636-4A48-A061-A635C3519B32}">
  <sheetPr>
    <pageSetUpPr fitToPage="1"/>
  </sheetPr>
  <dimension ref="A1:DE85"/>
  <sheetViews>
    <sheetView showGridLines="0" tabSelected="1" topLeftCell="K58" zoomScale="85" zoomScaleNormal="85" zoomScaleSheetLayoutView="55" workbookViewId="0"/>
  </sheetViews>
  <sheetFormatPr defaultColWidth="0" defaultRowHeight="13.5" customHeight="1" zeroHeight="1" x14ac:dyDescent="0.2"/>
  <cols>
    <col min="1" max="1" width="6.33203125" style="1219" customWidth="1"/>
    <col min="2" max="107" width="2.44140625" style="1219" customWidth="1"/>
    <col min="108" max="108" width="6.109375" style="1226" customWidth="1"/>
    <col min="109" max="109" width="5.88671875" style="1225" customWidth="1"/>
    <col min="110" max="16384" width="8.6640625" style="1219" hidden="1"/>
  </cols>
  <sheetData>
    <row r="1" spans="1:109" ht="42.75" customHeight="1" x14ac:dyDescent="0.2">
      <c r="A1" s="1217"/>
      <c r="B1" s="1218"/>
      <c r="DD1" s="1219"/>
      <c r="DE1" s="1219"/>
    </row>
    <row r="2" spans="1:109" ht="25.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8"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8"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8"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8"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8"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8"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8"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8"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8"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8"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8"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8"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8"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8"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8"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8" x14ac:dyDescent="0.2">
      <c r="DD19" s="1219"/>
      <c r="DE19" s="1219"/>
    </row>
    <row r="20" spans="1:109" ht="13.8"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8" x14ac:dyDescent="0.2">
      <c r="B23" s="1225"/>
    </row>
    <row r="24" spans="1:109" ht="13.8" x14ac:dyDescent="0.2">
      <c r="B24" s="1225"/>
    </row>
    <row r="25" spans="1:109" ht="13.8" x14ac:dyDescent="0.2">
      <c r="B25" s="1225"/>
    </row>
    <row r="26" spans="1:109" ht="13.8" x14ac:dyDescent="0.2">
      <c r="B26" s="1225"/>
    </row>
    <row r="27" spans="1:109" ht="13.8" x14ac:dyDescent="0.2">
      <c r="B27" s="1225"/>
    </row>
    <row r="28" spans="1:109" ht="13.8" x14ac:dyDescent="0.2">
      <c r="B28" s="1225"/>
    </row>
    <row r="29" spans="1:109" ht="13.8" x14ac:dyDescent="0.2">
      <c r="B29" s="1225"/>
    </row>
    <row r="30" spans="1:109" ht="13.8" x14ac:dyDescent="0.2">
      <c r="B30" s="1225"/>
    </row>
    <row r="31" spans="1:109" ht="13.8" x14ac:dyDescent="0.2">
      <c r="B31" s="1225"/>
    </row>
    <row r="32" spans="1:109" ht="13.8" x14ac:dyDescent="0.2">
      <c r="B32" s="1225"/>
    </row>
    <row r="33" spans="2:109" ht="13.8" x14ac:dyDescent="0.2">
      <c r="B33" s="1225"/>
    </row>
    <row r="34" spans="2:109" ht="13.8" x14ac:dyDescent="0.2">
      <c r="B34" s="1225"/>
    </row>
    <row r="35" spans="2:109" ht="13.8" x14ac:dyDescent="0.2">
      <c r="B35" s="1225"/>
    </row>
    <row r="36" spans="2:109" ht="13.8" x14ac:dyDescent="0.2">
      <c r="B36" s="1225"/>
    </row>
    <row r="37" spans="2:109" ht="13.8" x14ac:dyDescent="0.2">
      <c r="B37" s="1225"/>
    </row>
    <row r="38" spans="2:109" ht="13.8" x14ac:dyDescent="0.2">
      <c r="B38" s="1225"/>
    </row>
    <row r="39" spans="2:109" ht="13.8"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8" x14ac:dyDescent="0.2">
      <c r="B40" s="1230"/>
      <c r="DD40" s="1230"/>
      <c r="DE40" s="1219"/>
    </row>
    <row r="41" spans="2:109" ht="16.3" x14ac:dyDescent="0.2">
      <c r="B41" s="1231" t="s">
        <v>548</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8" x14ac:dyDescent="0.2">
      <c r="B42" s="1225"/>
      <c r="G42" s="1232"/>
      <c r="I42" s="1233"/>
      <c r="J42" s="1233"/>
      <c r="K42" s="1233"/>
      <c r="AM42" s="1232"/>
      <c r="AN42" s="1232" t="s">
        <v>549</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550</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8"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8"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8"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8"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8"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8" x14ac:dyDescent="0.2">
      <c r="B49" s="1225"/>
      <c r="AN49" s="1219" t="s">
        <v>551</v>
      </c>
    </row>
    <row r="50" spans="1:109" ht="13.8"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552</v>
      </c>
      <c r="AO51" s="1254"/>
      <c r="AP51" s="1254"/>
      <c r="AQ51" s="1254"/>
      <c r="AR51" s="1254"/>
      <c r="AS51" s="1254"/>
      <c r="AT51" s="1254"/>
      <c r="AU51" s="1254"/>
      <c r="AV51" s="1254"/>
      <c r="AW51" s="1254"/>
      <c r="AX51" s="1254"/>
      <c r="AY51" s="1254"/>
      <c r="AZ51" s="1254"/>
      <c r="BA51" s="1254"/>
      <c r="BB51" s="1254" t="s">
        <v>553</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v>104.8</v>
      </c>
      <c r="BY51" s="1256"/>
      <c r="BZ51" s="1256"/>
      <c r="CA51" s="1256"/>
      <c r="CB51" s="1256"/>
      <c r="CC51" s="1256"/>
      <c r="CD51" s="1256"/>
      <c r="CE51" s="1256"/>
      <c r="CF51" s="1255"/>
      <c r="CG51" s="1256"/>
      <c r="CH51" s="1256"/>
      <c r="CI51" s="1256"/>
      <c r="CJ51" s="1256"/>
      <c r="CK51" s="1256"/>
      <c r="CL51" s="1256"/>
      <c r="CM51" s="1256"/>
      <c r="CN51" s="1256">
        <v>61.1</v>
      </c>
      <c r="CO51" s="1256"/>
      <c r="CP51" s="1256"/>
      <c r="CQ51" s="1256"/>
      <c r="CR51" s="1256"/>
      <c r="CS51" s="1256"/>
      <c r="CT51" s="1256"/>
      <c r="CU51" s="1256"/>
      <c r="CV51" s="1256">
        <v>44.6</v>
      </c>
      <c r="CW51" s="1256"/>
      <c r="CX51" s="1256"/>
      <c r="CY51" s="1256"/>
      <c r="CZ51" s="1256"/>
      <c r="DA51" s="1256"/>
      <c r="DB51" s="1256"/>
      <c r="DC51" s="1256"/>
    </row>
    <row r="52" spans="1:109" ht="13.8"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8"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554</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61.9</v>
      </c>
      <c r="BY53" s="1256"/>
      <c r="BZ53" s="1256"/>
      <c r="CA53" s="1256"/>
      <c r="CB53" s="1256"/>
      <c r="CC53" s="1256"/>
      <c r="CD53" s="1256"/>
      <c r="CE53" s="1256"/>
      <c r="CF53" s="1255"/>
      <c r="CG53" s="1256"/>
      <c r="CH53" s="1256"/>
      <c r="CI53" s="1256"/>
      <c r="CJ53" s="1256"/>
      <c r="CK53" s="1256"/>
      <c r="CL53" s="1256"/>
      <c r="CM53" s="1256"/>
      <c r="CN53" s="1256">
        <v>61.3</v>
      </c>
      <c r="CO53" s="1256"/>
      <c r="CP53" s="1256"/>
      <c r="CQ53" s="1256"/>
      <c r="CR53" s="1256"/>
      <c r="CS53" s="1256"/>
      <c r="CT53" s="1256"/>
      <c r="CU53" s="1256"/>
      <c r="CV53" s="1256">
        <v>62.1</v>
      </c>
      <c r="CW53" s="1256"/>
      <c r="CX53" s="1256"/>
      <c r="CY53" s="1256"/>
      <c r="CZ53" s="1256"/>
      <c r="DA53" s="1256"/>
      <c r="DB53" s="1256"/>
      <c r="DC53" s="1256"/>
    </row>
    <row r="54" spans="1:109" ht="13.8"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8" x14ac:dyDescent="0.2">
      <c r="A55" s="1233"/>
      <c r="B55" s="1225"/>
      <c r="G55" s="1244"/>
      <c r="H55" s="1244"/>
      <c r="I55" s="1244"/>
      <c r="J55" s="1244"/>
      <c r="K55" s="1253"/>
      <c r="L55" s="1253"/>
      <c r="M55" s="1253"/>
      <c r="N55" s="1253"/>
      <c r="AN55" s="1250" t="s">
        <v>555</v>
      </c>
      <c r="AO55" s="1250"/>
      <c r="AP55" s="1250"/>
      <c r="AQ55" s="1250"/>
      <c r="AR55" s="1250"/>
      <c r="AS55" s="1250"/>
      <c r="AT55" s="1250"/>
      <c r="AU55" s="1250"/>
      <c r="AV55" s="1250"/>
      <c r="AW55" s="1250"/>
      <c r="AX55" s="1250"/>
      <c r="AY55" s="1250"/>
      <c r="AZ55" s="1250"/>
      <c r="BA55" s="1250"/>
      <c r="BB55" s="1254" t="s">
        <v>553</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0</v>
      </c>
      <c r="BY55" s="1256"/>
      <c r="BZ55" s="1256"/>
      <c r="CA55" s="1256"/>
      <c r="CB55" s="1256"/>
      <c r="CC55" s="1256"/>
      <c r="CD55" s="1256"/>
      <c r="CE55" s="1256"/>
      <c r="CF55" s="1255"/>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8"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8"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554</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61.5</v>
      </c>
      <c r="BY57" s="1256"/>
      <c r="BZ57" s="1256"/>
      <c r="CA57" s="1256"/>
      <c r="CB57" s="1256"/>
      <c r="CC57" s="1256"/>
      <c r="CD57" s="1256"/>
      <c r="CE57" s="1256"/>
      <c r="CF57" s="1255"/>
      <c r="CG57" s="1256"/>
      <c r="CH57" s="1256"/>
      <c r="CI57" s="1256"/>
      <c r="CJ57" s="1256"/>
      <c r="CK57" s="1256"/>
      <c r="CL57" s="1256"/>
      <c r="CM57" s="1256"/>
      <c r="CN57" s="1256">
        <v>62.2</v>
      </c>
      <c r="CO57" s="1256"/>
      <c r="CP57" s="1256"/>
      <c r="CQ57" s="1256"/>
      <c r="CR57" s="1256"/>
      <c r="CS57" s="1256"/>
      <c r="CT57" s="1256"/>
      <c r="CU57" s="1256"/>
      <c r="CV57" s="1256">
        <v>62.5</v>
      </c>
      <c r="CW57" s="1256"/>
      <c r="CX57" s="1256"/>
      <c r="CY57" s="1256"/>
      <c r="CZ57" s="1256"/>
      <c r="DA57" s="1256"/>
      <c r="DB57" s="1256"/>
      <c r="DC57" s="1256"/>
      <c r="DD57" s="1259"/>
      <c r="DE57" s="1257"/>
    </row>
    <row r="58" spans="1:109" s="1233" customFormat="1" ht="13.8"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8"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8"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8"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8"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3" x14ac:dyDescent="0.2">
      <c r="B63" s="1265" t="s">
        <v>556</v>
      </c>
    </row>
    <row r="64" spans="1:109" ht="13.8" x14ac:dyDescent="0.2">
      <c r="B64" s="1225"/>
      <c r="G64" s="1232"/>
      <c r="I64" s="1266"/>
      <c r="J64" s="1266"/>
      <c r="K64" s="1266"/>
      <c r="L64" s="1266"/>
      <c r="M64" s="1266"/>
      <c r="N64" s="1267"/>
      <c r="AM64" s="1232"/>
      <c r="AN64" s="1232" t="s">
        <v>549</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8" x14ac:dyDescent="0.2">
      <c r="B65" s="1225"/>
      <c r="AN65" s="1234" t="s">
        <v>557</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8"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8"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8"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8"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8"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8" x14ac:dyDescent="0.2">
      <c r="B71" s="1225"/>
      <c r="G71" s="1271"/>
      <c r="I71" s="1272"/>
      <c r="J71" s="1269"/>
      <c r="K71" s="1269"/>
      <c r="L71" s="1270"/>
      <c r="M71" s="1269"/>
      <c r="N71" s="1270"/>
      <c r="AM71" s="1271"/>
      <c r="AN71" s="1219" t="s">
        <v>551</v>
      </c>
    </row>
    <row r="72" spans="2:107" ht="13.8"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ht="13.8" x14ac:dyDescent="0.2">
      <c r="B73" s="1225"/>
      <c r="G73" s="1251"/>
      <c r="H73" s="1251"/>
      <c r="I73" s="1251"/>
      <c r="J73" s="1251"/>
      <c r="K73" s="1273"/>
      <c r="L73" s="1273"/>
      <c r="M73" s="1273"/>
      <c r="N73" s="1273"/>
      <c r="AM73" s="1243"/>
      <c r="AN73" s="1254" t="s">
        <v>552</v>
      </c>
      <c r="AO73" s="1254"/>
      <c r="AP73" s="1254"/>
      <c r="AQ73" s="1254"/>
      <c r="AR73" s="1254"/>
      <c r="AS73" s="1254"/>
      <c r="AT73" s="1254"/>
      <c r="AU73" s="1254"/>
      <c r="AV73" s="1254"/>
      <c r="AW73" s="1254"/>
      <c r="AX73" s="1254"/>
      <c r="AY73" s="1254"/>
      <c r="AZ73" s="1254"/>
      <c r="BA73" s="1254"/>
      <c r="BB73" s="1254" t="s">
        <v>553</v>
      </c>
      <c r="BC73" s="1254"/>
      <c r="BD73" s="1254"/>
      <c r="BE73" s="1254"/>
      <c r="BF73" s="1254"/>
      <c r="BG73" s="1254"/>
      <c r="BH73" s="1254"/>
      <c r="BI73" s="1254"/>
      <c r="BJ73" s="1254"/>
      <c r="BK73" s="1254"/>
      <c r="BL73" s="1254"/>
      <c r="BM73" s="1254"/>
      <c r="BN73" s="1254"/>
      <c r="BO73" s="1254"/>
      <c r="BP73" s="1256">
        <v>142.5</v>
      </c>
      <c r="BQ73" s="1256"/>
      <c r="BR73" s="1256"/>
      <c r="BS73" s="1256"/>
      <c r="BT73" s="1256"/>
      <c r="BU73" s="1256"/>
      <c r="BV73" s="1256"/>
      <c r="BW73" s="1256"/>
      <c r="BX73" s="1256">
        <v>104.8</v>
      </c>
      <c r="BY73" s="1256"/>
      <c r="BZ73" s="1256"/>
      <c r="CA73" s="1256"/>
      <c r="CB73" s="1256"/>
      <c r="CC73" s="1256"/>
      <c r="CD73" s="1256"/>
      <c r="CE73" s="1256"/>
      <c r="CF73" s="1256">
        <v>74</v>
      </c>
      <c r="CG73" s="1256"/>
      <c r="CH73" s="1256"/>
      <c r="CI73" s="1256"/>
      <c r="CJ73" s="1256"/>
      <c r="CK73" s="1256"/>
      <c r="CL73" s="1256"/>
      <c r="CM73" s="1256"/>
      <c r="CN73" s="1256">
        <v>61.1</v>
      </c>
      <c r="CO73" s="1256"/>
      <c r="CP73" s="1256"/>
      <c r="CQ73" s="1256"/>
      <c r="CR73" s="1256"/>
      <c r="CS73" s="1256"/>
      <c r="CT73" s="1256"/>
      <c r="CU73" s="1256"/>
      <c r="CV73" s="1256">
        <v>44.6</v>
      </c>
      <c r="CW73" s="1256"/>
      <c r="CX73" s="1256"/>
      <c r="CY73" s="1256"/>
      <c r="CZ73" s="1256"/>
      <c r="DA73" s="1256"/>
      <c r="DB73" s="1256"/>
      <c r="DC73" s="1256"/>
    </row>
    <row r="74" spans="2:107" ht="13.8"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8"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558</v>
      </c>
      <c r="BC75" s="1254"/>
      <c r="BD75" s="1254"/>
      <c r="BE75" s="1254"/>
      <c r="BF75" s="1254"/>
      <c r="BG75" s="1254"/>
      <c r="BH75" s="1254"/>
      <c r="BI75" s="1254"/>
      <c r="BJ75" s="1254"/>
      <c r="BK75" s="1254"/>
      <c r="BL75" s="1254"/>
      <c r="BM75" s="1254"/>
      <c r="BN75" s="1254"/>
      <c r="BO75" s="1254"/>
      <c r="BP75" s="1256">
        <v>11.1</v>
      </c>
      <c r="BQ75" s="1256"/>
      <c r="BR75" s="1256"/>
      <c r="BS75" s="1256"/>
      <c r="BT75" s="1256"/>
      <c r="BU75" s="1256"/>
      <c r="BV75" s="1256"/>
      <c r="BW75" s="1256"/>
      <c r="BX75" s="1256">
        <v>11.1</v>
      </c>
      <c r="BY75" s="1256"/>
      <c r="BZ75" s="1256"/>
      <c r="CA75" s="1256"/>
      <c r="CB75" s="1256"/>
      <c r="CC75" s="1256"/>
      <c r="CD75" s="1256"/>
      <c r="CE75" s="1256"/>
      <c r="CF75" s="1256">
        <v>10.3</v>
      </c>
      <c r="CG75" s="1256"/>
      <c r="CH75" s="1256"/>
      <c r="CI75" s="1256"/>
      <c r="CJ75" s="1256"/>
      <c r="CK75" s="1256"/>
      <c r="CL75" s="1256"/>
      <c r="CM75" s="1256"/>
      <c r="CN75" s="1256">
        <v>9.6</v>
      </c>
      <c r="CO75" s="1256"/>
      <c r="CP75" s="1256"/>
      <c r="CQ75" s="1256"/>
      <c r="CR75" s="1256"/>
      <c r="CS75" s="1256"/>
      <c r="CT75" s="1256"/>
      <c r="CU75" s="1256"/>
      <c r="CV75" s="1256">
        <v>8.8000000000000007</v>
      </c>
      <c r="CW75" s="1256"/>
      <c r="CX75" s="1256"/>
      <c r="CY75" s="1256"/>
      <c r="CZ75" s="1256"/>
      <c r="DA75" s="1256"/>
      <c r="DB75" s="1256"/>
      <c r="DC75" s="1256"/>
    </row>
    <row r="76" spans="2:107" ht="13.8"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8" x14ac:dyDescent="0.2">
      <c r="B77" s="1225"/>
      <c r="G77" s="1244"/>
      <c r="H77" s="1244"/>
      <c r="I77" s="1244"/>
      <c r="J77" s="1244"/>
      <c r="K77" s="1273"/>
      <c r="L77" s="1273"/>
      <c r="M77" s="1273"/>
      <c r="N77" s="1273"/>
      <c r="AN77" s="1250" t="s">
        <v>555</v>
      </c>
      <c r="AO77" s="1250"/>
      <c r="AP77" s="1250"/>
      <c r="AQ77" s="1250"/>
      <c r="AR77" s="1250"/>
      <c r="AS77" s="1250"/>
      <c r="AT77" s="1250"/>
      <c r="AU77" s="1250"/>
      <c r="AV77" s="1250"/>
      <c r="AW77" s="1250"/>
      <c r="AX77" s="1250"/>
      <c r="AY77" s="1250"/>
      <c r="AZ77" s="1250"/>
      <c r="BA77" s="1250"/>
      <c r="BB77" s="1254" t="s">
        <v>553</v>
      </c>
      <c r="BC77" s="1254"/>
      <c r="BD77" s="1254"/>
      <c r="BE77" s="1254"/>
      <c r="BF77" s="1254"/>
      <c r="BG77" s="1254"/>
      <c r="BH77" s="1254"/>
      <c r="BI77" s="1254"/>
      <c r="BJ77" s="1254"/>
      <c r="BK77" s="1254"/>
      <c r="BL77" s="1254"/>
      <c r="BM77" s="1254"/>
      <c r="BN77" s="1254"/>
      <c r="BO77" s="1254"/>
      <c r="BP77" s="1256">
        <v>0</v>
      </c>
      <c r="BQ77" s="1256"/>
      <c r="BR77" s="1256"/>
      <c r="BS77" s="1256"/>
      <c r="BT77" s="1256"/>
      <c r="BU77" s="1256"/>
      <c r="BV77" s="1256"/>
      <c r="BW77" s="1256"/>
      <c r="BX77" s="1256">
        <v>0</v>
      </c>
      <c r="BY77" s="1256"/>
      <c r="BZ77" s="1256"/>
      <c r="CA77" s="1256"/>
      <c r="CB77" s="1256"/>
      <c r="CC77" s="1256"/>
      <c r="CD77" s="1256"/>
      <c r="CE77" s="1256"/>
      <c r="CF77" s="1256">
        <v>0</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8"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8"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558</v>
      </c>
      <c r="BC79" s="1254"/>
      <c r="BD79" s="1254"/>
      <c r="BE79" s="1254"/>
      <c r="BF79" s="1254"/>
      <c r="BG79" s="1254"/>
      <c r="BH79" s="1254"/>
      <c r="BI79" s="1254"/>
      <c r="BJ79" s="1254"/>
      <c r="BK79" s="1254"/>
      <c r="BL79" s="1254"/>
      <c r="BM79" s="1254"/>
      <c r="BN79" s="1254"/>
      <c r="BO79" s="1254"/>
      <c r="BP79" s="1256">
        <v>7.4</v>
      </c>
      <c r="BQ79" s="1256"/>
      <c r="BR79" s="1256"/>
      <c r="BS79" s="1256"/>
      <c r="BT79" s="1256"/>
      <c r="BU79" s="1256"/>
      <c r="BV79" s="1256"/>
      <c r="BW79" s="1256"/>
      <c r="BX79" s="1256">
        <v>8</v>
      </c>
      <c r="BY79" s="1256"/>
      <c r="BZ79" s="1256"/>
      <c r="CA79" s="1256"/>
      <c r="CB79" s="1256"/>
      <c r="CC79" s="1256"/>
      <c r="CD79" s="1256"/>
      <c r="CE79" s="1256"/>
      <c r="CF79" s="1256">
        <v>6.6</v>
      </c>
      <c r="CG79" s="1256"/>
      <c r="CH79" s="1256"/>
      <c r="CI79" s="1256"/>
      <c r="CJ79" s="1256"/>
      <c r="CK79" s="1256"/>
      <c r="CL79" s="1256"/>
      <c r="CM79" s="1256"/>
      <c r="CN79" s="1256">
        <v>6.8</v>
      </c>
      <c r="CO79" s="1256"/>
      <c r="CP79" s="1256"/>
      <c r="CQ79" s="1256"/>
      <c r="CR79" s="1256"/>
      <c r="CS79" s="1256"/>
      <c r="CT79" s="1256"/>
      <c r="CU79" s="1256"/>
      <c r="CV79" s="1256">
        <v>7.3</v>
      </c>
      <c r="CW79" s="1256"/>
      <c r="CX79" s="1256"/>
      <c r="CY79" s="1256"/>
      <c r="CZ79" s="1256"/>
      <c r="DA79" s="1256"/>
      <c r="DB79" s="1256"/>
      <c r="DC79" s="1256"/>
    </row>
    <row r="80" spans="2:107" ht="13.8"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8" x14ac:dyDescent="0.2">
      <c r="B81" s="1225"/>
    </row>
    <row r="82" spans="2:109" ht="16.3"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8"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8" x14ac:dyDescent="0.2">
      <c r="DD84" s="1219"/>
      <c r="DE84" s="1219"/>
    </row>
    <row r="85" spans="2:109" ht="13.8" x14ac:dyDescent="0.2">
      <c r="DD85" s="1219"/>
      <c r="DE85" s="1219"/>
    </row>
  </sheetData>
  <sheetProtection algorithmName="SHA-512" hashValue="1TCE3lu6cRxpQHigtkTv5RbR8jQupqQe/ozGrtIXr1Oja8UcA6/QvZT0yZASI/sblp10n+BrhBIpnt/d16HzFg==" saltValue="sXmbR4qiAs+1hnHEJFvVT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AD6B0C-9C7C-4033-8824-ECB419CBFB06}">
  <sheetPr>
    <pageSetUpPr fitToPage="1"/>
  </sheetPr>
  <dimension ref="A1:DR125"/>
  <sheetViews>
    <sheetView showGridLines="0" topLeftCell="A93" zoomScale="70" zoomScaleNormal="70" zoomScaleSheetLayoutView="70"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8" x14ac:dyDescent="0.2">
      <c r="S2" s="259"/>
      <c r="AH2" s="259"/>
    </row>
    <row r="3" spans="1:34"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8" x14ac:dyDescent="0.2"/>
    <row r="5" spans="1:34" ht="13.8" x14ac:dyDescent="0.2"/>
    <row r="6" spans="1:34" ht="13.8" x14ac:dyDescent="0.2"/>
    <row r="7" spans="1:34" ht="13.8" x14ac:dyDescent="0.2"/>
    <row r="8" spans="1:34" ht="13.8" x14ac:dyDescent="0.2"/>
    <row r="9" spans="1:34" ht="13.8" x14ac:dyDescent="0.2">
      <c r="AH9" s="259"/>
    </row>
    <row r="10" spans="1:34" ht="13.8" x14ac:dyDescent="0.2"/>
    <row r="11" spans="1:34" ht="13.8" x14ac:dyDescent="0.2"/>
    <row r="12" spans="1:34" ht="13.8" x14ac:dyDescent="0.2"/>
    <row r="13" spans="1:34" ht="13.8" x14ac:dyDescent="0.2"/>
    <row r="14" spans="1:34" ht="13.8" x14ac:dyDescent="0.2"/>
    <row r="15" spans="1:34" ht="13.8" x14ac:dyDescent="0.2"/>
    <row r="16" spans="1:34" ht="13.8" x14ac:dyDescent="0.2"/>
    <row r="17" spans="12:34" ht="13.8" x14ac:dyDescent="0.2">
      <c r="AH17" s="259"/>
    </row>
    <row r="18" spans="12:34" ht="13.8" x14ac:dyDescent="0.2"/>
    <row r="19" spans="12:34" ht="13.8" x14ac:dyDescent="0.2"/>
    <row r="20" spans="12:34" ht="13.8" x14ac:dyDescent="0.2">
      <c r="AH20" s="259"/>
    </row>
    <row r="21" spans="12:34" ht="13.8" x14ac:dyDescent="0.2">
      <c r="AH21" s="259"/>
    </row>
    <row r="22" spans="12:34" ht="13.8" x14ac:dyDescent="0.2"/>
    <row r="23" spans="12:34" ht="13.8" x14ac:dyDescent="0.2"/>
    <row r="24" spans="12:34" ht="13.8" x14ac:dyDescent="0.2">
      <c r="Q24" s="259"/>
    </row>
    <row r="25" spans="12:34" ht="13.8" x14ac:dyDescent="0.2"/>
    <row r="26" spans="12:34" ht="13.8" x14ac:dyDescent="0.2"/>
    <row r="27" spans="12:34" ht="13.8" x14ac:dyDescent="0.2"/>
    <row r="28" spans="12:34" ht="13.8" x14ac:dyDescent="0.2">
      <c r="O28" s="259"/>
      <c r="T28" s="259"/>
      <c r="AH28" s="259"/>
    </row>
    <row r="29" spans="12:34" ht="13.8" x14ac:dyDescent="0.2"/>
    <row r="30" spans="12:34" ht="13.8" x14ac:dyDescent="0.2"/>
    <row r="31" spans="12:34" ht="13.8" x14ac:dyDescent="0.2">
      <c r="Q31" s="259"/>
    </row>
    <row r="32" spans="12:34" ht="13.8" x14ac:dyDescent="0.2">
      <c r="L32" s="259"/>
    </row>
    <row r="33" spans="2:34" ht="13.8" x14ac:dyDescent="0.2">
      <c r="C33" s="259"/>
      <c r="E33" s="259"/>
      <c r="G33" s="259"/>
      <c r="I33" s="259"/>
      <c r="X33" s="259"/>
    </row>
    <row r="34" spans="2:34" ht="13.8" x14ac:dyDescent="0.2">
      <c r="B34" s="259"/>
      <c r="P34" s="259"/>
      <c r="R34" s="259"/>
      <c r="T34" s="259"/>
    </row>
    <row r="35" spans="2:34" ht="13.8" x14ac:dyDescent="0.2">
      <c r="D35" s="259"/>
      <c r="W35" s="259"/>
      <c r="AC35" s="259"/>
      <c r="AD35" s="259"/>
      <c r="AE35" s="259"/>
      <c r="AF35" s="259"/>
      <c r="AG35" s="259"/>
      <c r="AH35" s="259"/>
    </row>
    <row r="36" spans="2:34" ht="13.8" x14ac:dyDescent="0.2">
      <c r="H36" s="259"/>
      <c r="J36" s="259"/>
      <c r="K36" s="259"/>
      <c r="M36" s="259"/>
      <c r="Y36" s="259"/>
      <c r="Z36" s="259"/>
      <c r="AA36" s="259"/>
      <c r="AB36" s="259"/>
      <c r="AC36" s="259"/>
      <c r="AD36" s="259"/>
      <c r="AE36" s="259"/>
      <c r="AF36" s="259"/>
      <c r="AG36" s="259"/>
      <c r="AH36" s="259"/>
    </row>
    <row r="37" spans="2:34" ht="13.8" x14ac:dyDescent="0.2">
      <c r="AH37" s="259"/>
    </row>
    <row r="38" spans="2:34" ht="13.8" x14ac:dyDescent="0.2">
      <c r="AG38" s="259"/>
      <c r="AH38" s="259"/>
    </row>
    <row r="39" spans="2:34" ht="13.8" x14ac:dyDescent="0.2"/>
    <row r="40" spans="2:34" ht="13.8" x14ac:dyDescent="0.2">
      <c r="X40" s="259"/>
    </row>
    <row r="41" spans="2:34" ht="13.8" x14ac:dyDescent="0.2">
      <c r="R41" s="259"/>
    </row>
    <row r="42" spans="2:34" ht="13.8" x14ac:dyDescent="0.2">
      <c r="W42" s="259"/>
    </row>
    <row r="43" spans="2:34" ht="13.8" x14ac:dyDescent="0.2">
      <c r="Y43" s="259"/>
      <c r="Z43" s="259"/>
      <c r="AA43" s="259"/>
      <c r="AB43" s="259"/>
      <c r="AC43" s="259"/>
      <c r="AD43" s="259"/>
      <c r="AE43" s="259"/>
      <c r="AF43" s="259"/>
      <c r="AG43" s="259"/>
      <c r="AH43" s="259"/>
    </row>
    <row r="44" spans="2:34" ht="13.8" x14ac:dyDescent="0.2">
      <c r="AH44" s="259"/>
    </row>
    <row r="45" spans="2:34" ht="13.8" x14ac:dyDescent="0.2">
      <c r="X45" s="259"/>
    </row>
    <row r="46" spans="2:34" ht="13.8" x14ac:dyDescent="0.2"/>
    <row r="47" spans="2:34" ht="13.8" x14ac:dyDescent="0.2"/>
    <row r="48" spans="2:34" ht="13.8" x14ac:dyDescent="0.2">
      <c r="W48" s="259"/>
      <c r="Y48" s="259"/>
      <c r="Z48" s="259"/>
      <c r="AA48" s="259"/>
      <c r="AB48" s="259"/>
      <c r="AC48" s="259"/>
      <c r="AD48" s="259"/>
      <c r="AE48" s="259"/>
      <c r="AF48" s="259"/>
      <c r="AG48" s="259"/>
      <c r="AH48" s="259"/>
    </row>
    <row r="49" spans="28:34" ht="13.8" x14ac:dyDescent="0.2"/>
    <row r="50" spans="28:34" ht="13.8" x14ac:dyDescent="0.2">
      <c r="AE50" s="259"/>
      <c r="AF50" s="259"/>
      <c r="AG50" s="259"/>
      <c r="AH50" s="259"/>
    </row>
    <row r="51" spans="28:34" ht="13.8" x14ac:dyDescent="0.2">
      <c r="AC51" s="259"/>
      <c r="AD51" s="259"/>
      <c r="AE51" s="259"/>
      <c r="AF51" s="259"/>
      <c r="AG51" s="259"/>
      <c r="AH51" s="259"/>
    </row>
    <row r="52" spans="28:34" ht="13.8" x14ac:dyDescent="0.2"/>
    <row r="53" spans="28:34" ht="13.8" x14ac:dyDescent="0.2">
      <c r="AF53" s="259"/>
      <c r="AG53" s="259"/>
      <c r="AH53" s="259"/>
    </row>
    <row r="54" spans="28:34" ht="13.8" x14ac:dyDescent="0.2">
      <c r="AH54" s="259"/>
    </row>
    <row r="55" spans="28:34" ht="13.8" x14ac:dyDescent="0.2"/>
    <row r="56" spans="28:34" ht="13.8" x14ac:dyDescent="0.2">
      <c r="AB56" s="259"/>
      <c r="AC56" s="259"/>
      <c r="AD56" s="259"/>
      <c r="AE56" s="259"/>
      <c r="AF56" s="259"/>
      <c r="AG56" s="259"/>
      <c r="AH56" s="259"/>
    </row>
    <row r="57" spans="28:34" ht="13.8" x14ac:dyDescent="0.2">
      <c r="AH57" s="259"/>
    </row>
    <row r="58" spans="28:34" ht="13.8" x14ac:dyDescent="0.2">
      <c r="AH58" s="259"/>
    </row>
    <row r="59" spans="28:34" ht="13.8" x14ac:dyDescent="0.2"/>
    <row r="60" spans="28:34" ht="13.8" x14ac:dyDescent="0.2"/>
    <row r="61" spans="28:34" ht="13.8" x14ac:dyDescent="0.2"/>
    <row r="62" spans="28:34" ht="13.8" x14ac:dyDescent="0.2"/>
    <row r="63" spans="28:34" ht="13.8" x14ac:dyDescent="0.2">
      <c r="AH63" s="259"/>
    </row>
    <row r="64" spans="28:34" ht="13.8" x14ac:dyDescent="0.2">
      <c r="AG64" s="259"/>
      <c r="AH64" s="259"/>
    </row>
    <row r="65" spans="28:34" ht="13.8" x14ac:dyDescent="0.2"/>
    <row r="66" spans="28:34" ht="13.8" x14ac:dyDescent="0.2"/>
    <row r="67" spans="28:34" ht="13.8" x14ac:dyDescent="0.2"/>
    <row r="68" spans="28:34" ht="13.8" x14ac:dyDescent="0.2">
      <c r="AB68" s="259"/>
      <c r="AC68" s="259"/>
      <c r="AD68" s="259"/>
      <c r="AE68" s="259"/>
      <c r="AF68" s="259"/>
      <c r="AG68" s="259"/>
      <c r="AH68" s="259"/>
    </row>
    <row r="69" spans="28:34" ht="13.8" x14ac:dyDescent="0.2">
      <c r="AF69" s="259"/>
      <c r="AG69" s="259"/>
      <c r="AH69" s="259"/>
    </row>
    <row r="70" spans="28:34" ht="13.8" x14ac:dyDescent="0.2"/>
    <row r="71" spans="28:34" ht="13.8" x14ac:dyDescent="0.2"/>
    <row r="72" spans="28:34" ht="13.8" x14ac:dyDescent="0.2"/>
    <row r="73" spans="28:34" ht="13.8" x14ac:dyDescent="0.2"/>
    <row r="74" spans="28:34" ht="13.8" x14ac:dyDescent="0.2"/>
    <row r="75" spans="28:34" ht="13.8" x14ac:dyDescent="0.2">
      <c r="AH75" s="259"/>
    </row>
    <row r="76" spans="28:34" ht="13.8" x14ac:dyDescent="0.2">
      <c r="AF76" s="259"/>
      <c r="AG76" s="259"/>
      <c r="AH76" s="259"/>
    </row>
    <row r="77" spans="28:34" ht="13.8" x14ac:dyDescent="0.2">
      <c r="AG77" s="259"/>
      <c r="AH77" s="259"/>
    </row>
    <row r="78" spans="28:34" ht="13.8" x14ac:dyDescent="0.2"/>
    <row r="79" spans="28:34" ht="13.8" x14ac:dyDescent="0.2"/>
    <row r="80" spans="28:34" ht="13.8" x14ac:dyDescent="0.2"/>
    <row r="81" spans="25:34" ht="13.8" x14ac:dyDescent="0.2"/>
    <row r="82" spans="25:34" ht="13.8" x14ac:dyDescent="0.2">
      <c r="Y82" s="259"/>
    </row>
    <row r="83" spans="25:34" ht="13.8" x14ac:dyDescent="0.2">
      <c r="Y83" s="259"/>
      <c r="Z83" s="259"/>
      <c r="AA83" s="259"/>
      <c r="AB83" s="259"/>
      <c r="AC83" s="259"/>
      <c r="AD83" s="259"/>
      <c r="AE83" s="259"/>
      <c r="AF83" s="259"/>
      <c r="AG83" s="259"/>
      <c r="AH83" s="259"/>
    </row>
    <row r="84" spans="25:34" ht="13.8" x14ac:dyDescent="0.2"/>
    <row r="85" spans="25:34" ht="13.8" x14ac:dyDescent="0.2"/>
    <row r="86" spans="25:34" ht="13.8" x14ac:dyDescent="0.2"/>
    <row r="87" spans="25:34" ht="13.8" x14ac:dyDescent="0.2"/>
    <row r="88" spans="25:34" ht="13.8" x14ac:dyDescent="0.2">
      <c r="AH88" s="259"/>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yV/517fiGWuZenMEB3I1Vcg1d46wC3M95451p9wXzjogBViYzLgMaapoaEv3juWTzpl23nkZwQ2vL7IMApIIFA==" saltValue="uD5zKczaG/50+dWM9rAAs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5FE123-FB4A-4897-B9F0-BFF95646F9DD}">
  <sheetPr>
    <pageSetUpPr fitToPage="1"/>
  </sheetPr>
  <dimension ref="A1:DR125"/>
  <sheetViews>
    <sheetView showGridLines="0" topLeftCell="A84" zoomScale="70" zoomScaleNormal="70" zoomScaleSheetLayoutView="55" workbookViewId="0"/>
  </sheetViews>
  <sheetFormatPr defaultColWidth="0" defaultRowHeight="13.5" customHeight="1" zeroHeight="1" x14ac:dyDescent="0.2"/>
  <cols>
    <col min="1" max="34" width="2.44140625" style="260" customWidth="1"/>
    <col min="35" max="122" width="2.44140625" style="259" customWidth="1"/>
    <col min="123" max="16384" width="2.441406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8" x14ac:dyDescent="0.2">
      <c r="S2" s="259"/>
      <c r="AH2" s="259"/>
    </row>
    <row r="3" spans="2:34"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8" x14ac:dyDescent="0.2"/>
    <row r="5" spans="2:34" ht="13.8" x14ac:dyDescent="0.2"/>
    <row r="6" spans="2:34" ht="13.8" x14ac:dyDescent="0.2"/>
    <row r="7" spans="2:34" ht="13.8" x14ac:dyDescent="0.2"/>
    <row r="8" spans="2:34" ht="13.8" x14ac:dyDescent="0.2"/>
    <row r="9" spans="2:34" ht="13.8" x14ac:dyDescent="0.2">
      <c r="AH9" s="259"/>
    </row>
    <row r="10" spans="2:34" ht="13.8" x14ac:dyDescent="0.2"/>
    <row r="11" spans="2:34" ht="13.8" x14ac:dyDescent="0.2"/>
    <row r="12" spans="2:34" ht="13.8" x14ac:dyDescent="0.2"/>
    <row r="13" spans="2:34" ht="13.8" x14ac:dyDescent="0.2"/>
    <row r="14" spans="2:34" ht="13.8" x14ac:dyDescent="0.2"/>
    <row r="15" spans="2:34" ht="13.8" x14ac:dyDescent="0.2"/>
    <row r="16" spans="2:34" ht="13.8" x14ac:dyDescent="0.2"/>
    <row r="17" spans="12:34" ht="13.8" x14ac:dyDescent="0.2">
      <c r="AH17" s="259"/>
    </row>
    <row r="18" spans="12:34" ht="13.8" x14ac:dyDescent="0.2"/>
    <row r="19" spans="12:34" ht="13.8" x14ac:dyDescent="0.2"/>
    <row r="20" spans="12:34" ht="13.8" x14ac:dyDescent="0.2">
      <c r="AH20" s="259"/>
    </row>
    <row r="21" spans="12:34" ht="13.8" x14ac:dyDescent="0.2">
      <c r="AH21" s="259"/>
    </row>
    <row r="22" spans="12:34" ht="13.8" x14ac:dyDescent="0.2"/>
    <row r="23" spans="12:34" ht="13.8" x14ac:dyDescent="0.2"/>
    <row r="24" spans="12:34" ht="13.8" x14ac:dyDescent="0.2">
      <c r="Q24" s="259"/>
    </row>
    <row r="25" spans="12:34" ht="13.8" x14ac:dyDescent="0.2"/>
    <row r="26" spans="12:34" ht="13.8" x14ac:dyDescent="0.2"/>
    <row r="27" spans="12:34" ht="13.8" x14ac:dyDescent="0.2"/>
    <row r="28" spans="12:34" ht="13.8" x14ac:dyDescent="0.2">
      <c r="O28" s="259"/>
      <c r="T28" s="259"/>
      <c r="AH28" s="259"/>
    </row>
    <row r="29" spans="12:34" ht="13.8" x14ac:dyDescent="0.2"/>
    <row r="30" spans="12:34" ht="13.8" x14ac:dyDescent="0.2"/>
    <row r="31" spans="12:34" ht="13.8" x14ac:dyDescent="0.2">
      <c r="Q31" s="259"/>
    </row>
    <row r="32" spans="12:34" ht="13.8" x14ac:dyDescent="0.2">
      <c r="L32" s="259"/>
    </row>
    <row r="33" spans="2:34" ht="13.8" x14ac:dyDescent="0.2">
      <c r="C33" s="259"/>
      <c r="E33" s="259"/>
      <c r="G33" s="259"/>
      <c r="I33" s="259"/>
      <c r="X33" s="259"/>
    </row>
    <row r="34" spans="2:34" ht="13.8" x14ac:dyDescent="0.2">
      <c r="B34" s="259"/>
      <c r="P34" s="259"/>
      <c r="R34" s="259"/>
      <c r="T34" s="259"/>
    </row>
    <row r="35" spans="2:34" ht="13.8" x14ac:dyDescent="0.2">
      <c r="D35" s="259"/>
      <c r="W35" s="259"/>
      <c r="AC35" s="259"/>
      <c r="AD35" s="259"/>
      <c r="AE35" s="259"/>
      <c r="AF35" s="259"/>
      <c r="AG35" s="259"/>
      <c r="AH35" s="259"/>
    </row>
    <row r="36" spans="2:34" ht="13.8" x14ac:dyDescent="0.2">
      <c r="H36" s="259"/>
      <c r="J36" s="259"/>
      <c r="K36" s="259"/>
      <c r="M36" s="259"/>
      <c r="Y36" s="259"/>
      <c r="Z36" s="259"/>
      <c r="AA36" s="259"/>
      <c r="AB36" s="259"/>
      <c r="AC36" s="259"/>
      <c r="AD36" s="259"/>
      <c r="AE36" s="259"/>
      <c r="AF36" s="259"/>
      <c r="AG36" s="259"/>
      <c r="AH36" s="259"/>
    </row>
    <row r="37" spans="2:34" ht="13.8" x14ac:dyDescent="0.2">
      <c r="AH37" s="259"/>
    </row>
    <row r="38" spans="2:34" ht="13.8" x14ac:dyDescent="0.2">
      <c r="AG38" s="259"/>
      <c r="AH38" s="259"/>
    </row>
    <row r="39" spans="2:34" ht="13.8" x14ac:dyDescent="0.2"/>
    <row r="40" spans="2:34" ht="13.8" x14ac:dyDescent="0.2">
      <c r="X40" s="259"/>
    </row>
    <row r="41" spans="2:34" ht="13.8" x14ac:dyDescent="0.2">
      <c r="R41" s="259"/>
    </row>
    <row r="42" spans="2:34" ht="13.8" x14ac:dyDescent="0.2">
      <c r="W42" s="259"/>
    </row>
    <row r="43" spans="2:34" ht="13.8" x14ac:dyDescent="0.2">
      <c r="Y43" s="259"/>
      <c r="Z43" s="259"/>
      <c r="AA43" s="259"/>
      <c r="AB43" s="259"/>
      <c r="AC43" s="259"/>
      <c r="AD43" s="259"/>
      <c r="AE43" s="259"/>
      <c r="AF43" s="259"/>
      <c r="AG43" s="259"/>
      <c r="AH43" s="259"/>
    </row>
    <row r="44" spans="2:34" ht="13.8" x14ac:dyDescent="0.2">
      <c r="AH44" s="259"/>
    </row>
    <row r="45" spans="2:34" ht="13.8" x14ac:dyDescent="0.2">
      <c r="X45" s="259"/>
    </row>
    <row r="46" spans="2:34" ht="13.8" x14ac:dyDescent="0.2"/>
    <row r="47" spans="2:34" ht="13.8" x14ac:dyDescent="0.2"/>
    <row r="48" spans="2:34" ht="13.8" x14ac:dyDescent="0.2">
      <c r="W48" s="259"/>
      <c r="Y48" s="259"/>
      <c r="Z48" s="259"/>
      <c r="AA48" s="259"/>
      <c r="AB48" s="259"/>
      <c r="AC48" s="259"/>
      <c r="AD48" s="259"/>
      <c r="AE48" s="259"/>
      <c r="AF48" s="259"/>
      <c r="AG48" s="259"/>
      <c r="AH48" s="259"/>
    </row>
    <row r="49" spans="28:34" ht="13.8" x14ac:dyDescent="0.2"/>
    <row r="50" spans="28:34" ht="13.8" x14ac:dyDescent="0.2">
      <c r="AE50" s="259"/>
      <c r="AF50" s="259"/>
      <c r="AG50" s="259"/>
      <c r="AH50" s="259"/>
    </row>
    <row r="51" spans="28:34" ht="13.8" x14ac:dyDescent="0.2">
      <c r="AC51" s="259"/>
      <c r="AD51" s="259"/>
      <c r="AE51" s="259"/>
      <c r="AF51" s="259"/>
      <c r="AG51" s="259"/>
      <c r="AH51" s="259"/>
    </row>
    <row r="52" spans="28:34" ht="13.8" x14ac:dyDescent="0.2"/>
    <row r="53" spans="28:34" ht="13.8" x14ac:dyDescent="0.2">
      <c r="AF53" s="259"/>
      <c r="AG53" s="259"/>
      <c r="AH53" s="259"/>
    </row>
    <row r="54" spans="28:34" ht="13.8" x14ac:dyDescent="0.2">
      <c r="AH54" s="259"/>
    </row>
    <row r="55" spans="28:34" ht="13.8" x14ac:dyDescent="0.2"/>
    <row r="56" spans="28:34" ht="13.8" x14ac:dyDescent="0.2">
      <c r="AB56" s="259"/>
      <c r="AC56" s="259"/>
      <c r="AD56" s="259"/>
      <c r="AE56" s="259"/>
      <c r="AF56" s="259"/>
      <c r="AG56" s="259"/>
      <c r="AH56" s="259"/>
    </row>
    <row r="57" spans="28:34" ht="13.8" x14ac:dyDescent="0.2">
      <c r="AH57" s="259"/>
    </row>
    <row r="58" spans="28:34" ht="13.8" x14ac:dyDescent="0.2">
      <c r="AH58" s="259"/>
    </row>
    <row r="59" spans="28:34" ht="13.8" x14ac:dyDescent="0.2">
      <c r="AG59" s="259"/>
      <c r="AH59" s="259"/>
    </row>
    <row r="60" spans="28:34" ht="13.8" x14ac:dyDescent="0.2"/>
    <row r="61" spans="28:34" ht="13.8" x14ac:dyDescent="0.2"/>
    <row r="62" spans="28:34" ht="13.8" x14ac:dyDescent="0.2"/>
    <row r="63" spans="28:34" ht="13.8" x14ac:dyDescent="0.2">
      <c r="AH63" s="259"/>
    </row>
    <row r="64" spans="28:34" ht="13.8" x14ac:dyDescent="0.2">
      <c r="AG64" s="259"/>
      <c r="AH64" s="259"/>
    </row>
    <row r="65" spans="28:34" ht="13.8" x14ac:dyDescent="0.2"/>
    <row r="66" spans="28:34" ht="13.8" x14ac:dyDescent="0.2"/>
    <row r="67" spans="28:34" ht="13.8" x14ac:dyDescent="0.2"/>
    <row r="68" spans="28:34" ht="13.8" x14ac:dyDescent="0.2">
      <c r="AB68" s="259"/>
      <c r="AC68" s="259"/>
      <c r="AD68" s="259"/>
      <c r="AE68" s="259"/>
      <c r="AF68" s="259"/>
      <c r="AG68" s="259"/>
      <c r="AH68" s="259"/>
    </row>
    <row r="69" spans="28:34" ht="13.8" x14ac:dyDescent="0.2">
      <c r="AF69" s="259"/>
      <c r="AG69" s="259"/>
      <c r="AH69" s="259"/>
    </row>
    <row r="70" spans="28:34" ht="13.8" x14ac:dyDescent="0.2"/>
    <row r="71" spans="28:34" ht="13.8" x14ac:dyDescent="0.2"/>
    <row r="72" spans="28:34" ht="13.8" x14ac:dyDescent="0.2"/>
    <row r="73" spans="28:34" ht="13.8" x14ac:dyDescent="0.2"/>
    <row r="74" spans="28:34" ht="13.8" x14ac:dyDescent="0.2"/>
    <row r="75" spans="28:34" ht="13.8" x14ac:dyDescent="0.2">
      <c r="AH75" s="259"/>
    </row>
    <row r="76" spans="28:34" ht="13.8" x14ac:dyDescent="0.2">
      <c r="AF76" s="259"/>
      <c r="AG76" s="259"/>
      <c r="AH76" s="259"/>
    </row>
    <row r="77" spans="28:34" ht="13.8" x14ac:dyDescent="0.2">
      <c r="AG77" s="259"/>
      <c r="AH77" s="259"/>
    </row>
    <row r="78" spans="28:34" ht="13.8" x14ac:dyDescent="0.2"/>
    <row r="79" spans="28:34" ht="13.8" x14ac:dyDescent="0.2"/>
    <row r="80" spans="28:34" ht="13.8" x14ac:dyDescent="0.2"/>
    <row r="81" spans="25:34" ht="13.8" x14ac:dyDescent="0.2"/>
    <row r="82" spans="25:34" ht="13.8" x14ac:dyDescent="0.2">
      <c r="Y82" s="259"/>
    </row>
    <row r="83" spans="25:34" ht="13.8" x14ac:dyDescent="0.2">
      <c r="Y83" s="259"/>
      <c r="Z83" s="259"/>
      <c r="AA83" s="259"/>
      <c r="AB83" s="259"/>
      <c r="AC83" s="259"/>
      <c r="AD83" s="259"/>
      <c r="AE83" s="259"/>
      <c r="AF83" s="259"/>
      <c r="AG83" s="259"/>
      <c r="AH83" s="259"/>
    </row>
    <row r="84" spans="25:34" ht="13.8" x14ac:dyDescent="0.2"/>
    <row r="85" spans="25:34" ht="13.8" x14ac:dyDescent="0.2"/>
    <row r="86" spans="25:34" ht="13.8" x14ac:dyDescent="0.2"/>
    <row r="87" spans="25:34" ht="13.8" x14ac:dyDescent="0.2"/>
    <row r="88" spans="25:34" ht="13.8" x14ac:dyDescent="0.2">
      <c r="AH88" s="259"/>
    </row>
    <row r="89" spans="25:34" ht="13.8" x14ac:dyDescent="0.2"/>
    <row r="90" spans="25:34" ht="13.8" x14ac:dyDescent="0.2"/>
    <row r="91" spans="25:34" ht="13.8"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KTWa9yJFVlCUF/qyUUA6szqVD1yO43RgsZ36i8U5XjOxLRqNEwiKaiETjJ2W7sOdBen0JuY5YyjZJdZwF5KQcg==" saltValue="nR/gp9ZYK7DosuH0tKCDnQ=="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8" x14ac:dyDescent="0.2"/>
  <cols>
    <col min="1" max="1" width="45.88671875" style="144" customWidth="1"/>
    <col min="2" max="8" width="13.33203125" style="144" customWidth="1"/>
    <col min="9" max="16384" width="11.109375" style="144"/>
  </cols>
  <sheetData>
    <row r="1" spans="1:8" x14ac:dyDescent="0.2">
      <c r="A1" s="138"/>
      <c r="B1" s="139"/>
      <c r="C1" s="140"/>
      <c r="D1" s="141"/>
      <c r="E1" s="142"/>
      <c r="F1" s="142"/>
      <c r="G1" s="142"/>
      <c r="H1" s="143"/>
    </row>
    <row r="2" spans="1:8" x14ac:dyDescent="0.2">
      <c r="A2" s="145"/>
      <c r="B2" s="146"/>
      <c r="C2" s="147"/>
      <c r="D2" s="148" t="s">
        <v>52</v>
      </c>
      <c r="E2" s="149"/>
      <c r="F2" s="150" t="s">
        <v>528</v>
      </c>
      <c r="G2" s="151"/>
      <c r="H2" s="152"/>
    </row>
    <row r="3" spans="1:8" x14ac:dyDescent="0.2">
      <c r="A3" s="148" t="s">
        <v>521</v>
      </c>
      <c r="B3" s="153"/>
      <c r="C3" s="154"/>
      <c r="D3" s="155">
        <v>159835</v>
      </c>
      <c r="E3" s="156"/>
      <c r="F3" s="157">
        <v>316937</v>
      </c>
      <c r="G3" s="158"/>
      <c r="H3" s="159"/>
    </row>
    <row r="4" spans="1:8" x14ac:dyDescent="0.2">
      <c r="A4" s="160"/>
      <c r="B4" s="161"/>
      <c r="C4" s="162"/>
      <c r="D4" s="163">
        <v>23793</v>
      </c>
      <c r="E4" s="164"/>
      <c r="F4" s="165">
        <v>199150</v>
      </c>
      <c r="G4" s="166"/>
      <c r="H4" s="167"/>
    </row>
    <row r="5" spans="1:8" x14ac:dyDescent="0.2">
      <c r="A5" s="148" t="s">
        <v>523</v>
      </c>
      <c r="B5" s="153"/>
      <c r="C5" s="154"/>
      <c r="D5" s="155">
        <v>73034</v>
      </c>
      <c r="E5" s="156"/>
      <c r="F5" s="157">
        <v>332350</v>
      </c>
      <c r="G5" s="158"/>
      <c r="H5" s="159"/>
    </row>
    <row r="6" spans="1:8" x14ac:dyDescent="0.2">
      <c r="A6" s="160"/>
      <c r="B6" s="161"/>
      <c r="C6" s="162"/>
      <c r="D6" s="163">
        <v>45182</v>
      </c>
      <c r="E6" s="164"/>
      <c r="F6" s="165">
        <v>200453</v>
      </c>
      <c r="G6" s="166"/>
      <c r="H6" s="167"/>
    </row>
    <row r="7" spans="1:8" x14ac:dyDescent="0.2">
      <c r="A7" s="148" t="s">
        <v>524</v>
      </c>
      <c r="B7" s="153"/>
      <c r="C7" s="154"/>
      <c r="D7" s="155">
        <v>61806</v>
      </c>
      <c r="E7" s="156"/>
      <c r="F7" s="157">
        <v>362690</v>
      </c>
      <c r="G7" s="158"/>
      <c r="H7" s="159"/>
    </row>
    <row r="8" spans="1:8" x14ac:dyDescent="0.2">
      <c r="A8" s="160"/>
      <c r="B8" s="161"/>
      <c r="C8" s="162"/>
      <c r="D8" s="163">
        <v>46216</v>
      </c>
      <c r="E8" s="164"/>
      <c r="F8" s="165">
        <v>172580</v>
      </c>
      <c r="G8" s="166"/>
      <c r="H8" s="167"/>
    </row>
    <row r="9" spans="1:8" x14ac:dyDescent="0.2">
      <c r="A9" s="148" t="s">
        <v>525</v>
      </c>
      <c r="B9" s="153"/>
      <c r="C9" s="154"/>
      <c r="D9" s="155">
        <v>37240</v>
      </c>
      <c r="E9" s="156"/>
      <c r="F9" s="157">
        <v>296093</v>
      </c>
      <c r="G9" s="158"/>
      <c r="H9" s="159"/>
    </row>
    <row r="10" spans="1:8" x14ac:dyDescent="0.2">
      <c r="A10" s="160"/>
      <c r="B10" s="161"/>
      <c r="C10" s="162"/>
      <c r="D10" s="163">
        <v>22585</v>
      </c>
      <c r="E10" s="164"/>
      <c r="F10" s="165">
        <v>140545</v>
      </c>
      <c r="G10" s="166"/>
      <c r="H10" s="167"/>
    </row>
    <row r="11" spans="1:8" x14ac:dyDescent="0.2">
      <c r="A11" s="148" t="s">
        <v>526</v>
      </c>
      <c r="B11" s="153"/>
      <c r="C11" s="154"/>
      <c r="D11" s="155">
        <v>80996</v>
      </c>
      <c r="E11" s="156"/>
      <c r="F11" s="157">
        <v>308655</v>
      </c>
      <c r="G11" s="158"/>
      <c r="H11" s="159"/>
    </row>
    <row r="12" spans="1:8" x14ac:dyDescent="0.2">
      <c r="A12" s="160"/>
      <c r="B12" s="161"/>
      <c r="C12" s="168"/>
      <c r="D12" s="163">
        <v>34201</v>
      </c>
      <c r="E12" s="164"/>
      <c r="F12" s="165">
        <v>169887</v>
      </c>
      <c r="G12" s="166"/>
      <c r="H12" s="167"/>
    </row>
    <row r="13" spans="1:8" x14ac:dyDescent="0.2">
      <c r="A13" s="148"/>
      <c r="B13" s="153"/>
      <c r="C13" s="169"/>
      <c r="D13" s="170">
        <v>82582</v>
      </c>
      <c r="E13" s="171"/>
      <c r="F13" s="172">
        <v>323345</v>
      </c>
      <c r="G13" s="173"/>
      <c r="H13" s="159"/>
    </row>
    <row r="14" spans="1:8" x14ac:dyDescent="0.2">
      <c r="A14" s="160"/>
      <c r="B14" s="161"/>
      <c r="C14" s="162"/>
      <c r="D14" s="163">
        <v>34395</v>
      </c>
      <c r="E14" s="164"/>
      <c r="F14" s="165">
        <v>176523</v>
      </c>
      <c r="G14" s="166"/>
      <c r="H14" s="167"/>
    </row>
    <row r="17" spans="1:11" x14ac:dyDescent="0.2">
      <c r="A17" s="144" t="s">
        <v>53</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54</v>
      </c>
      <c r="B19" s="174">
        <f>ROUND(VALUE(SUBSTITUTE(実質収支比率等に係る経年分析!F$48,"▲","-")),2)</f>
        <v>4.51</v>
      </c>
      <c r="C19" s="174">
        <f>ROUND(VALUE(SUBSTITUTE(実質収支比率等に係る経年分析!G$48,"▲","-")),2)</f>
        <v>9.56</v>
      </c>
      <c r="D19" s="174">
        <f>ROUND(VALUE(SUBSTITUTE(実質収支比率等に係る経年分析!H$48,"▲","-")),2)</f>
        <v>14.73</v>
      </c>
      <c r="E19" s="174">
        <f>ROUND(VALUE(SUBSTITUTE(実質収支比率等に係る経年分析!I$48,"▲","-")),2)</f>
        <v>16.97</v>
      </c>
      <c r="F19" s="174">
        <f>ROUND(VALUE(SUBSTITUTE(実質収支比率等に係る経年分析!J$48,"▲","-")),2)</f>
        <v>14.89</v>
      </c>
    </row>
    <row r="20" spans="1:11" x14ac:dyDescent="0.2">
      <c r="A20" s="174" t="s">
        <v>55</v>
      </c>
      <c r="B20" s="174">
        <f>ROUND(VALUE(SUBSTITUTE(実質収支比率等に係る経年分析!F$47,"▲","-")),2)</f>
        <v>54.71</v>
      </c>
      <c r="C20" s="174">
        <f>ROUND(VALUE(SUBSTITUTE(実質収支比率等に係る経年分析!G$47,"▲","-")),2)</f>
        <v>47.27</v>
      </c>
      <c r="D20" s="174">
        <f>ROUND(VALUE(SUBSTITUTE(実質収支比率等に係る経年分析!H$47,"▲","-")),2)</f>
        <v>52.64</v>
      </c>
      <c r="E20" s="174">
        <f>ROUND(VALUE(SUBSTITUTE(実質収支比率等に係る経年分析!I$47,"▲","-")),2)</f>
        <v>58.35</v>
      </c>
      <c r="F20" s="174">
        <f>ROUND(VALUE(SUBSTITUTE(実質収支比率等に係る経年分析!J$47,"▲","-")),2)</f>
        <v>61.3</v>
      </c>
    </row>
    <row r="21" spans="1:11" x14ac:dyDescent="0.2">
      <c r="A21" s="174" t="s">
        <v>56</v>
      </c>
      <c r="B21" s="174">
        <f>IF(ISNUMBER(VALUE(SUBSTITUTE(実質収支比率等に係る経年分析!F$49,"▲","-"))),ROUND(VALUE(SUBSTITUTE(実質収支比率等に係る経年分析!F$49,"▲","-")),2),NA())</f>
        <v>-4.4000000000000004</v>
      </c>
      <c r="C21" s="174">
        <f>IF(ISNUMBER(VALUE(SUBSTITUTE(実質収支比率等に係る経年分析!G$49,"▲","-"))),ROUND(VALUE(SUBSTITUTE(実質収支比率等に係る経年分析!G$49,"▲","-")),2),NA())</f>
        <v>0.77</v>
      </c>
      <c r="D21" s="174">
        <f>IF(ISNUMBER(VALUE(SUBSTITUTE(実質収支比率等に係る経年分析!H$49,"▲","-"))),ROUND(VALUE(SUBSTITUTE(実質収支比率等に係る経年分析!H$49,"▲","-")),2),NA())</f>
        <v>13.81</v>
      </c>
      <c r="E21" s="174">
        <f>IF(ISNUMBER(VALUE(SUBSTITUTE(実質収支比率等に係る経年分析!I$49,"▲","-"))),ROUND(VALUE(SUBSTITUTE(実質収支比率等に係る経年分析!I$49,"▲","-")),2),NA())</f>
        <v>1.73</v>
      </c>
      <c r="F21" s="174">
        <f>IF(ISNUMBER(VALUE(SUBSTITUTE(実質収支比率等に係る経年分析!J$49,"▲","-"))),ROUND(VALUE(SUBSTITUTE(実質収支比率等に係る経年分析!J$49,"▲","-")),2),NA())</f>
        <v>-0.85</v>
      </c>
    </row>
    <row r="24" spans="1:11" x14ac:dyDescent="0.2">
      <c r="A24" s="144" t="s">
        <v>57</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58</v>
      </c>
      <c r="C26" s="175" t="s">
        <v>59</v>
      </c>
      <c r="D26" s="175" t="s">
        <v>58</v>
      </c>
      <c r="E26" s="175" t="s">
        <v>59</v>
      </c>
      <c r="F26" s="175" t="s">
        <v>58</v>
      </c>
      <c r="G26" s="175" t="s">
        <v>59</v>
      </c>
      <c r="H26" s="175" t="s">
        <v>58</v>
      </c>
      <c r="I26" s="175" t="s">
        <v>59</v>
      </c>
      <c r="J26" s="175" t="s">
        <v>58</v>
      </c>
      <c r="K26" s="175" t="s">
        <v>59</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#VALUE!</v>
      </c>
      <c r="C27" s="175" t="e">
        <f>IF(ROUND(VALUE(SUBSTITUTE(連結実質赤字比率に係る赤字・黒字の構成分析!F$43,"▲", "-")), 2) &gt;= 0, ABS(ROUND(VALUE(SUBSTITUTE(連結実質赤字比率に係る赤字・黒字の構成分析!F$43,"▲", "-")), 2)), NA())</f>
        <v>#VALUE!</v>
      </c>
      <c r="D27" s="175" t="e">
        <f>IF(ROUND(VALUE(SUBSTITUTE(連結実質赤字比率に係る赤字・黒字の構成分析!G$43,"▲", "-")), 2) &lt; 0, ABS(ROUND(VALUE(SUBSTITUTE(連結実質赤字比率に係る赤字・黒字の構成分析!G$43,"▲", "-")), 2)), NA())</f>
        <v>#VALUE!</v>
      </c>
      <c r="E27" s="175" t="e">
        <f>IF(ROUND(VALUE(SUBSTITUTE(連結実質赤字比率に係る赤字・黒字の構成分析!G$43,"▲", "-")), 2) &gt;= 0, ABS(ROUND(VALUE(SUBSTITUTE(連結実質赤字比率に係る赤字・黒字の構成分析!G$43,"▲", "-")), 2)), NA())</f>
        <v>#VALUE!</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2">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2">
      <c r="A31" s="175" t="e">
        <f>IF(連結実質赤字比率に係る赤字・黒字の構成分析!C$39="",NA(),連結実質赤字比率に係る赤字・黒字の構成分析!C$39)</f>
        <v>#N/A</v>
      </c>
      <c r="B31" s="175" t="e">
        <f>IF(ROUND(VALUE(SUBSTITUTE(連結実質赤字比率に係る赤字・黒字の構成分析!F$39,"▲", "-")), 2) &lt; 0, ABS(ROUND(VALUE(SUBSTITUTE(連結実質赤字比率に係る赤字・黒字の構成分析!F$39,"▲", "-")), 2)), NA())</f>
        <v>#VALUE!</v>
      </c>
      <c r="C31" s="175" t="e">
        <f>IF(ROUND(VALUE(SUBSTITUTE(連結実質赤字比率に係る赤字・黒字の構成分析!F$39,"▲", "-")), 2) &gt;= 0, ABS(ROUND(VALUE(SUBSTITUTE(連結実質赤字比率に係る赤字・黒字の構成分析!F$39,"▲", "-")), 2)), NA())</f>
        <v>#VALUE!</v>
      </c>
      <c r="D31" s="175" t="e">
        <f>IF(ROUND(VALUE(SUBSTITUTE(連結実質赤字比率に係る赤字・黒字の構成分析!G$39,"▲", "-")), 2) &lt; 0, ABS(ROUND(VALUE(SUBSTITUTE(連結実質赤字比率に係る赤字・黒字の構成分析!G$39,"▲", "-")), 2)), NA())</f>
        <v>#VALUE!</v>
      </c>
      <c r="E31" s="175" t="e">
        <f>IF(ROUND(VALUE(SUBSTITUTE(連結実質赤字比率に係る赤字・黒字の構成分析!G$39,"▲", "-")), 2) &gt;= 0, ABS(ROUND(VALUE(SUBSTITUTE(連結実質赤字比率に係る赤字・黒字の構成分析!G$39,"▲", "-")), 2)), NA())</f>
        <v>#VALUE!</v>
      </c>
      <c r="F31" s="175" t="e">
        <f>IF(ROUND(VALUE(SUBSTITUTE(連結実質赤字比率に係る赤字・黒字の構成分析!H$39,"▲", "-")), 2) &lt; 0, ABS(ROUND(VALUE(SUBSTITUTE(連結実質赤字比率に係る赤字・黒字の構成分析!H$39,"▲", "-")), 2)), NA())</f>
        <v>#VALUE!</v>
      </c>
      <c r="G31" s="175" t="e">
        <f>IF(ROUND(VALUE(SUBSTITUTE(連結実質赤字比率に係る赤字・黒字の構成分析!H$39,"▲", "-")), 2) &gt;= 0, ABS(ROUND(VALUE(SUBSTITUTE(連結実質赤字比率に係る赤字・黒字の構成分析!H$39,"▲", "-")), 2)), NA())</f>
        <v>#VALUE!</v>
      </c>
      <c r="H31" s="175" t="e">
        <f>IF(ROUND(VALUE(SUBSTITUTE(連結実質赤字比率に係る赤字・黒字の構成分析!I$39,"▲", "-")), 2) &lt; 0, ABS(ROUND(VALUE(SUBSTITUTE(連結実質赤字比率に係る赤字・黒字の構成分析!I$39,"▲", "-")), 2)), NA())</f>
        <v>#VALUE!</v>
      </c>
      <c r="I31" s="175" t="e">
        <f>IF(ROUND(VALUE(SUBSTITUTE(連結実質赤字比率に係る赤字・黒字の構成分析!I$39,"▲", "-")), 2) &gt;= 0, ABS(ROUND(VALUE(SUBSTITUTE(連結実質赤字比率に係る赤字・黒字の構成分析!I$39,"▲", "-")), 2)), NA())</f>
        <v>#VALUE!</v>
      </c>
      <c r="J31" s="175" t="e">
        <f>IF(ROUND(VALUE(SUBSTITUTE(連結実質赤字比率に係る赤字・黒字の構成分析!J$39,"▲", "-")), 2) &lt; 0, ABS(ROUND(VALUE(SUBSTITUTE(連結実質赤字比率に係る赤字・黒字の構成分析!J$39,"▲", "-")), 2)), NA())</f>
        <v>#VALUE!</v>
      </c>
      <c r="K31" s="175" t="e">
        <f>IF(ROUND(VALUE(SUBSTITUTE(連結実質赤字比率に係る赤字・黒字の構成分析!J$39,"▲", "-")), 2) &gt;= 0, ABS(ROUND(VALUE(SUBSTITUTE(連結実質赤字比率に係る赤字・黒字の構成分析!J$39,"▲", "-")), 2)), NA())</f>
        <v>#VALUE!</v>
      </c>
    </row>
    <row r="32" spans="1:11" x14ac:dyDescent="0.2">
      <c r="A32" s="175" t="str">
        <f>IF(連結実質赤字比率に係る赤字・黒字の構成分析!C$38="",NA(),連結実質赤字比率に係る赤字・黒字の構成分析!C$38)</f>
        <v>土地取得事業特別会計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0.02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0.02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0.02</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0.02</v>
      </c>
    </row>
    <row r="33" spans="1:16" x14ac:dyDescent="0.2">
      <c r="A33" s="175" t="str">
        <f>IF(連結実質赤字比率に係る赤字・黒字の構成分析!C$37="",NA(),連結実質赤字比率に係る赤字・黒字の構成分析!C$37)</f>
        <v>後期高齢者医療事業</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0.42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0.76</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7.0000000000000007E-2</v>
      </c>
    </row>
    <row r="34" spans="1:16" x14ac:dyDescent="0.2">
      <c r="A34" s="175" t="str">
        <f>IF(連結実質赤字比率に係る赤字・黒字の構成分析!C$36="",NA(),連結実質赤字比率に係る赤字・黒字の構成分析!C$36)</f>
        <v>簡易水道事業</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1.22</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2">
      <c r="A35" s="175" t="str">
        <f>IF(連結実質赤字比率に係る赤字・黒字の構成分析!C$35="",NA(),連結実質赤字比率に係る赤字・黒字の構成分析!C$35)</f>
        <v>国民健康保険事業</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0.12</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0.64</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0.38</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0.46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0.49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6.82</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9.5299999999999994</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14.7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16.940000000000001</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14.87</v>
      </c>
    </row>
    <row r="39" spans="1:16" x14ac:dyDescent="0.2">
      <c r="A39" s="144" t="s">
        <v>60</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61</v>
      </c>
      <c r="C41" s="176"/>
      <c r="D41" s="176" t="s">
        <v>62</v>
      </c>
      <c r="E41" s="176" t="s">
        <v>61</v>
      </c>
      <c r="F41" s="176"/>
      <c r="G41" s="176" t="s">
        <v>62</v>
      </c>
      <c r="H41" s="176" t="s">
        <v>61</v>
      </c>
      <c r="I41" s="176"/>
      <c r="J41" s="176" t="s">
        <v>62</v>
      </c>
      <c r="K41" s="176" t="s">
        <v>61</v>
      </c>
      <c r="L41" s="176"/>
      <c r="M41" s="176" t="s">
        <v>62</v>
      </c>
      <c r="N41" s="176" t="s">
        <v>61</v>
      </c>
      <c r="O41" s="176"/>
      <c r="P41" s="176" t="s">
        <v>62</v>
      </c>
    </row>
    <row r="42" spans="1:16" x14ac:dyDescent="0.2">
      <c r="A42" s="176" t="s">
        <v>63</v>
      </c>
      <c r="B42" s="176"/>
      <c r="C42" s="176"/>
      <c r="D42" s="176">
        <f>'実質公債費比率（分子）の構造'!K$52</f>
        <v>172</v>
      </c>
      <c r="E42" s="176"/>
      <c r="F42" s="176"/>
      <c r="G42" s="176">
        <f>'実質公債費比率（分子）の構造'!L$52</f>
        <v>161</v>
      </c>
      <c r="H42" s="176"/>
      <c r="I42" s="176"/>
      <c r="J42" s="176">
        <f>'実質公債費比率（分子）の構造'!M$52</f>
        <v>158</v>
      </c>
      <c r="K42" s="176"/>
      <c r="L42" s="176"/>
      <c r="M42" s="176">
        <f>'実質公債費比率（分子）の構造'!N$52</f>
        <v>148</v>
      </c>
      <c r="N42" s="176"/>
      <c r="O42" s="176"/>
      <c r="P42" s="176">
        <f>'実質公債費比率（分子）の構造'!O$52</f>
        <v>142</v>
      </c>
    </row>
    <row r="43" spans="1:16" x14ac:dyDescent="0.2">
      <c r="A43" s="176" t="s">
        <v>16</v>
      </c>
      <c r="B43" s="176" t="str">
        <f>'実質公債費比率（分子）の構造'!K$51</f>
        <v>-</v>
      </c>
      <c r="C43" s="176"/>
      <c r="D43" s="176"/>
      <c r="E43" s="176">
        <f>'実質公債費比率（分子）の構造'!L$51</f>
        <v>0</v>
      </c>
      <c r="F43" s="176"/>
      <c r="G43" s="176"/>
      <c r="H43" s="176">
        <f>'実質公債費比率（分子）の構造'!M$51</f>
        <v>0</v>
      </c>
      <c r="I43" s="176"/>
      <c r="J43" s="176"/>
      <c r="K43" s="176" t="str">
        <f>'実質公債費比率（分子）の構造'!N$51</f>
        <v>-</v>
      </c>
      <c r="L43" s="176"/>
      <c r="M43" s="176"/>
      <c r="N43" s="176" t="str">
        <f>'実質公債費比率（分子）の構造'!O$51</f>
        <v>-</v>
      </c>
      <c r="O43" s="176"/>
      <c r="P43" s="176"/>
    </row>
    <row r="44" spans="1:16" x14ac:dyDescent="0.2">
      <c r="A44" s="176" t="s">
        <v>64</v>
      </c>
      <c r="B44" s="176">
        <f>'実質公債費比率（分子）の構造'!K$50</f>
        <v>11</v>
      </c>
      <c r="C44" s="176"/>
      <c r="D44" s="176"/>
      <c r="E44" s="176">
        <f>'実質公債費比率（分子）の構造'!L$50</f>
        <v>11</v>
      </c>
      <c r="F44" s="176"/>
      <c r="G44" s="176"/>
      <c r="H44" s="176">
        <f>'実質公債費比率（分子）の構造'!M$50</f>
        <v>6</v>
      </c>
      <c r="I44" s="176"/>
      <c r="J44" s="176"/>
      <c r="K44" s="176">
        <f>'実質公債費比率（分子）の構造'!N$50</f>
        <v>1</v>
      </c>
      <c r="L44" s="176"/>
      <c r="M44" s="176"/>
      <c r="N44" s="176">
        <f>'実質公債費比率（分子）の構造'!O$50</f>
        <v>1</v>
      </c>
      <c r="O44" s="176"/>
      <c r="P44" s="176"/>
    </row>
    <row r="45" spans="1:16" x14ac:dyDescent="0.2">
      <c r="A45" s="176" t="s">
        <v>65</v>
      </c>
      <c r="B45" s="176">
        <f>'実質公債費比率（分子）の構造'!K$49</f>
        <v>90</v>
      </c>
      <c r="C45" s="176"/>
      <c r="D45" s="176"/>
      <c r="E45" s="176">
        <f>'実質公債費比率（分子）の構造'!L$49</f>
        <v>89</v>
      </c>
      <c r="F45" s="176"/>
      <c r="G45" s="176"/>
      <c r="H45" s="176">
        <f>'実質公債費比率（分子）の構造'!M$49</f>
        <v>84</v>
      </c>
      <c r="I45" s="176"/>
      <c r="J45" s="176"/>
      <c r="K45" s="176">
        <f>'実質公債費比率（分子）の構造'!N$49</f>
        <v>80</v>
      </c>
      <c r="L45" s="176"/>
      <c r="M45" s="176"/>
      <c r="N45" s="176">
        <f>'実質公債費比率（分子）の構造'!O$49</f>
        <v>73</v>
      </c>
      <c r="O45" s="176"/>
      <c r="P45" s="176"/>
    </row>
    <row r="46" spans="1:16" x14ac:dyDescent="0.2">
      <c r="A46" s="176" t="s">
        <v>66</v>
      </c>
      <c r="B46" s="176">
        <f>'実質公債費比率（分子）の構造'!K$48</f>
        <v>7</v>
      </c>
      <c r="C46" s="176"/>
      <c r="D46" s="176"/>
      <c r="E46" s="176">
        <f>'実質公債費比率（分子）の構造'!L$48</f>
        <v>5</v>
      </c>
      <c r="F46" s="176"/>
      <c r="G46" s="176"/>
      <c r="H46" s="176">
        <f>'実質公債費比率（分子）の構造'!M$48</f>
        <v>2</v>
      </c>
      <c r="I46" s="176"/>
      <c r="J46" s="176"/>
      <c r="K46" s="176" t="str">
        <f>'実質公債費比率（分子）の構造'!N$48</f>
        <v>-</v>
      </c>
      <c r="L46" s="176"/>
      <c r="M46" s="176"/>
      <c r="N46" s="176" t="str">
        <f>'実質公債費比率（分子）の構造'!O$48</f>
        <v>-</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67</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68</v>
      </c>
      <c r="B49" s="176">
        <f>'実質公債費比率（分子）の構造'!K$45</f>
        <v>171</v>
      </c>
      <c r="C49" s="176"/>
      <c r="D49" s="176"/>
      <c r="E49" s="176">
        <f>'実質公債費比率（分子）の構造'!L$45</f>
        <v>169</v>
      </c>
      <c r="F49" s="176"/>
      <c r="G49" s="176"/>
      <c r="H49" s="176">
        <f>'実質公債費比率（分子）の構造'!M$45</f>
        <v>171</v>
      </c>
      <c r="I49" s="176"/>
      <c r="J49" s="176"/>
      <c r="K49" s="176">
        <f>'実質公債費比率（分子）の構造'!N$45</f>
        <v>171</v>
      </c>
      <c r="L49" s="176"/>
      <c r="M49" s="176"/>
      <c r="N49" s="176">
        <f>'実質公債費比率（分子）の構造'!O$45</f>
        <v>170</v>
      </c>
      <c r="O49" s="176"/>
      <c r="P49" s="176"/>
    </row>
    <row r="50" spans="1:16" x14ac:dyDescent="0.2">
      <c r="A50" s="176" t="s">
        <v>69</v>
      </c>
      <c r="B50" s="176" t="e">
        <f>NA()</f>
        <v>#N/A</v>
      </c>
      <c r="C50" s="176">
        <f>IF(ISNUMBER('実質公債費比率（分子）の構造'!K$53),'実質公債費比率（分子）の構造'!K$53,NA())</f>
        <v>107</v>
      </c>
      <c r="D50" s="176" t="e">
        <f>NA()</f>
        <v>#N/A</v>
      </c>
      <c r="E50" s="176" t="e">
        <f>NA()</f>
        <v>#N/A</v>
      </c>
      <c r="F50" s="176">
        <f>IF(ISNUMBER('実質公債費比率（分子）の構造'!L$53),'実質公債費比率（分子）の構造'!L$53,NA())</f>
        <v>113</v>
      </c>
      <c r="G50" s="176" t="e">
        <f>NA()</f>
        <v>#N/A</v>
      </c>
      <c r="H50" s="176" t="e">
        <f>NA()</f>
        <v>#N/A</v>
      </c>
      <c r="I50" s="176">
        <f>IF(ISNUMBER('実質公債費比率（分子）の構造'!M$53),'実質公債費比率（分子）の構造'!M$53,NA())</f>
        <v>105</v>
      </c>
      <c r="J50" s="176" t="e">
        <f>NA()</f>
        <v>#N/A</v>
      </c>
      <c r="K50" s="176" t="e">
        <f>NA()</f>
        <v>#N/A</v>
      </c>
      <c r="L50" s="176">
        <f>IF(ISNUMBER('実質公債費比率（分子）の構造'!N$53),'実質公債費比率（分子）の構造'!N$53,NA())</f>
        <v>104</v>
      </c>
      <c r="M50" s="176" t="e">
        <f>NA()</f>
        <v>#N/A</v>
      </c>
      <c r="N50" s="176" t="e">
        <f>NA()</f>
        <v>#N/A</v>
      </c>
      <c r="O50" s="176">
        <f>IF(ISNUMBER('実質公債費比率（分子）の構造'!O$53),'実質公債費比率（分子）の構造'!O$53,NA())</f>
        <v>102</v>
      </c>
      <c r="P50" s="176" t="e">
        <f>NA()</f>
        <v>#N/A</v>
      </c>
    </row>
    <row r="53" spans="1:16" x14ac:dyDescent="0.2">
      <c r="A53" s="144" t="s">
        <v>70</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71</v>
      </c>
      <c r="C55" s="175"/>
      <c r="D55" s="175" t="s">
        <v>72</v>
      </c>
      <c r="E55" s="175" t="s">
        <v>71</v>
      </c>
      <c r="F55" s="175"/>
      <c r="G55" s="175" t="s">
        <v>72</v>
      </c>
      <c r="H55" s="175" t="s">
        <v>71</v>
      </c>
      <c r="I55" s="175"/>
      <c r="J55" s="175" t="s">
        <v>72</v>
      </c>
      <c r="K55" s="175" t="s">
        <v>71</v>
      </c>
      <c r="L55" s="175"/>
      <c r="M55" s="175" t="s">
        <v>72</v>
      </c>
      <c r="N55" s="175" t="s">
        <v>71</v>
      </c>
      <c r="O55" s="175"/>
      <c r="P55" s="175" t="s">
        <v>72</v>
      </c>
    </row>
    <row r="56" spans="1:16" x14ac:dyDescent="0.2">
      <c r="A56" s="175" t="s">
        <v>43</v>
      </c>
      <c r="B56" s="175"/>
      <c r="C56" s="175"/>
      <c r="D56" s="175">
        <f>'将来負担比率（分子）の構造'!I$52</f>
        <v>1464</v>
      </c>
      <c r="E56" s="175"/>
      <c r="F56" s="175"/>
      <c r="G56" s="175">
        <f>'将来負担比率（分子）の構造'!J$52</f>
        <v>1394</v>
      </c>
      <c r="H56" s="175"/>
      <c r="I56" s="175"/>
      <c r="J56" s="175">
        <f>'将来負担比率（分子）の構造'!K$52</f>
        <v>1340</v>
      </c>
      <c r="K56" s="175"/>
      <c r="L56" s="175"/>
      <c r="M56" s="175">
        <f>'将来負担比率（分子）の構造'!L$52</f>
        <v>1226</v>
      </c>
      <c r="N56" s="175"/>
      <c r="O56" s="175"/>
      <c r="P56" s="175">
        <f>'将来負担比率（分子）の構造'!M$52</f>
        <v>1120</v>
      </c>
    </row>
    <row r="57" spans="1:16" x14ac:dyDescent="0.2">
      <c r="A57" s="175" t="s">
        <v>42</v>
      </c>
      <c r="B57" s="175"/>
      <c r="C57" s="175"/>
      <c r="D57" s="175" t="str">
        <f>'将来負担比率（分子）の構造'!I$51</f>
        <v>-</v>
      </c>
      <c r="E57" s="175"/>
      <c r="F57" s="175"/>
      <c r="G57" s="175">
        <f>'将来負担比率（分子）の構造'!J$51</f>
        <v>94</v>
      </c>
      <c r="H57" s="175"/>
      <c r="I57" s="175"/>
      <c r="J57" s="175">
        <f>'将来負担比率（分子）の構造'!K$51</f>
        <v>90</v>
      </c>
      <c r="K57" s="175"/>
      <c r="L57" s="175"/>
      <c r="M57" s="175">
        <f>'将来負担比率（分子）の構造'!L$51</f>
        <v>86</v>
      </c>
      <c r="N57" s="175"/>
      <c r="O57" s="175"/>
      <c r="P57" s="175">
        <f>'将来負担比率（分子）の構造'!M$51</f>
        <v>82</v>
      </c>
    </row>
    <row r="58" spans="1:16" x14ac:dyDescent="0.2">
      <c r="A58" s="175" t="s">
        <v>41</v>
      </c>
      <c r="B58" s="175"/>
      <c r="C58" s="175"/>
      <c r="D58" s="175">
        <f>'将来負担比率（分子）の構造'!I$50</f>
        <v>658</v>
      </c>
      <c r="E58" s="175"/>
      <c r="F58" s="175"/>
      <c r="G58" s="175">
        <f>'将来負担比率（分子）の構造'!J$50</f>
        <v>608</v>
      </c>
      <c r="H58" s="175"/>
      <c r="I58" s="175"/>
      <c r="J58" s="175">
        <f>'将来負担比率（分子）の構造'!K$50</f>
        <v>764</v>
      </c>
      <c r="K58" s="175"/>
      <c r="L58" s="175"/>
      <c r="M58" s="175">
        <f>'将来負担比率（分子）の構造'!L$50</f>
        <v>818</v>
      </c>
      <c r="N58" s="175"/>
      <c r="O58" s="175"/>
      <c r="P58" s="175">
        <f>'将来負担比率（分子）の構造'!M$50</f>
        <v>929</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164</v>
      </c>
      <c r="C62" s="175"/>
      <c r="D62" s="175"/>
      <c r="E62" s="175">
        <f>'将来負担比率（分子）の構造'!J$45</f>
        <v>10</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2">
      <c r="A63" s="175" t="s">
        <v>34</v>
      </c>
      <c r="B63" s="175">
        <f>'将来負担比率（分子）の構造'!I$44</f>
        <v>1089</v>
      </c>
      <c r="C63" s="175"/>
      <c r="D63" s="175"/>
      <c r="E63" s="175">
        <f>'将来負担比率（分子）の構造'!J$44</f>
        <v>985</v>
      </c>
      <c r="F63" s="175"/>
      <c r="G63" s="175"/>
      <c r="H63" s="175">
        <f>'将来負担比率（分子）の構造'!K$44</f>
        <v>908</v>
      </c>
      <c r="I63" s="175"/>
      <c r="J63" s="175"/>
      <c r="K63" s="175">
        <f>'将来負担比率（分子）の構造'!L$44</f>
        <v>788</v>
      </c>
      <c r="L63" s="175"/>
      <c r="M63" s="175"/>
      <c r="N63" s="175">
        <f>'将来負担比率（分子）の構造'!M$44</f>
        <v>689</v>
      </c>
      <c r="O63" s="175"/>
      <c r="P63" s="175"/>
    </row>
    <row r="64" spans="1:16" x14ac:dyDescent="0.2">
      <c r="A64" s="175" t="s">
        <v>33</v>
      </c>
      <c r="B64" s="175">
        <f>'将来負担比率（分子）の構造'!I$43</f>
        <v>211</v>
      </c>
      <c r="C64" s="175"/>
      <c r="D64" s="175"/>
      <c r="E64" s="175">
        <f>'将来負担比率（分子）の構造'!J$43</f>
        <v>195</v>
      </c>
      <c r="F64" s="175"/>
      <c r="G64" s="175"/>
      <c r="H64" s="175">
        <f>'将来負担比率（分子）の構造'!K$43</f>
        <v>181</v>
      </c>
      <c r="I64" s="175"/>
      <c r="J64" s="175"/>
      <c r="K64" s="175">
        <f>'将来負担比率（分子）の構造'!L$43</f>
        <v>177</v>
      </c>
      <c r="L64" s="175"/>
      <c r="M64" s="175"/>
      <c r="N64" s="175">
        <f>'将来負担比率（分子）の構造'!M$43</f>
        <v>166</v>
      </c>
      <c r="O64" s="175"/>
      <c r="P64" s="175"/>
    </row>
    <row r="65" spans="1:16" x14ac:dyDescent="0.2">
      <c r="A65" s="175" t="s">
        <v>32</v>
      </c>
      <c r="B65" s="175">
        <f>'将来負担比率（分子）の構造'!I$42</f>
        <v>20</v>
      </c>
      <c r="C65" s="175"/>
      <c r="D65" s="175"/>
      <c r="E65" s="175">
        <f>'将来負担比率（分子）の構造'!J$42</f>
        <v>9</v>
      </c>
      <c r="F65" s="175"/>
      <c r="G65" s="175"/>
      <c r="H65" s="175">
        <f>'将来負担比率（分子）の構造'!K$42</f>
        <v>3</v>
      </c>
      <c r="I65" s="175"/>
      <c r="J65" s="175"/>
      <c r="K65" s="175">
        <f>'将来負担比率（分子）の構造'!L$42</f>
        <v>2</v>
      </c>
      <c r="L65" s="175"/>
      <c r="M65" s="175"/>
      <c r="N65" s="175">
        <f>'将来負担比率（分子）の構造'!M$42</f>
        <v>1</v>
      </c>
      <c r="O65" s="175"/>
      <c r="P65" s="175"/>
    </row>
    <row r="66" spans="1:16" x14ac:dyDescent="0.2">
      <c r="A66" s="175" t="s">
        <v>31</v>
      </c>
      <c r="B66" s="175">
        <f>'将来負担比率（分子）の構造'!I$41</f>
        <v>1998</v>
      </c>
      <c r="C66" s="175"/>
      <c r="D66" s="175"/>
      <c r="E66" s="175">
        <f>'将来負担比率（分子）の構造'!J$41</f>
        <v>1964</v>
      </c>
      <c r="F66" s="175"/>
      <c r="G66" s="175"/>
      <c r="H66" s="175">
        <f>'将来負担比率（分子）の構造'!K$41</f>
        <v>1980</v>
      </c>
      <c r="I66" s="175"/>
      <c r="J66" s="175"/>
      <c r="K66" s="175">
        <f>'将来負担比率（分子）の構造'!L$41</f>
        <v>1866</v>
      </c>
      <c r="L66" s="175"/>
      <c r="M66" s="175"/>
      <c r="N66" s="175">
        <f>'将来負担比率（分子）の構造'!M$41</f>
        <v>1837</v>
      </c>
      <c r="O66" s="175"/>
      <c r="P66" s="175"/>
    </row>
    <row r="67" spans="1:16" x14ac:dyDescent="0.2">
      <c r="A67" s="175" t="s">
        <v>73</v>
      </c>
      <c r="B67" s="175" t="e">
        <f>NA()</f>
        <v>#N/A</v>
      </c>
      <c r="C67" s="175">
        <f>IF(ISNUMBER('将来負担比率（分子）の構造'!I$53), IF('将来負担比率（分子）の構造'!I$53 &lt; 0, 0, '将来負担比率（分子）の構造'!I$53), NA())</f>
        <v>1360</v>
      </c>
      <c r="D67" s="175" t="e">
        <f>NA()</f>
        <v>#N/A</v>
      </c>
      <c r="E67" s="175" t="e">
        <f>NA()</f>
        <v>#N/A</v>
      </c>
      <c r="F67" s="175">
        <f>IF(ISNUMBER('将来負担比率（分子）の構造'!J$53), IF('将来負担比率（分子）の構造'!J$53 &lt; 0, 0, '将来負担比率（分子）の構造'!J$53), NA())</f>
        <v>1066</v>
      </c>
      <c r="G67" s="175" t="e">
        <f>NA()</f>
        <v>#N/A</v>
      </c>
      <c r="H67" s="175" t="e">
        <f>NA()</f>
        <v>#N/A</v>
      </c>
      <c r="I67" s="175">
        <f>IF(ISNUMBER('将来負担比率（分子）の構造'!K$53), IF('将来負担比率（分子）の構造'!K$53 &lt; 0, 0, '将来負担比率（分子）の構造'!K$53), NA())</f>
        <v>877</v>
      </c>
      <c r="J67" s="175" t="e">
        <f>NA()</f>
        <v>#N/A</v>
      </c>
      <c r="K67" s="175" t="e">
        <f>NA()</f>
        <v>#N/A</v>
      </c>
      <c r="L67" s="175">
        <f>IF(ISNUMBER('将来負担比率（分子）の構造'!L$53), IF('将来負担比率（分子）の構造'!L$53 &lt; 0, 0, '将来負担比率（分子）の構造'!L$53), NA())</f>
        <v>703</v>
      </c>
      <c r="M67" s="175" t="e">
        <f>NA()</f>
        <v>#N/A</v>
      </c>
      <c r="N67" s="175" t="e">
        <f>NA()</f>
        <v>#N/A</v>
      </c>
      <c r="O67" s="175">
        <f>IF(ISNUMBER('将来負担比率（分子）の構造'!M$53), IF('将来負担比率（分子）の構造'!M$53 &lt; 0, 0, '将来負担比率（分子）の構造'!M$53), NA())</f>
        <v>561</v>
      </c>
      <c r="P67" s="175" t="e">
        <f>NA()</f>
        <v>#N/A</v>
      </c>
    </row>
    <row r="70" spans="1:16" x14ac:dyDescent="0.2">
      <c r="A70" s="177" t="s">
        <v>74</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75</v>
      </c>
      <c r="B72" s="179">
        <f>基金残高に係る経年分析!F55</f>
        <v>705</v>
      </c>
      <c r="C72" s="179">
        <f>基金残高に係る経年分析!G55</f>
        <v>755</v>
      </c>
      <c r="D72" s="179">
        <f>基金残高に係る経年分析!H55</f>
        <v>855</v>
      </c>
    </row>
    <row r="73" spans="1:16" x14ac:dyDescent="0.2">
      <c r="A73" s="178" t="s">
        <v>76</v>
      </c>
      <c r="B73" s="179">
        <f>基金残高に係る経年分析!F56</f>
        <v>5</v>
      </c>
      <c r="C73" s="179">
        <f>基金残高に係る経年分析!G56</f>
        <v>5</v>
      </c>
      <c r="D73" s="179">
        <f>基金残高に係る経年分析!H56</f>
        <v>11</v>
      </c>
    </row>
    <row r="74" spans="1:16" x14ac:dyDescent="0.2">
      <c r="A74" s="178" t="s">
        <v>77</v>
      </c>
      <c r="B74" s="179">
        <f>基金残高に係る経年分析!F57</f>
        <v>53</v>
      </c>
      <c r="C74" s="179">
        <f>基金残高に係る経年分析!G57</f>
        <v>56</v>
      </c>
      <c r="D74" s="179">
        <f>基金残高に係る経年分析!H57</f>
        <v>60</v>
      </c>
    </row>
  </sheetData>
  <sheetProtection algorithmName="SHA-512" hashValue="IKxwkBgWT81SJCmQ5Wtq9vy+H1/L94GPOZRseVipNGCGrxGUDDCIr00KcamCP9TlEzYQOv4E7XmhnqVRE+LbAA==" saltValue="tkc9EYI/eJt5kGzuAkBUo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B1" workbookViewId="0"/>
  </sheetViews>
  <sheetFormatPr defaultColWidth="0" defaultRowHeight="11.3" customHeight="1" zeroHeight="1" x14ac:dyDescent="0.2"/>
  <cols>
    <col min="1" max="1" width="1.6640625" style="214" customWidth="1"/>
    <col min="2" max="2" width="2.33203125" style="214" customWidth="1"/>
    <col min="3" max="16" width="2.6640625" style="214" customWidth="1"/>
    <col min="17" max="17" width="2.33203125" style="214" customWidth="1"/>
    <col min="18" max="95" width="1.6640625" style="214" customWidth="1"/>
    <col min="96" max="133" width="1.6640625" style="226" customWidth="1"/>
    <col min="134" max="143" width="1.6640625" style="214" customWidth="1"/>
    <col min="144" max="16384" width="0" style="214" hidden="1"/>
  </cols>
  <sheetData>
    <row r="1" spans="2:143" ht="22.5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205</v>
      </c>
      <c r="DI1" s="718"/>
      <c r="DJ1" s="718"/>
      <c r="DK1" s="718"/>
      <c r="DL1" s="718"/>
      <c r="DM1" s="718"/>
      <c r="DN1" s="719"/>
      <c r="DO1" s="214"/>
      <c r="DP1" s="717" t="s">
        <v>206</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5" customHeight="1" x14ac:dyDescent="0.2">
      <c r="B2" s="215" t="s">
        <v>207</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3" customHeight="1" x14ac:dyDescent="0.2">
      <c r="B3" s="679" t="s">
        <v>208</v>
      </c>
      <c r="C3" s="680"/>
      <c r="D3" s="680"/>
      <c r="E3" s="680"/>
      <c r="F3" s="680"/>
      <c r="G3" s="680"/>
      <c r="H3" s="680"/>
      <c r="I3" s="680"/>
      <c r="J3" s="680"/>
      <c r="K3" s="680"/>
      <c r="L3" s="680"/>
      <c r="M3" s="680"/>
      <c r="N3" s="680"/>
      <c r="O3" s="680"/>
      <c r="P3" s="680"/>
      <c r="Q3" s="680"/>
      <c r="R3" s="680"/>
      <c r="S3" s="680"/>
      <c r="T3" s="680"/>
      <c r="U3" s="680"/>
      <c r="V3" s="680"/>
      <c r="W3" s="680"/>
      <c r="X3" s="680"/>
      <c r="Y3" s="680"/>
      <c r="Z3" s="680"/>
      <c r="AA3" s="680"/>
      <c r="AB3" s="680"/>
      <c r="AC3" s="680"/>
      <c r="AD3" s="680"/>
      <c r="AE3" s="680"/>
      <c r="AF3" s="680"/>
      <c r="AG3" s="680"/>
      <c r="AH3" s="680"/>
      <c r="AI3" s="680"/>
      <c r="AJ3" s="680"/>
      <c r="AK3" s="680"/>
      <c r="AL3" s="680"/>
      <c r="AM3" s="680"/>
      <c r="AN3" s="680"/>
      <c r="AO3" s="680"/>
      <c r="AP3" s="679" t="s">
        <v>209</v>
      </c>
      <c r="AQ3" s="680"/>
      <c r="AR3" s="680"/>
      <c r="AS3" s="680"/>
      <c r="AT3" s="680"/>
      <c r="AU3" s="680"/>
      <c r="AV3" s="680"/>
      <c r="AW3" s="680"/>
      <c r="AX3" s="680"/>
      <c r="AY3" s="680"/>
      <c r="AZ3" s="680"/>
      <c r="BA3" s="680"/>
      <c r="BB3" s="680"/>
      <c r="BC3" s="680"/>
      <c r="BD3" s="680"/>
      <c r="BE3" s="680"/>
      <c r="BF3" s="680"/>
      <c r="BG3" s="680"/>
      <c r="BH3" s="680"/>
      <c r="BI3" s="680"/>
      <c r="BJ3" s="680"/>
      <c r="BK3" s="680"/>
      <c r="BL3" s="680"/>
      <c r="BM3" s="680"/>
      <c r="BN3" s="680"/>
      <c r="BO3" s="680"/>
      <c r="BP3" s="680"/>
      <c r="BQ3" s="680"/>
      <c r="BR3" s="680"/>
      <c r="BS3" s="680"/>
      <c r="BT3" s="680"/>
      <c r="BU3" s="680"/>
      <c r="BV3" s="680"/>
      <c r="BW3" s="680"/>
      <c r="BX3" s="680"/>
      <c r="BY3" s="680"/>
      <c r="BZ3" s="680"/>
      <c r="CA3" s="680"/>
      <c r="CB3" s="681"/>
      <c r="CD3" s="679" t="s">
        <v>210</v>
      </c>
      <c r="CE3" s="680"/>
      <c r="CF3" s="680"/>
      <c r="CG3" s="680"/>
      <c r="CH3" s="680"/>
      <c r="CI3" s="680"/>
      <c r="CJ3" s="680"/>
      <c r="CK3" s="680"/>
      <c r="CL3" s="680"/>
      <c r="CM3" s="680"/>
      <c r="CN3" s="680"/>
      <c r="CO3" s="680"/>
      <c r="CP3" s="680"/>
      <c r="CQ3" s="680"/>
      <c r="CR3" s="680"/>
      <c r="CS3" s="680"/>
      <c r="CT3" s="680"/>
      <c r="CU3" s="680"/>
      <c r="CV3" s="680"/>
      <c r="CW3" s="680"/>
      <c r="CX3" s="680"/>
      <c r="CY3" s="680"/>
      <c r="CZ3" s="680"/>
      <c r="DA3" s="680"/>
      <c r="DB3" s="680"/>
      <c r="DC3" s="680"/>
      <c r="DD3" s="680"/>
      <c r="DE3" s="680"/>
      <c r="DF3" s="680"/>
      <c r="DG3" s="680"/>
      <c r="DH3" s="680"/>
      <c r="DI3" s="680"/>
      <c r="DJ3" s="680"/>
      <c r="DK3" s="680"/>
      <c r="DL3" s="680"/>
      <c r="DM3" s="680"/>
      <c r="DN3" s="680"/>
      <c r="DO3" s="680"/>
      <c r="DP3" s="680"/>
      <c r="DQ3" s="680"/>
      <c r="DR3" s="680"/>
      <c r="DS3" s="680"/>
      <c r="DT3" s="680"/>
      <c r="DU3" s="680"/>
      <c r="DV3" s="680"/>
      <c r="DW3" s="680"/>
      <c r="DX3" s="680"/>
      <c r="DY3" s="680"/>
      <c r="DZ3" s="680"/>
      <c r="EA3" s="680"/>
      <c r="EB3" s="680"/>
      <c r="EC3" s="681"/>
    </row>
    <row r="4" spans="2:143" ht="11.3" customHeight="1" x14ac:dyDescent="0.2">
      <c r="B4" s="679" t="s">
        <v>1</v>
      </c>
      <c r="C4" s="680"/>
      <c r="D4" s="680"/>
      <c r="E4" s="680"/>
      <c r="F4" s="680"/>
      <c r="G4" s="680"/>
      <c r="H4" s="680"/>
      <c r="I4" s="680"/>
      <c r="J4" s="680"/>
      <c r="K4" s="680"/>
      <c r="L4" s="680"/>
      <c r="M4" s="680"/>
      <c r="N4" s="680"/>
      <c r="O4" s="680"/>
      <c r="P4" s="680"/>
      <c r="Q4" s="681"/>
      <c r="R4" s="679" t="s">
        <v>211</v>
      </c>
      <c r="S4" s="680"/>
      <c r="T4" s="680"/>
      <c r="U4" s="680"/>
      <c r="V4" s="680"/>
      <c r="W4" s="680"/>
      <c r="X4" s="680"/>
      <c r="Y4" s="681"/>
      <c r="Z4" s="679" t="s">
        <v>212</v>
      </c>
      <c r="AA4" s="680"/>
      <c r="AB4" s="680"/>
      <c r="AC4" s="681"/>
      <c r="AD4" s="679" t="s">
        <v>213</v>
      </c>
      <c r="AE4" s="680"/>
      <c r="AF4" s="680"/>
      <c r="AG4" s="680"/>
      <c r="AH4" s="680"/>
      <c r="AI4" s="680"/>
      <c r="AJ4" s="680"/>
      <c r="AK4" s="681"/>
      <c r="AL4" s="679" t="s">
        <v>212</v>
      </c>
      <c r="AM4" s="680"/>
      <c r="AN4" s="680"/>
      <c r="AO4" s="681"/>
      <c r="AP4" s="720" t="s">
        <v>214</v>
      </c>
      <c r="AQ4" s="720"/>
      <c r="AR4" s="720"/>
      <c r="AS4" s="720"/>
      <c r="AT4" s="720"/>
      <c r="AU4" s="720"/>
      <c r="AV4" s="720"/>
      <c r="AW4" s="720"/>
      <c r="AX4" s="720"/>
      <c r="AY4" s="720"/>
      <c r="AZ4" s="720"/>
      <c r="BA4" s="720"/>
      <c r="BB4" s="720"/>
      <c r="BC4" s="720"/>
      <c r="BD4" s="720"/>
      <c r="BE4" s="720"/>
      <c r="BF4" s="720"/>
      <c r="BG4" s="720" t="s">
        <v>215</v>
      </c>
      <c r="BH4" s="720"/>
      <c r="BI4" s="720"/>
      <c r="BJ4" s="720"/>
      <c r="BK4" s="720"/>
      <c r="BL4" s="720"/>
      <c r="BM4" s="720"/>
      <c r="BN4" s="720"/>
      <c r="BO4" s="720" t="s">
        <v>212</v>
      </c>
      <c r="BP4" s="720"/>
      <c r="BQ4" s="720"/>
      <c r="BR4" s="720"/>
      <c r="BS4" s="720" t="s">
        <v>216</v>
      </c>
      <c r="BT4" s="720"/>
      <c r="BU4" s="720"/>
      <c r="BV4" s="720"/>
      <c r="BW4" s="720"/>
      <c r="BX4" s="720"/>
      <c r="BY4" s="720"/>
      <c r="BZ4" s="720"/>
      <c r="CA4" s="720"/>
      <c r="CB4" s="720"/>
      <c r="CD4" s="679" t="s">
        <v>217</v>
      </c>
      <c r="CE4" s="680"/>
      <c r="CF4" s="680"/>
      <c r="CG4" s="680"/>
      <c r="CH4" s="680"/>
      <c r="CI4" s="680"/>
      <c r="CJ4" s="680"/>
      <c r="CK4" s="680"/>
      <c r="CL4" s="680"/>
      <c r="CM4" s="680"/>
      <c r="CN4" s="680"/>
      <c r="CO4" s="680"/>
      <c r="CP4" s="680"/>
      <c r="CQ4" s="680"/>
      <c r="CR4" s="680"/>
      <c r="CS4" s="680"/>
      <c r="CT4" s="680"/>
      <c r="CU4" s="680"/>
      <c r="CV4" s="680"/>
      <c r="CW4" s="680"/>
      <c r="CX4" s="680"/>
      <c r="CY4" s="680"/>
      <c r="CZ4" s="680"/>
      <c r="DA4" s="680"/>
      <c r="DB4" s="680"/>
      <c r="DC4" s="680"/>
      <c r="DD4" s="680"/>
      <c r="DE4" s="680"/>
      <c r="DF4" s="680"/>
      <c r="DG4" s="680"/>
      <c r="DH4" s="680"/>
      <c r="DI4" s="680"/>
      <c r="DJ4" s="680"/>
      <c r="DK4" s="680"/>
      <c r="DL4" s="680"/>
      <c r="DM4" s="680"/>
      <c r="DN4" s="680"/>
      <c r="DO4" s="680"/>
      <c r="DP4" s="680"/>
      <c r="DQ4" s="680"/>
      <c r="DR4" s="680"/>
      <c r="DS4" s="680"/>
      <c r="DT4" s="680"/>
      <c r="DU4" s="680"/>
      <c r="DV4" s="680"/>
      <c r="DW4" s="680"/>
      <c r="DX4" s="680"/>
      <c r="DY4" s="680"/>
      <c r="DZ4" s="680"/>
      <c r="EA4" s="680"/>
      <c r="EB4" s="680"/>
      <c r="EC4" s="681"/>
    </row>
    <row r="5" spans="2:143" ht="11.3" customHeight="1" x14ac:dyDescent="0.2">
      <c r="B5" s="676" t="s">
        <v>218</v>
      </c>
      <c r="C5" s="677"/>
      <c r="D5" s="677"/>
      <c r="E5" s="677"/>
      <c r="F5" s="677"/>
      <c r="G5" s="677"/>
      <c r="H5" s="677"/>
      <c r="I5" s="677"/>
      <c r="J5" s="677"/>
      <c r="K5" s="677"/>
      <c r="L5" s="677"/>
      <c r="M5" s="677"/>
      <c r="N5" s="677"/>
      <c r="O5" s="677"/>
      <c r="P5" s="677"/>
      <c r="Q5" s="678"/>
      <c r="R5" s="673">
        <v>414283</v>
      </c>
      <c r="S5" s="674"/>
      <c r="T5" s="674"/>
      <c r="U5" s="674"/>
      <c r="V5" s="674"/>
      <c r="W5" s="674"/>
      <c r="X5" s="674"/>
      <c r="Y5" s="702"/>
      <c r="Z5" s="715">
        <v>18.3</v>
      </c>
      <c r="AA5" s="715"/>
      <c r="AB5" s="715"/>
      <c r="AC5" s="715"/>
      <c r="AD5" s="716">
        <v>414283</v>
      </c>
      <c r="AE5" s="716"/>
      <c r="AF5" s="716"/>
      <c r="AG5" s="716"/>
      <c r="AH5" s="716"/>
      <c r="AI5" s="716"/>
      <c r="AJ5" s="716"/>
      <c r="AK5" s="716"/>
      <c r="AL5" s="703">
        <v>29.4</v>
      </c>
      <c r="AM5" s="685"/>
      <c r="AN5" s="685"/>
      <c r="AO5" s="704"/>
      <c r="AP5" s="676" t="s">
        <v>219</v>
      </c>
      <c r="AQ5" s="677"/>
      <c r="AR5" s="677"/>
      <c r="AS5" s="677"/>
      <c r="AT5" s="677"/>
      <c r="AU5" s="677"/>
      <c r="AV5" s="677"/>
      <c r="AW5" s="677"/>
      <c r="AX5" s="677"/>
      <c r="AY5" s="677"/>
      <c r="AZ5" s="677"/>
      <c r="BA5" s="677"/>
      <c r="BB5" s="677"/>
      <c r="BC5" s="677"/>
      <c r="BD5" s="677"/>
      <c r="BE5" s="677"/>
      <c r="BF5" s="678"/>
      <c r="BG5" s="621">
        <v>414283</v>
      </c>
      <c r="BH5" s="622"/>
      <c r="BI5" s="622"/>
      <c r="BJ5" s="622"/>
      <c r="BK5" s="622"/>
      <c r="BL5" s="622"/>
      <c r="BM5" s="622"/>
      <c r="BN5" s="623"/>
      <c r="BO5" s="659">
        <v>100</v>
      </c>
      <c r="BP5" s="659"/>
      <c r="BQ5" s="659"/>
      <c r="BR5" s="659"/>
      <c r="BS5" s="660">
        <v>2981</v>
      </c>
      <c r="BT5" s="660"/>
      <c r="BU5" s="660"/>
      <c r="BV5" s="660"/>
      <c r="BW5" s="660"/>
      <c r="BX5" s="660"/>
      <c r="BY5" s="660"/>
      <c r="BZ5" s="660"/>
      <c r="CA5" s="660"/>
      <c r="CB5" s="695"/>
      <c r="CD5" s="679" t="s">
        <v>214</v>
      </c>
      <c r="CE5" s="680"/>
      <c r="CF5" s="680"/>
      <c r="CG5" s="680"/>
      <c r="CH5" s="680"/>
      <c r="CI5" s="680"/>
      <c r="CJ5" s="680"/>
      <c r="CK5" s="680"/>
      <c r="CL5" s="680"/>
      <c r="CM5" s="680"/>
      <c r="CN5" s="680"/>
      <c r="CO5" s="680"/>
      <c r="CP5" s="680"/>
      <c r="CQ5" s="681"/>
      <c r="CR5" s="679" t="s">
        <v>220</v>
      </c>
      <c r="CS5" s="680"/>
      <c r="CT5" s="680"/>
      <c r="CU5" s="680"/>
      <c r="CV5" s="680"/>
      <c r="CW5" s="680"/>
      <c r="CX5" s="680"/>
      <c r="CY5" s="681"/>
      <c r="CZ5" s="679" t="s">
        <v>212</v>
      </c>
      <c r="DA5" s="680"/>
      <c r="DB5" s="680"/>
      <c r="DC5" s="681"/>
      <c r="DD5" s="679" t="s">
        <v>221</v>
      </c>
      <c r="DE5" s="680"/>
      <c r="DF5" s="680"/>
      <c r="DG5" s="680"/>
      <c r="DH5" s="680"/>
      <c r="DI5" s="680"/>
      <c r="DJ5" s="680"/>
      <c r="DK5" s="680"/>
      <c r="DL5" s="680"/>
      <c r="DM5" s="680"/>
      <c r="DN5" s="680"/>
      <c r="DO5" s="680"/>
      <c r="DP5" s="681"/>
      <c r="DQ5" s="679" t="s">
        <v>222</v>
      </c>
      <c r="DR5" s="680"/>
      <c r="DS5" s="680"/>
      <c r="DT5" s="680"/>
      <c r="DU5" s="680"/>
      <c r="DV5" s="680"/>
      <c r="DW5" s="680"/>
      <c r="DX5" s="680"/>
      <c r="DY5" s="680"/>
      <c r="DZ5" s="680"/>
      <c r="EA5" s="680"/>
      <c r="EB5" s="680"/>
      <c r="EC5" s="681"/>
    </row>
    <row r="6" spans="2:143" ht="11.3" customHeight="1" x14ac:dyDescent="0.2">
      <c r="B6" s="618" t="s">
        <v>223</v>
      </c>
      <c r="C6" s="619"/>
      <c r="D6" s="619"/>
      <c r="E6" s="619"/>
      <c r="F6" s="619"/>
      <c r="G6" s="619"/>
      <c r="H6" s="619"/>
      <c r="I6" s="619"/>
      <c r="J6" s="619"/>
      <c r="K6" s="619"/>
      <c r="L6" s="619"/>
      <c r="M6" s="619"/>
      <c r="N6" s="619"/>
      <c r="O6" s="619"/>
      <c r="P6" s="619"/>
      <c r="Q6" s="620"/>
      <c r="R6" s="621">
        <v>10579</v>
      </c>
      <c r="S6" s="622"/>
      <c r="T6" s="622"/>
      <c r="U6" s="622"/>
      <c r="V6" s="622"/>
      <c r="W6" s="622"/>
      <c r="X6" s="622"/>
      <c r="Y6" s="623"/>
      <c r="Z6" s="659">
        <v>0.5</v>
      </c>
      <c r="AA6" s="659"/>
      <c r="AB6" s="659"/>
      <c r="AC6" s="659"/>
      <c r="AD6" s="660">
        <v>10579</v>
      </c>
      <c r="AE6" s="660"/>
      <c r="AF6" s="660"/>
      <c r="AG6" s="660"/>
      <c r="AH6" s="660"/>
      <c r="AI6" s="660"/>
      <c r="AJ6" s="660"/>
      <c r="AK6" s="660"/>
      <c r="AL6" s="624">
        <v>0.8</v>
      </c>
      <c r="AM6" s="625"/>
      <c r="AN6" s="625"/>
      <c r="AO6" s="661"/>
      <c r="AP6" s="618" t="s">
        <v>224</v>
      </c>
      <c r="AQ6" s="619"/>
      <c r="AR6" s="619"/>
      <c r="AS6" s="619"/>
      <c r="AT6" s="619"/>
      <c r="AU6" s="619"/>
      <c r="AV6" s="619"/>
      <c r="AW6" s="619"/>
      <c r="AX6" s="619"/>
      <c r="AY6" s="619"/>
      <c r="AZ6" s="619"/>
      <c r="BA6" s="619"/>
      <c r="BB6" s="619"/>
      <c r="BC6" s="619"/>
      <c r="BD6" s="619"/>
      <c r="BE6" s="619"/>
      <c r="BF6" s="620"/>
      <c r="BG6" s="621">
        <v>414283</v>
      </c>
      <c r="BH6" s="622"/>
      <c r="BI6" s="622"/>
      <c r="BJ6" s="622"/>
      <c r="BK6" s="622"/>
      <c r="BL6" s="622"/>
      <c r="BM6" s="622"/>
      <c r="BN6" s="623"/>
      <c r="BO6" s="659">
        <v>100</v>
      </c>
      <c r="BP6" s="659"/>
      <c r="BQ6" s="659"/>
      <c r="BR6" s="659"/>
      <c r="BS6" s="660">
        <v>2981</v>
      </c>
      <c r="BT6" s="660"/>
      <c r="BU6" s="660"/>
      <c r="BV6" s="660"/>
      <c r="BW6" s="660"/>
      <c r="BX6" s="660"/>
      <c r="BY6" s="660"/>
      <c r="BZ6" s="660"/>
      <c r="CA6" s="660"/>
      <c r="CB6" s="695"/>
      <c r="CD6" s="676" t="s">
        <v>225</v>
      </c>
      <c r="CE6" s="677"/>
      <c r="CF6" s="677"/>
      <c r="CG6" s="677"/>
      <c r="CH6" s="677"/>
      <c r="CI6" s="677"/>
      <c r="CJ6" s="677"/>
      <c r="CK6" s="677"/>
      <c r="CL6" s="677"/>
      <c r="CM6" s="677"/>
      <c r="CN6" s="677"/>
      <c r="CO6" s="677"/>
      <c r="CP6" s="677"/>
      <c r="CQ6" s="678"/>
      <c r="CR6" s="621">
        <v>35450</v>
      </c>
      <c r="CS6" s="622"/>
      <c r="CT6" s="622"/>
      <c r="CU6" s="622"/>
      <c r="CV6" s="622"/>
      <c r="CW6" s="622"/>
      <c r="CX6" s="622"/>
      <c r="CY6" s="623"/>
      <c r="CZ6" s="703">
        <v>1.7</v>
      </c>
      <c r="DA6" s="685"/>
      <c r="DB6" s="685"/>
      <c r="DC6" s="705"/>
      <c r="DD6" s="627" t="s">
        <v>124</v>
      </c>
      <c r="DE6" s="622"/>
      <c r="DF6" s="622"/>
      <c r="DG6" s="622"/>
      <c r="DH6" s="622"/>
      <c r="DI6" s="622"/>
      <c r="DJ6" s="622"/>
      <c r="DK6" s="622"/>
      <c r="DL6" s="622"/>
      <c r="DM6" s="622"/>
      <c r="DN6" s="622"/>
      <c r="DO6" s="622"/>
      <c r="DP6" s="623"/>
      <c r="DQ6" s="627">
        <v>35450</v>
      </c>
      <c r="DR6" s="622"/>
      <c r="DS6" s="622"/>
      <c r="DT6" s="622"/>
      <c r="DU6" s="622"/>
      <c r="DV6" s="622"/>
      <c r="DW6" s="622"/>
      <c r="DX6" s="622"/>
      <c r="DY6" s="622"/>
      <c r="DZ6" s="622"/>
      <c r="EA6" s="622"/>
      <c r="EB6" s="622"/>
      <c r="EC6" s="658"/>
    </row>
    <row r="7" spans="2:143" ht="11.3" customHeight="1" x14ac:dyDescent="0.2">
      <c r="B7" s="618" t="s">
        <v>226</v>
      </c>
      <c r="C7" s="619"/>
      <c r="D7" s="619"/>
      <c r="E7" s="619"/>
      <c r="F7" s="619"/>
      <c r="G7" s="619"/>
      <c r="H7" s="619"/>
      <c r="I7" s="619"/>
      <c r="J7" s="619"/>
      <c r="K7" s="619"/>
      <c r="L7" s="619"/>
      <c r="M7" s="619"/>
      <c r="N7" s="619"/>
      <c r="O7" s="619"/>
      <c r="P7" s="619"/>
      <c r="Q7" s="620"/>
      <c r="R7" s="621">
        <v>192</v>
      </c>
      <c r="S7" s="622"/>
      <c r="T7" s="622"/>
      <c r="U7" s="622"/>
      <c r="V7" s="622"/>
      <c r="W7" s="622"/>
      <c r="X7" s="622"/>
      <c r="Y7" s="623"/>
      <c r="Z7" s="659">
        <v>0</v>
      </c>
      <c r="AA7" s="659"/>
      <c r="AB7" s="659"/>
      <c r="AC7" s="659"/>
      <c r="AD7" s="660">
        <v>192</v>
      </c>
      <c r="AE7" s="660"/>
      <c r="AF7" s="660"/>
      <c r="AG7" s="660"/>
      <c r="AH7" s="660"/>
      <c r="AI7" s="660"/>
      <c r="AJ7" s="660"/>
      <c r="AK7" s="660"/>
      <c r="AL7" s="624">
        <v>0</v>
      </c>
      <c r="AM7" s="625"/>
      <c r="AN7" s="625"/>
      <c r="AO7" s="661"/>
      <c r="AP7" s="618" t="s">
        <v>227</v>
      </c>
      <c r="AQ7" s="619"/>
      <c r="AR7" s="619"/>
      <c r="AS7" s="619"/>
      <c r="AT7" s="619"/>
      <c r="AU7" s="619"/>
      <c r="AV7" s="619"/>
      <c r="AW7" s="619"/>
      <c r="AX7" s="619"/>
      <c r="AY7" s="619"/>
      <c r="AZ7" s="619"/>
      <c r="BA7" s="619"/>
      <c r="BB7" s="619"/>
      <c r="BC7" s="619"/>
      <c r="BD7" s="619"/>
      <c r="BE7" s="619"/>
      <c r="BF7" s="620"/>
      <c r="BG7" s="621">
        <v>217578</v>
      </c>
      <c r="BH7" s="622"/>
      <c r="BI7" s="622"/>
      <c r="BJ7" s="622"/>
      <c r="BK7" s="622"/>
      <c r="BL7" s="622"/>
      <c r="BM7" s="622"/>
      <c r="BN7" s="623"/>
      <c r="BO7" s="659">
        <v>52.5</v>
      </c>
      <c r="BP7" s="659"/>
      <c r="BQ7" s="659"/>
      <c r="BR7" s="659"/>
      <c r="BS7" s="660">
        <v>2981</v>
      </c>
      <c r="BT7" s="660"/>
      <c r="BU7" s="660"/>
      <c r="BV7" s="660"/>
      <c r="BW7" s="660"/>
      <c r="BX7" s="660"/>
      <c r="BY7" s="660"/>
      <c r="BZ7" s="660"/>
      <c r="CA7" s="660"/>
      <c r="CB7" s="695"/>
      <c r="CD7" s="618" t="s">
        <v>228</v>
      </c>
      <c r="CE7" s="619"/>
      <c r="CF7" s="619"/>
      <c r="CG7" s="619"/>
      <c r="CH7" s="619"/>
      <c r="CI7" s="619"/>
      <c r="CJ7" s="619"/>
      <c r="CK7" s="619"/>
      <c r="CL7" s="619"/>
      <c r="CM7" s="619"/>
      <c r="CN7" s="619"/>
      <c r="CO7" s="619"/>
      <c r="CP7" s="619"/>
      <c r="CQ7" s="620"/>
      <c r="CR7" s="621">
        <v>392946</v>
      </c>
      <c r="CS7" s="622"/>
      <c r="CT7" s="622"/>
      <c r="CU7" s="622"/>
      <c r="CV7" s="622"/>
      <c r="CW7" s="622"/>
      <c r="CX7" s="622"/>
      <c r="CY7" s="623"/>
      <c r="CZ7" s="659">
        <v>19.2</v>
      </c>
      <c r="DA7" s="659"/>
      <c r="DB7" s="659"/>
      <c r="DC7" s="659"/>
      <c r="DD7" s="627">
        <v>38811</v>
      </c>
      <c r="DE7" s="622"/>
      <c r="DF7" s="622"/>
      <c r="DG7" s="622"/>
      <c r="DH7" s="622"/>
      <c r="DI7" s="622"/>
      <c r="DJ7" s="622"/>
      <c r="DK7" s="622"/>
      <c r="DL7" s="622"/>
      <c r="DM7" s="622"/>
      <c r="DN7" s="622"/>
      <c r="DO7" s="622"/>
      <c r="DP7" s="623"/>
      <c r="DQ7" s="627">
        <v>333097</v>
      </c>
      <c r="DR7" s="622"/>
      <c r="DS7" s="622"/>
      <c r="DT7" s="622"/>
      <c r="DU7" s="622"/>
      <c r="DV7" s="622"/>
      <c r="DW7" s="622"/>
      <c r="DX7" s="622"/>
      <c r="DY7" s="622"/>
      <c r="DZ7" s="622"/>
      <c r="EA7" s="622"/>
      <c r="EB7" s="622"/>
      <c r="EC7" s="658"/>
    </row>
    <row r="8" spans="2:143" ht="11.3" customHeight="1" x14ac:dyDescent="0.2">
      <c r="B8" s="618" t="s">
        <v>229</v>
      </c>
      <c r="C8" s="619"/>
      <c r="D8" s="619"/>
      <c r="E8" s="619"/>
      <c r="F8" s="619"/>
      <c r="G8" s="619"/>
      <c r="H8" s="619"/>
      <c r="I8" s="619"/>
      <c r="J8" s="619"/>
      <c r="K8" s="619"/>
      <c r="L8" s="619"/>
      <c r="M8" s="619"/>
      <c r="N8" s="619"/>
      <c r="O8" s="619"/>
      <c r="P8" s="619"/>
      <c r="Q8" s="620"/>
      <c r="R8" s="621">
        <v>3643</v>
      </c>
      <c r="S8" s="622"/>
      <c r="T8" s="622"/>
      <c r="U8" s="622"/>
      <c r="V8" s="622"/>
      <c r="W8" s="622"/>
      <c r="X8" s="622"/>
      <c r="Y8" s="623"/>
      <c r="Z8" s="659">
        <v>0.2</v>
      </c>
      <c r="AA8" s="659"/>
      <c r="AB8" s="659"/>
      <c r="AC8" s="659"/>
      <c r="AD8" s="660">
        <v>3643</v>
      </c>
      <c r="AE8" s="660"/>
      <c r="AF8" s="660"/>
      <c r="AG8" s="660"/>
      <c r="AH8" s="660"/>
      <c r="AI8" s="660"/>
      <c r="AJ8" s="660"/>
      <c r="AK8" s="660"/>
      <c r="AL8" s="624">
        <v>0.3</v>
      </c>
      <c r="AM8" s="625"/>
      <c r="AN8" s="625"/>
      <c r="AO8" s="661"/>
      <c r="AP8" s="618" t="s">
        <v>230</v>
      </c>
      <c r="AQ8" s="619"/>
      <c r="AR8" s="619"/>
      <c r="AS8" s="619"/>
      <c r="AT8" s="619"/>
      <c r="AU8" s="619"/>
      <c r="AV8" s="619"/>
      <c r="AW8" s="619"/>
      <c r="AX8" s="619"/>
      <c r="AY8" s="619"/>
      <c r="AZ8" s="619"/>
      <c r="BA8" s="619"/>
      <c r="BB8" s="619"/>
      <c r="BC8" s="619"/>
      <c r="BD8" s="619"/>
      <c r="BE8" s="619"/>
      <c r="BF8" s="620"/>
      <c r="BG8" s="621">
        <v>6452</v>
      </c>
      <c r="BH8" s="622"/>
      <c r="BI8" s="622"/>
      <c r="BJ8" s="622"/>
      <c r="BK8" s="622"/>
      <c r="BL8" s="622"/>
      <c r="BM8" s="622"/>
      <c r="BN8" s="623"/>
      <c r="BO8" s="659">
        <v>1.6</v>
      </c>
      <c r="BP8" s="659"/>
      <c r="BQ8" s="659"/>
      <c r="BR8" s="659"/>
      <c r="BS8" s="660" t="s">
        <v>124</v>
      </c>
      <c r="BT8" s="660"/>
      <c r="BU8" s="660"/>
      <c r="BV8" s="660"/>
      <c r="BW8" s="660"/>
      <c r="BX8" s="660"/>
      <c r="BY8" s="660"/>
      <c r="BZ8" s="660"/>
      <c r="CA8" s="660"/>
      <c r="CB8" s="695"/>
      <c r="CD8" s="618" t="s">
        <v>231</v>
      </c>
      <c r="CE8" s="619"/>
      <c r="CF8" s="619"/>
      <c r="CG8" s="619"/>
      <c r="CH8" s="619"/>
      <c r="CI8" s="619"/>
      <c r="CJ8" s="619"/>
      <c r="CK8" s="619"/>
      <c r="CL8" s="619"/>
      <c r="CM8" s="619"/>
      <c r="CN8" s="619"/>
      <c r="CO8" s="619"/>
      <c r="CP8" s="619"/>
      <c r="CQ8" s="620"/>
      <c r="CR8" s="621">
        <v>783422</v>
      </c>
      <c r="CS8" s="622"/>
      <c r="CT8" s="622"/>
      <c r="CU8" s="622"/>
      <c r="CV8" s="622"/>
      <c r="CW8" s="622"/>
      <c r="CX8" s="622"/>
      <c r="CY8" s="623"/>
      <c r="CZ8" s="659">
        <v>38.200000000000003</v>
      </c>
      <c r="DA8" s="659"/>
      <c r="DB8" s="659"/>
      <c r="DC8" s="659"/>
      <c r="DD8" s="627">
        <v>134616</v>
      </c>
      <c r="DE8" s="622"/>
      <c r="DF8" s="622"/>
      <c r="DG8" s="622"/>
      <c r="DH8" s="622"/>
      <c r="DI8" s="622"/>
      <c r="DJ8" s="622"/>
      <c r="DK8" s="622"/>
      <c r="DL8" s="622"/>
      <c r="DM8" s="622"/>
      <c r="DN8" s="622"/>
      <c r="DO8" s="622"/>
      <c r="DP8" s="623"/>
      <c r="DQ8" s="627">
        <v>352079</v>
      </c>
      <c r="DR8" s="622"/>
      <c r="DS8" s="622"/>
      <c r="DT8" s="622"/>
      <c r="DU8" s="622"/>
      <c r="DV8" s="622"/>
      <c r="DW8" s="622"/>
      <c r="DX8" s="622"/>
      <c r="DY8" s="622"/>
      <c r="DZ8" s="622"/>
      <c r="EA8" s="622"/>
      <c r="EB8" s="622"/>
      <c r="EC8" s="658"/>
    </row>
    <row r="9" spans="2:143" ht="11.3" customHeight="1" x14ac:dyDescent="0.2">
      <c r="B9" s="618" t="s">
        <v>232</v>
      </c>
      <c r="C9" s="619"/>
      <c r="D9" s="619"/>
      <c r="E9" s="619"/>
      <c r="F9" s="619"/>
      <c r="G9" s="619"/>
      <c r="H9" s="619"/>
      <c r="I9" s="619"/>
      <c r="J9" s="619"/>
      <c r="K9" s="619"/>
      <c r="L9" s="619"/>
      <c r="M9" s="619"/>
      <c r="N9" s="619"/>
      <c r="O9" s="619"/>
      <c r="P9" s="619"/>
      <c r="Q9" s="620"/>
      <c r="R9" s="621">
        <v>4004</v>
      </c>
      <c r="S9" s="622"/>
      <c r="T9" s="622"/>
      <c r="U9" s="622"/>
      <c r="V9" s="622"/>
      <c r="W9" s="622"/>
      <c r="X9" s="622"/>
      <c r="Y9" s="623"/>
      <c r="Z9" s="659">
        <v>0.2</v>
      </c>
      <c r="AA9" s="659"/>
      <c r="AB9" s="659"/>
      <c r="AC9" s="659"/>
      <c r="AD9" s="660">
        <v>4004</v>
      </c>
      <c r="AE9" s="660"/>
      <c r="AF9" s="660"/>
      <c r="AG9" s="660"/>
      <c r="AH9" s="660"/>
      <c r="AI9" s="660"/>
      <c r="AJ9" s="660"/>
      <c r="AK9" s="660"/>
      <c r="AL9" s="624">
        <v>0.3</v>
      </c>
      <c r="AM9" s="625"/>
      <c r="AN9" s="625"/>
      <c r="AO9" s="661"/>
      <c r="AP9" s="618" t="s">
        <v>233</v>
      </c>
      <c r="AQ9" s="619"/>
      <c r="AR9" s="619"/>
      <c r="AS9" s="619"/>
      <c r="AT9" s="619"/>
      <c r="AU9" s="619"/>
      <c r="AV9" s="619"/>
      <c r="AW9" s="619"/>
      <c r="AX9" s="619"/>
      <c r="AY9" s="619"/>
      <c r="AZ9" s="619"/>
      <c r="BA9" s="619"/>
      <c r="BB9" s="619"/>
      <c r="BC9" s="619"/>
      <c r="BD9" s="619"/>
      <c r="BE9" s="619"/>
      <c r="BF9" s="620"/>
      <c r="BG9" s="621">
        <v>200695</v>
      </c>
      <c r="BH9" s="622"/>
      <c r="BI9" s="622"/>
      <c r="BJ9" s="622"/>
      <c r="BK9" s="622"/>
      <c r="BL9" s="622"/>
      <c r="BM9" s="622"/>
      <c r="BN9" s="623"/>
      <c r="BO9" s="659">
        <v>48.4</v>
      </c>
      <c r="BP9" s="659"/>
      <c r="BQ9" s="659"/>
      <c r="BR9" s="659"/>
      <c r="BS9" s="660" t="s">
        <v>124</v>
      </c>
      <c r="BT9" s="660"/>
      <c r="BU9" s="660"/>
      <c r="BV9" s="660"/>
      <c r="BW9" s="660"/>
      <c r="BX9" s="660"/>
      <c r="BY9" s="660"/>
      <c r="BZ9" s="660"/>
      <c r="CA9" s="660"/>
      <c r="CB9" s="695"/>
      <c r="CD9" s="618" t="s">
        <v>234</v>
      </c>
      <c r="CE9" s="619"/>
      <c r="CF9" s="619"/>
      <c r="CG9" s="619"/>
      <c r="CH9" s="619"/>
      <c r="CI9" s="619"/>
      <c r="CJ9" s="619"/>
      <c r="CK9" s="619"/>
      <c r="CL9" s="619"/>
      <c r="CM9" s="619"/>
      <c r="CN9" s="619"/>
      <c r="CO9" s="619"/>
      <c r="CP9" s="619"/>
      <c r="CQ9" s="620"/>
      <c r="CR9" s="621">
        <v>116585</v>
      </c>
      <c r="CS9" s="622"/>
      <c r="CT9" s="622"/>
      <c r="CU9" s="622"/>
      <c r="CV9" s="622"/>
      <c r="CW9" s="622"/>
      <c r="CX9" s="622"/>
      <c r="CY9" s="623"/>
      <c r="CZ9" s="659">
        <v>5.7</v>
      </c>
      <c r="DA9" s="659"/>
      <c r="DB9" s="659"/>
      <c r="DC9" s="659"/>
      <c r="DD9" s="627" t="s">
        <v>124</v>
      </c>
      <c r="DE9" s="622"/>
      <c r="DF9" s="622"/>
      <c r="DG9" s="622"/>
      <c r="DH9" s="622"/>
      <c r="DI9" s="622"/>
      <c r="DJ9" s="622"/>
      <c r="DK9" s="622"/>
      <c r="DL9" s="622"/>
      <c r="DM9" s="622"/>
      <c r="DN9" s="622"/>
      <c r="DO9" s="622"/>
      <c r="DP9" s="623"/>
      <c r="DQ9" s="627">
        <v>88000</v>
      </c>
      <c r="DR9" s="622"/>
      <c r="DS9" s="622"/>
      <c r="DT9" s="622"/>
      <c r="DU9" s="622"/>
      <c r="DV9" s="622"/>
      <c r="DW9" s="622"/>
      <c r="DX9" s="622"/>
      <c r="DY9" s="622"/>
      <c r="DZ9" s="622"/>
      <c r="EA9" s="622"/>
      <c r="EB9" s="622"/>
      <c r="EC9" s="658"/>
    </row>
    <row r="10" spans="2:143" ht="11.3" customHeight="1" x14ac:dyDescent="0.2">
      <c r="B10" s="618" t="s">
        <v>235</v>
      </c>
      <c r="C10" s="619"/>
      <c r="D10" s="619"/>
      <c r="E10" s="619"/>
      <c r="F10" s="619"/>
      <c r="G10" s="619"/>
      <c r="H10" s="619"/>
      <c r="I10" s="619"/>
      <c r="J10" s="619"/>
      <c r="K10" s="619"/>
      <c r="L10" s="619"/>
      <c r="M10" s="619"/>
      <c r="N10" s="619"/>
      <c r="O10" s="619"/>
      <c r="P10" s="619"/>
      <c r="Q10" s="620"/>
      <c r="R10" s="621" t="s">
        <v>124</v>
      </c>
      <c r="S10" s="622"/>
      <c r="T10" s="622"/>
      <c r="U10" s="622"/>
      <c r="V10" s="622"/>
      <c r="W10" s="622"/>
      <c r="X10" s="622"/>
      <c r="Y10" s="623"/>
      <c r="Z10" s="659" t="s">
        <v>124</v>
      </c>
      <c r="AA10" s="659"/>
      <c r="AB10" s="659"/>
      <c r="AC10" s="659"/>
      <c r="AD10" s="660" t="s">
        <v>124</v>
      </c>
      <c r="AE10" s="660"/>
      <c r="AF10" s="660"/>
      <c r="AG10" s="660"/>
      <c r="AH10" s="660"/>
      <c r="AI10" s="660"/>
      <c r="AJ10" s="660"/>
      <c r="AK10" s="660"/>
      <c r="AL10" s="624" t="s">
        <v>124</v>
      </c>
      <c r="AM10" s="625"/>
      <c r="AN10" s="625"/>
      <c r="AO10" s="661"/>
      <c r="AP10" s="618" t="s">
        <v>236</v>
      </c>
      <c r="AQ10" s="619"/>
      <c r="AR10" s="619"/>
      <c r="AS10" s="619"/>
      <c r="AT10" s="619"/>
      <c r="AU10" s="619"/>
      <c r="AV10" s="619"/>
      <c r="AW10" s="619"/>
      <c r="AX10" s="619"/>
      <c r="AY10" s="619"/>
      <c r="AZ10" s="619"/>
      <c r="BA10" s="619"/>
      <c r="BB10" s="619"/>
      <c r="BC10" s="619"/>
      <c r="BD10" s="619"/>
      <c r="BE10" s="619"/>
      <c r="BF10" s="620"/>
      <c r="BG10" s="621">
        <v>5735</v>
      </c>
      <c r="BH10" s="622"/>
      <c r="BI10" s="622"/>
      <c r="BJ10" s="622"/>
      <c r="BK10" s="622"/>
      <c r="BL10" s="622"/>
      <c r="BM10" s="622"/>
      <c r="BN10" s="623"/>
      <c r="BO10" s="659">
        <v>1.4</v>
      </c>
      <c r="BP10" s="659"/>
      <c r="BQ10" s="659"/>
      <c r="BR10" s="659"/>
      <c r="BS10" s="660">
        <v>1639</v>
      </c>
      <c r="BT10" s="660"/>
      <c r="BU10" s="660"/>
      <c r="BV10" s="660"/>
      <c r="BW10" s="660"/>
      <c r="BX10" s="660"/>
      <c r="BY10" s="660"/>
      <c r="BZ10" s="660"/>
      <c r="CA10" s="660"/>
      <c r="CB10" s="695"/>
      <c r="CD10" s="618" t="s">
        <v>237</v>
      </c>
      <c r="CE10" s="619"/>
      <c r="CF10" s="619"/>
      <c r="CG10" s="619"/>
      <c r="CH10" s="619"/>
      <c r="CI10" s="619"/>
      <c r="CJ10" s="619"/>
      <c r="CK10" s="619"/>
      <c r="CL10" s="619"/>
      <c r="CM10" s="619"/>
      <c r="CN10" s="619"/>
      <c r="CO10" s="619"/>
      <c r="CP10" s="619"/>
      <c r="CQ10" s="620"/>
      <c r="CR10" s="621" t="s">
        <v>124</v>
      </c>
      <c r="CS10" s="622"/>
      <c r="CT10" s="622"/>
      <c r="CU10" s="622"/>
      <c r="CV10" s="622"/>
      <c r="CW10" s="622"/>
      <c r="CX10" s="622"/>
      <c r="CY10" s="623"/>
      <c r="CZ10" s="659" t="s">
        <v>124</v>
      </c>
      <c r="DA10" s="659"/>
      <c r="DB10" s="659"/>
      <c r="DC10" s="659"/>
      <c r="DD10" s="627" t="s">
        <v>124</v>
      </c>
      <c r="DE10" s="622"/>
      <c r="DF10" s="622"/>
      <c r="DG10" s="622"/>
      <c r="DH10" s="622"/>
      <c r="DI10" s="622"/>
      <c r="DJ10" s="622"/>
      <c r="DK10" s="622"/>
      <c r="DL10" s="622"/>
      <c r="DM10" s="622"/>
      <c r="DN10" s="622"/>
      <c r="DO10" s="622"/>
      <c r="DP10" s="623"/>
      <c r="DQ10" s="627" t="s">
        <v>124</v>
      </c>
      <c r="DR10" s="622"/>
      <c r="DS10" s="622"/>
      <c r="DT10" s="622"/>
      <c r="DU10" s="622"/>
      <c r="DV10" s="622"/>
      <c r="DW10" s="622"/>
      <c r="DX10" s="622"/>
      <c r="DY10" s="622"/>
      <c r="DZ10" s="622"/>
      <c r="EA10" s="622"/>
      <c r="EB10" s="622"/>
      <c r="EC10" s="658"/>
    </row>
    <row r="11" spans="2:143" ht="11.3" customHeight="1" x14ac:dyDescent="0.2">
      <c r="B11" s="618" t="s">
        <v>238</v>
      </c>
      <c r="C11" s="619"/>
      <c r="D11" s="619"/>
      <c r="E11" s="619"/>
      <c r="F11" s="619"/>
      <c r="G11" s="619"/>
      <c r="H11" s="619"/>
      <c r="I11" s="619"/>
      <c r="J11" s="619"/>
      <c r="K11" s="619"/>
      <c r="L11" s="619"/>
      <c r="M11" s="619"/>
      <c r="N11" s="619"/>
      <c r="O11" s="619"/>
      <c r="P11" s="619"/>
      <c r="Q11" s="620"/>
      <c r="R11" s="621">
        <v>74413</v>
      </c>
      <c r="S11" s="622"/>
      <c r="T11" s="622"/>
      <c r="U11" s="622"/>
      <c r="V11" s="622"/>
      <c r="W11" s="622"/>
      <c r="X11" s="622"/>
      <c r="Y11" s="623"/>
      <c r="Z11" s="624">
        <v>3.3</v>
      </c>
      <c r="AA11" s="625"/>
      <c r="AB11" s="625"/>
      <c r="AC11" s="626"/>
      <c r="AD11" s="627">
        <v>74413</v>
      </c>
      <c r="AE11" s="622"/>
      <c r="AF11" s="622"/>
      <c r="AG11" s="622"/>
      <c r="AH11" s="622"/>
      <c r="AI11" s="622"/>
      <c r="AJ11" s="622"/>
      <c r="AK11" s="623"/>
      <c r="AL11" s="624">
        <v>5.3</v>
      </c>
      <c r="AM11" s="625"/>
      <c r="AN11" s="625"/>
      <c r="AO11" s="661"/>
      <c r="AP11" s="618" t="s">
        <v>239</v>
      </c>
      <c r="AQ11" s="619"/>
      <c r="AR11" s="619"/>
      <c r="AS11" s="619"/>
      <c r="AT11" s="619"/>
      <c r="AU11" s="619"/>
      <c r="AV11" s="619"/>
      <c r="AW11" s="619"/>
      <c r="AX11" s="619"/>
      <c r="AY11" s="619"/>
      <c r="AZ11" s="619"/>
      <c r="BA11" s="619"/>
      <c r="BB11" s="619"/>
      <c r="BC11" s="619"/>
      <c r="BD11" s="619"/>
      <c r="BE11" s="619"/>
      <c r="BF11" s="620"/>
      <c r="BG11" s="621">
        <v>4696</v>
      </c>
      <c r="BH11" s="622"/>
      <c r="BI11" s="622"/>
      <c r="BJ11" s="622"/>
      <c r="BK11" s="622"/>
      <c r="BL11" s="622"/>
      <c r="BM11" s="622"/>
      <c r="BN11" s="623"/>
      <c r="BO11" s="659">
        <v>1.1000000000000001</v>
      </c>
      <c r="BP11" s="659"/>
      <c r="BQ11" s="659"/>
      <c r="BR11" s="659"/>
      <c r="BS11" s="660">
        <v>1342</v>
      </c>
      <c r="BT11" s="660"/>
      <c r="BU11" s="660"/>
      <c r="BV11" s="660"/>
      <c r="BW11" s="660"/>
      <c r="BX11" s="660"/>
      <c r="BY11" s="660"/>
      <c r="BZ11" s="660"/>
      <c r="CA11" s="660"/>
      <c r="CB11" s="695"/>
      <c r="CD11" s="618" t="s">
        <v>240</v>
      </c>
      <c r="CE11" s="619"/>
      <c r="CF11" s="619"/>
      <c r="CG11" s="619"/>
      <c r="CH11" s="619"/>
      <c r="CI11" s="619"/>
      <c r="CJ11" s="619"/>
      <c r="CK11" s="619"/>
      <c r="CL11" s="619"/>
      <c r="CM11" s="619"/>
      <c r="CN11" s="619"/>
      <c r="CO11" s="619"/>
      <c r="CP11" s="619"/>
      <c r="CQ11" s="620"/>
      <c r="CR11" s="621">
        <v>69699</v>
      </c>
      <c r="CS11" s="622"/>
      <c r="CT11" s="622"/>
      <c r="CU11" s="622"/>
      <c r="CV11" s="622"/>
      <c r="CW11" s="622"/>
      <c r="CX11" s="622"/>
      <c r="CY11" s="623"/>
      <c r="CZ11" s="659">
        <v>3.4</v>
      </c>
      <c r="DA11" s="659"/>
      <c r="DB11" s="659"/>
      <c r="DC11" s="659"/>
      <c r="DD11" s="627">
        <v>26747</v>
      </c>
      <c r="DE11" s="622"/>
      <c r="DF11" s="622"/>
      <c r="DG11" s="622"/>
      <c r="DH11" s="622"/>
      <c r="DI11" s="622"/>
      <c r="DJ11" s="622"/>
      <c r="DK11" s="622"/>
      <c r="DL11" s="622"/>
      <c r="DM11" s="622"/>
      <c r="DN11" s="622"/>
      <c r="DO11" s="622"/>
      <c r="DP11" s="623"/>
      <c r="DQ11" s="627">
        <v>31845</v>
      </c>
      <c r="DR11" s="622"/>
      <c r="DS11" s="622"/>
      <c r="DT11" s="622"/>
      <c r="DU11" s="622"/>
      <c r="DV11" s="622"/>
      <c r="DW11" s="622"/>
      <c r="DX11" s="622"/>
      <c r="DY11" s="622"/>
      <c r="DZ11" s="622"/>
      <c r="EA11" s="622"/>
      <c r="EB11" s="622"/>
      <c r="EC11" s="658"/>
    </row>
    <row r="12" spans="2:143" ht="11.3" customHeight="1" x14ac:dyDescent="0.2">
      <c r="B12" s="618" t="s">
        <v>241</v>
      </c>
      <c r="C12" s="619"/>
      <c r="D12" s="619"/>
      <c r="E12" s="619"/>
      <c r="F12" s="619"/>
      <c r="G12" s="619"/>
      <c r="H12" s="619"/>
      <c r="I12" s="619"/>
      <c r="J12" s="619"/>
      <c r="K12" s="619"/>
      <c r="L12" s="619"/>
      <c r="M12" s="619"/>
      <c r="N12" s="619"/>
      <c r="O12" s="619"/>
      <c r="P12" s="619"/>
      <c r="Q12" s="620"/>
      <c r="R12" s="621" t="s">
        <v>124</v>
      </c>
      <c r="S12" s="622"/>
      <c r="T12" s="622"/>
      <c r="U12" s="622"/>
      <c r="V12" s="622"/>
      <c r="W12" s="622"/>
      <c r="X12" s="622"/>
      <c r="Y12" s="623"/>
      <c r="Z12" s="659" t="s">
        <v>124</v>
      </c>
      <c r="AA12" s="659"/>
      <c r="AB12" s="659"/>
      <c r="AC12" s="659"/>
      <c r="AD12" s="660" t="s">
        <v>124</v>
      </c>
      <c r="AE12" s="660"/>
      <c r="AF12" s="660"/>
      <c r="AG12" s="660"/>
      <c r="AH12" s="660"/>
      <c r="AI12" s="660"/>
      <c r="AJ12" s="660"/>
      <c r="AK12" s="660"/>
      <c r="AL12" s="624" t="s">
        <v>124</v>
      </c>
      <c r="AM12" s="625"/>
      <c r="AN12" s="625"/>
      <c r="AO12" s="661"/>
      <c r="AP12" s="618" t="s">
        <v>242</v>
      </c>
      <c r="AQ12" s="619"/>
      <c r="AR12" s="619"/>
      <c r="AS12" s="619"/>
      <c r="AT12" s="619"/>
      <c r="AU12" s="619"/>
      <c r="AV12" s="619"/>
      <c r="AW12" s="619"/>
      <c r="AX12" s="619"/>
      <c r="AY12" s="619"/>
      <c r="AZ12" s="619"/>
      <c r="BA12" s="619"/>
      <c r="BB12" s="619"/>
      <c r="BC12" s="619"/>
      <c r="BD12" s="619"/>
      <c r="BE12" s="619"/>
      <c r="BF12" s="620"/>
      <c r="BG12" s="621">
        <v>169830</v>
      </c>
      <c r="BH12" s="622"/>
      <c r="BI12" s="622"/>
      <c r="BJ12" s="622"/>
      <c r="BK12" s="622"/>
      <c r="BL12" s="622"/>
      <c r="BM12" s="622"/>
      <c r="BN12" s="623"/>
      <c r="BO12" s="659">
        <v>41</v>
      </c>
      <c r="BP12" s="659"/>
      <c r="BQ12" s="659"/>
      <c r="BR12" s="659"/>
      <c r="BS12" s="660" t="s">
        <v>124</v>
      </c>
      <c r="BT12" s="660"/>
      <c r="BU12" s="660"/>
      <c r="BV12" s="660"/>
      <c r="BW12" s="660"/>
      <c r="BX12" s="660"/>
      <c r="BY12" s="660"/>
      <c r="BZ12" s="660"/>
      <c r="CA12" s="660"/>
      <c r="CB12" s="695"/>
      <c r="CD12" s="618" t="s">
        <v>243</v>
      </c>
      <c r="CE12" s="619"/>
      <c r="CF12" s="619"/>
      <c r="CG12" s="619"/>
      <c r="CH12" s="619"/>
      <c r="CI12" s="619"/>
      <c r="CJ12" s="619"/>
      <c r="CK12" s="619"/>
      <c r="CL12" s="619"/>
      <c r="CM12" s="619"/>
      <c r="CN12" s="619"/>
      <c r="CO12" s="619"/>
      <c r="CP12" s="619"/>
      <c r="CQ12" s="620"/>
      <c r="CR12" s="621">
        <v>2451</v>
      </c>
      <c r="CS12" s="622"/>
      <c r="CT12" s="622"/>
      <c r="CU12" s="622"/>
      <c r="CV12" s="622"/>
      <c r="CW12" s="622"/>
      <c r="CX12" s="622"/>
      <c r="CY12" s="623"/>
      <c r="CZ12" s="659">
        <v>0.1</v>
      </c>
      <c r="DA12" s="659"/>
      <c r="DB12" s="659"/>
      <c r="DC12" s="659"/>
      <c r="DD12" s="627" t="s">
        <v>124</v>
      </c>
      <c r="DE12" s="622"/>
      <c r="DF12" s="622"/>
      <c r="DG12" s="622"/>
      <c r="DH12" s="622"/>
      <c r="DI12" s="622"/>
      <c r="DJ12" s="622"/>
      <c r="DK12" s="622"/>
      <c r="DL12" s="622"/>
      <c r="DM12" s="622"/>
      <c r="DN12" s="622"/>
      <c r="DO12" s="622"/>
      <c r="DP12" s="623"/>
      <c r="DQ12" s="627">
        <v>2451</v>
      </c>
      <c r="DR12" s="622"/>
      <c r="DS12" s="622"/>
      <c r="DT12" s="622"/>
      <c r="DU12" s="622"/>
      <c r="DV12" s="622"/>
      <c r="DW12" s="622"/>
      <c r="DX12" s="622"/>
      <c r="DY12" s="622"/>
      <c r="DZ12" s="622"/>
      <c r="EA12" s="622"/>
      <c r="EB12" s="622"/>
      <c r="EC12" s="658"/>
    </row>
    <row r="13" spans="2:143" ht="11.3" customHeight="1" x14ac:dyDescent="0.2">
      <c r="B13" s="618" t="s">
        <v>244</v>
      </c>
      <c r="C13" s="619"/>
      <c r="D13" s="619"/>
      <c r="E13" s="619"/>
      <c r="F13" s="619"/>
      <c r="G13" s="619"/>
      <c r="H13" s="619"/>
      <c r="I13" s="619"/>
      <c r="J13" s="619"/>
      <c r="K13" s="619"/>
      <c r="L13" s="619"/>
      <c r="M13" s="619"/>
      <c r="N13" s="619"/>
      <c r="O13" s="619"/>
      <c r="P13" s="619"/>
      <c r="Q13" s="620"/>
      <c r="R13" s="621" t="s">
        <v>124</v>
      </c>
      <c r="S13" s="622"/>
      <c r="T13" s="622"/>
      <c r="U13" s="622"/>
      <c r="V13" s="622"/>
      <c r="W13" s="622"/>
      <c r="X13" s="622"/>
      <c r="Y13" s="623"/>
      <c r="Z13" s="659" t="s">
        <v>124</v>
      </c>
      <c r="AA13" s="659"/>
      <c r="AB13" s="659"/>
      <c r="AC13" s="659"/>
      <c r="AD13" s="660" t="s">
        <v>124</v>
      </c>
      <c r="AE13" s="660"/>
      <c r="AF13" s="660"/>
      <c r="AG13" s="660"/>
      <c r="AH13" s="660"/>
      <c r="AI13" s="660"/>
      <c r="AJ13" s="660"/>
      <c r="AK13" s="660"/>
      <c r="AL13" s="624" t="s">
        <v>124</v>
      </c>
      <c r="AM13" s="625"/>
      <c r="AN13" s="625"/>
      <c r="AO13" s="661"/>
      <c r="AP13" s="618" t="s">
        <v>245</v>
      </c>
      <c r="AQ13" s="619"/>
      <c r="AR13" s="619"/>
      <c r="AS13" s="619"/>
      <c r="AT13" s="619"/>
      <c r="AU13" s="619"/>
      <c r="AV13" s="619"/>
      <c r="AW13" s="619"/>
      <c r="AX13" s="619"/>
      <c r="AY13" s="619"/>
      <c r="AZ13" s="619"/>
      <c r="BA13" s="619"/>
      <c r="BB13" s="619"/>
      <c r="BC13" s="619"/>
      <c r="BD13" s="619"/>
      <c r="BE13" s="619"/>
      <c r="BF13" s="620"/>
      <c r="BG13" s="621">
        <v>169700</v>
      </c>
      <c r="BH13" s="622"/>
      <c r="BI13" s="622"/>
      <c r="BJ13" s="622"/>
      <c r="BK13" s="622"/>
      <c r="BL13" s="622"/>
      <c r="BM13" s="622"/>
      <c r="BN13" s="623"/>
      <c r="BO13" s="659">
        <v>41</v>
      </c>
      <c r="BP13" s="659"/>
      <c r="BQ13" s="659"/>
      <c r="BR13" s="659"/>
      <c r="BS13" s="660" t="s">
        <v>124</v>
      </c>
      <c r="BT13" s="660"/>
      <c r="BU13" s="660"/>
      <c r="BV13" s="660"/>
      <c r="BW13" s="660"/>
      <c r="BX13" s="660"/>
      <c r="BY13" s="660"/>
      <c r="BZ13" s="660"/>
      <c r="CA13" s="660"/>
      <c r="CB13" s="695"/>
      <c r="CD13" s="618" t="s">
        <v>246</v>
      </c>
      <c r="CE13" s="619"/>
      <c r="CF13" s="619"/>
      <c r="CG13" s="619"/>
      <c r="CH13" s="619"/>
      <c r="CI13" s="619"/>
      <c r="CJ13" s="619"/>
      <c r="CK13" s="619"/>
      <c r="CL13" s="619"/>
      <c r="CM13" s="619"/>
      <c r="CN13" s="619"/>
      <c r="CO13" s="619"/>
      <c r="CP13" s="619"/>
      <c r="CQ13" s="620"/>
      <c r="CR13" s="621">
        <v>173819</v>
      </c>
      <c r="CS13" s="622"/>
      <c r="CT13" s="622"/>
      <c r="CU13" s="622"/>
      <c r="CV13" s="622"/>
      <c r="CW13" s="622"/>
      <c r="CX13" s="622"/>
      <c r="CY13" s="623"/>
      <c r="CZ13" s="659">
        <v>8.5</v>
      </c>
      <c r="DA13" s="659"/>
      <c r="DB13" s="659"/>
      <c r="DC13" s="659"/>
      <c r="DD13" s="627">
        <v>61895</v>
      </c>
      <c r="DE13" s="622"/>
      <c r="DF13" s="622"/>
      <c r="DG13" s="622"/>
      <c r="DH13" s="622"/>
      <c r="DI13" s="622"/>
      <c r="DJ13" s="622"/>
      <c r="DK13" s="622"/>
      <c r="DL13" s="622"/>
      <c r="DM13" s="622"/>
      <c r="DN13" s="622"/>
      <c r="DO13" s="622"/>
      <c r="DP13" s="623"/>
      <c r="DQ13" s="627">
        <v>133913</v>
      </c>
      <c r="DR13" s="622"/>
      <c r="DS13" s="622"/>
      <c r="DT13" s="622"/>
      <c r="DU13" s="622"/>
      <c r="DV13" s="622"/>
      <c r="DW13" s="622"/>
      <c r="DX13" s="622"/>
      <c r="DY13" s="622"/>
      <c r="DZ13" s="622"/>
      <c r="EA13" s="622"/>
      <c r="EB13" s="622"/>
      <c r="EC13" s="658"/>
    </row>
    <row r="14" spans="2:143" ht="11.3" customHeight="1" x14ac:dyDescent="0.2">
      <c r="B14" s="618" t="s">
        <v>247</v>
      </c>
      <c r="C14" s="619"/>
      <c r="D14" s="619"/>
      <c r="E14" s="619"/>
      <c r="F14" s="619"/>
      <c r="G14" s="619"/>
      <c r="H14" s="619"/>
      <c r="I14" s="619"/>
      <c r="J14" s="619"/>
      <c r="K14" s="619"/>
      <c r="L14" s="619"/>
      <c r="M14" s="619"/>
      <c r="N14" s="619"/>
      <c r="O14" s="619"/>
      <c r="P14" s="619"/>
      <c r="Q14" s="620"/>
      <c r="R14" s="621">
        <v>117</v>
      </c>
      <c r="S14" s="622"/>
      <c r="T14" s="622"/>
      <c r="U14" s="622"/>
      <c r="V14" s="622"/>
      <c r="W14" s="622"/>
      <c r="X14" s="622"/>
      <c r="Y14" s="623"/>
      <c r="Z14" s="659">
        <v>0</v>
      </c>
      <c r="AA14" s="659"/>
      <c r="AB14" s="659"/>
      <c r="AC14" s="659"/>
      <c r="AD14" s="660">
        <v>117</v>
      </c>
      <c r="AE14" s="660"/>
      <c r="AF14" s="660"/>
      <c r="AG14" s="660"/>
      <c r="AH14" s="660"/>
      <c r="AI14" s="660"/>
      <c r="AJ14" s="660"/>
      <c r="AK14" s="660"/>
      <c r="AL14" s="624">
        <v>0</v>
      </c>
      <c r="AM14" s="625"/>
      <c r="AN14" s="625"/>
      <c r="AO14" s="661"/>
      <c r="AP14" s="618" t="s">
        <v>248</v>
      </c>
      <c r="AQ14" s="619"/>
      <c r="AR14" s="619"/>
      <c r="AS14" s="619"/>
      <c r="AT14" s="619"/>
      <c r="AU14" s="619"/>
      <c r="AV14" s="619"/>
      <c r="AW14" s="619"/>
      <c r="AX14" s="619"/>
      <c r="AY14" s="619"/>
      <c r="AZ14" s="619"/>
      <c r="BA14" s="619"/>
      <c r="BB14" s="619"/>
      <c r="BC14" s="619"/>
      <c r="BD14" s="619"/>
      <c r="BE14" s="619"/>
      <c r="BF14" s="620"/>
      <c r="BG14" s="621">
        <v>10723</v>
      </c>
      <c r="BH14" s="622"/>
      <c r="BI14" s="622"/>
      <c r="BJ14" s="622"/>
      <c r="BK14" s="622"/>
      <c r="BL14" s="622"/>
      <c r="BM14" s="622"/>
      <c r="BN14" s="623"/>
      <c r="BO14" s="659">
        <v>2.6</v>
      </c>
      <c r="BP14" s="659"/>
      <c r="BQ14" s="659"/>
      <c r="BR14" s="659"/>
      <c r="BS14" s="660" t="s">
        <v>124</v>
      </c>
      <c r="BT14" s="660"/>
      <c r="BU14" s="660"/>
      <c r="BV14" s="660"/>
      <c r="BW14" s="660"/>
      <c r="BX14" s="660"/>
      <c r="BY14" s="660"/>
      <c r="BZ14" s="660"/>
      <c r="CA14" s="660"/>
      <c r="CB14" s="695"/>
      <c r="CD14" s="618" t="s">
        <v>249</v>
      </c>
      <c r="CE14" s="619"/>
      <c r="CF14" s="619"/>
      <c r="CG14" s="619"/>
      <c r="CH14" s="619"/>
      <c r="CI14" s="619"/>
      <c r="CJ14" s="619"/>
      <c r="CK14" s="619"/>
      <c r="CL14" s="619"/>
      <c r="CM14" s="619"/>
      <c r="CN14" s="619"/>
      <c r="CO14" s="619"/>
      <c r="CP14" s="619"/>
      <c r="CQ14" s="620"/>
      <c r="CR14" s="621">
        <v>57739</v>
      </c>
      <c r="CS14" s="622"/>
      <c r="CT14" s="622"/>
      <c r="CU14" s="622"/>
      <c r="CV14" s="622"/>
      <c r="CW14" s="622"/>
      <c r="CX14" s="622"/>
      <c r="CY14" s="623"/>
      <c r="CZ14" s="659">
        <v>2.8</v>
      </c>
      <c r="DA14" s="659"/>
      <c r="DB14" s="659"/>
      <c r="DC14" s="659"/>
      <c r="DD14" s="627" t="s">
        <v>124</v>
      </c>
      <c r="DE14" s="622"/>
      <c r="DF14" s="622"/>
      <c r="DG14" s="622"/>
      <c r="DH14" s="622"/>
      <c r="DI14" s="622"/>
      <c r="DJ14" s="622"/>
      <c r="DK14" s="622"/>
      <c r="DL14" s="622"/>
      <c r="DM14" s="622"/>
      <c r="DN14" s="622"/>
      <c r="DO14" s="622"/>
      <c r="DP14" s="623"/>
      <c r="DQ14" s="627">
        <v>57739</v>
      </c>
      <c r="DR14" s="622"/>
      <c r="DS14" s="622"/>
      <c r="DT14" s="622"/>
      <c r="DU14" s="622"/>
      <c r="DV14" s="622"/>
      <c r="DW14" s="622"/>
      <c r="DX14" s="622"/>
      <c r="DY14" s="622"/>
      <c r="DZ14" s="622"/>
      <c r="EA14" s="622"/>
      <c r="EB14" s="622"/>
      <c r="EC14" s="658"/>
    </row>
    <row r="15" spans="2:143" ht="11.3" customHeight="1" x14ac:dyDescent="0.2">
      <c r="B15" s="618" t="s">
        <v>250</v>
      </c>
      <c r="C15" s="619"/>
      <c r="D15" s="619"/>
      <c r="E15" s="619"/>
      <c r="F15" s="619"/>
      <c r="G15" s="619"/>
      <c r="H15" s="619"/>
      <c r="I15" s="619"/>
      <c r="J15" s="619"/>
      <c r="K15" s="619"/>
      <c r="L15" s="619"/>
      <c r="M15" s="619"/>
      <c r="N15" s="619"/>
      <c r="O15" s="619"/>
      <c r="P15" s="619"/>
      <c r="Q15" s="620"/>
      <c r="R15" s="621" t="s">
        <v>124</v>
      </c>
      <c r="S15" s="622"/>
      <c r="T15" s="622"/>
      <c r="U15" s="622"/>
      <c r="V15" s="622"/>
      <c r="W15" s="622"/>
      <c r="X15" s="622"/>
      <c r="Y15" s="623"/>
      <c r="Z15" s="659" t="s">
        <v>124</v>
      </c>
      <c r="AA15" s="659"/>
      <c r="AB15" s="659"/>
      <c r="AC15" s="659"/>
      <c r="AD15" s="660" t="s">
        <v>124</v>
      </c>
      <c r="AE15" s="660"/>
      <c r="AF15" s="660"/>
      <c r="AG15" s="660"/>
      <c r="AH15" s="660"/>
      <c r="AI15" s="660"/>
      <c r="AJ15" s="660"/>
      <c r="AK15" s="660"/>
      <c r="AL15" s="624" t="s">
        <v>124</v>
      </c>
      <c r="AM15" s="625"/>
      <c r="AN15" s="625"/>
      <c r="AO15" s="661"/>
      <c r="AP15" s="618" t="s">
        <v>251</v>
      </c>
      <c r="AQ15" s="619"/>
      <c r="AR15" s="619"/>
      <c r="AS15" s="619"/>
      <c r="AT15" s="619"/>
      <c r="AU15" s="619"/>
      <c r="AV15" s="619"/>
      <c r="AW15" s="619"/>
      <c r="AX15" s="619"/>
      <c r="AY15" s="619"/>
      <c r="AZ15" s="619"/>
      <c r="BA15" s="619"/>
      <c r="BB15" s="619"/>
      <c r="BC15" s="619"/>
      <c r="BD15" s="619"/>
      <c r="BE15" s="619"/>
      <c r="BF15" s="620"/>
      <c r="BG15" s="621">
        <v>16152</v>
      </c>
      <c r="BH15" s="622"/>
      <c r="BI15" s="622"/>
      <c r="BJ15" s="622"/>
      <c r="BK15" s="622"/>
      <c r="BL15" s="622"/>
      <c r="BM15" s="622"/>
      <c r="BN15" s="623"/>
      <c r="BO15" s="659">
        <v>3.9</v>
      </c>
      <c r="BP15" s="659"/>
      <c r="BQ15" s="659"/>
      <c r="BR15" s="659"/>
      <c r="BS15" s="660" t="s">
        <v>124</v>
      </c>
      <c r="BT15" s="660"/>
      <c r="BU15" s="660"/>
      <c r="BV15" s="660"/>
      <c r="BW15" s="660"/>
      <c r="BX15" s="660"/>
      <c r="BY15" s="660"/>
      <c r="BZ15" s="660"/>
      <c r="CA15" s="660"/>
      <c r="CB15" s="695"/>
      <c r="CD15" s="618" t="s">
        <v>252</v>
      </c>
      <c r="CE15" s="619"/>
      <c r="CF15" s="619"/>
      <c r="CG15" s="619"/>
      <c r="CH15" s="619"/>
      <c r="CI15" s="619"/>
      <c r="CJ15" s="619"/>
      <c r="CK15" s="619"/>
      <c r="CL15" s="619"/>
      <c r="CM15" s="619"/>
      <c r="CN15" s="619"/>
      <c r="CO15" s="619"/>
      <c r="CP15" s="619"/>
      <c r="CQ15" s="620"/>
      <c r="CR15" s="621">
        <v>246150</v>
      </c>
      <c r="CS15" s="622"/>
      <c r="CT15" s="622"/>
      <c r="CU15" s="622"/>
      <c r="CV15" s="622"/>
      <c r="CW15" s="622"/>
      <c r="CX15" s="622"/>
      <c r="CY15" s="623"/>
      <c r="CZ15" s="659">
        <v>12</v>
      </c>
      <c r="DA15" s="659"/>
      <c r="DB15" s="659"/>
      <c r="DC15" s="659"/>
      <c r="DD15" s="627">
        <v>5137</v>
      </c>
      <c r="DE15" s="622"/>
      <c r="DF15" s="622"/>
      <c r="DG15" s="622"/>
      <c r="DH15" s="622"/>
      <c r="DI15" s="622"/>
      <c r="DJ15" s="622"/>
      <c r="DK15" s="622"/>
      <c r="DL15" s="622"/>
      <c r="DM15" s="622"/>
      <c r="DN15" s="622"/>
      <c r="DO15" s="622"/>
      <c r="DP15" s="623"/>
      <c r="DQ15" s="627">
        <v>218930</v>
      </c>
      <c r="DR15" s="622"/>
      <c r="DS15" s="622"/>
      <c r="DT15" s="622"/>
      <c r="DU15" s="622"/>
      <c r="DV15" s="622"/>
      <c r="DW15" s="622"/>
      <c r="DX15" s="622"/>
      <c r="DY15" s="622"/>
      <c r="DZ15" s="622"/>
      <c r="EA15" s="622"/>
      <c r="EB15" s="622"/>
      <c r="EC15" s="658"/>
    </row>
    <row r="16" spans="2:143" ht="11.3" customHeight="1" x14ac:dyDescent="0.2">
      <c r="B16" s="618" t="s">
        <v>253</v>
      </c>
      <c r="C16" s="619"/>
      <c r="D16" s="619"/>
      <c r="E16" s="619"/>
      <c r="F16" s="619"/>
      <c r="G16" s="619"/>
      <c r="H16" s="619"/>
      <c r="I16" s="619"/>
      <c r="J16" s="619"/>
      <c r="K16" s="619"/>
      <c r="L16" s="619"/>
      <c r="M16" s="619"/>
      <c r="N16" s="619"/>
      <c r="O16" s="619"/>
      <c r="P16" s="619"/>
      <c r="Q16" s="620"/>
      <c r="R16" s="621">
        <v>1222</v>
      </c>
      <c r="S16" s="622"/>
      <c r="T16" s="622"/>
      <c r="U16" s="622"/>
      <c r="V16" s="622"/>
      <c r="W16" s="622"/>
      <c r="X16" s="622"/>
      <c r="Y16" s="623"/>
      <c r="Z16" s="659">
        <v>0.1</v>
      </c>
      <c r="AA16" s="659"/>
      <c r="AB16" s="659"/>
      <c r="AC16" s="659"/>
      <c r="AD16" s="660">
        <v>1222</v>
      </c>
      <c r="AE16" s="660"/>
      <c r="AF16" s="660"/>
      <c r="AG16" s="660"/>
      <c r="AH16" s="660"/>
      <c r="AI16" s="660"/>
      <c r="AJ16" s="660"/>
      <c r="AK16" s="660"/>
      <c r="AL16" s="624">
        <v>0.1</v>
      </c>
      <c r="AM16" s="625"/>
      <c r="AN16" s="625"/>
      <c r="AO16" s="661"/>
      <c r="AP16" s="618" t="s">
        <v>254</v>
      </c>
      <c r="AQ16" s="619"/>
      <c r="AR16" s="619"/>
      <c r="AS16" s="619"/>
      <c r="AT16" s="619"/>
      <c r="AU16" s="619"/>
      <c r="AV16" s="619"/>
      <c r="AW16" s="619"/>
      <c r="AX16" s="619"/>
      <c r="AY16" s="619"/>
      <c r="AZ16" s="619"/>
      <c r="BA16" s="619"/>
      <c r="BB16" s="619"/>
      <c r="BC16" s="619"/>
      <c r="BD16" s="619"/>
      <c r="BE16" s="619"/>
      <c r="BF16" s="620"/>
      <c r="BG16" s="621" t="s">
        <v>124</v>
      </c>
      <c r="BH16" s="622"/>
      <c r="BI16" s="622"/>
      <c r="BJ16" s="622"/>
      <c r="BK16" s="622"/>
      <c r="BL16" s="622"/>
      <c r="BM16" s="622"/>
      <c r="BN16" s="623"/>
      <c r="BO16" s="659" t="s">
        <v>124</v>
      </c>
      <c r="BP16" s="659"/>
      <c r="BQ16" s="659"/>
      <c r="BR16" s="659"/>
      <c r="BS16" s="660" t="s">
        <v>124</v>
      </c>
      <c r="BT16" s="660"/>
      <c r="BU16" s="660"/>
      <c r="BV16" s="660"/>
      <c r="BW16" s="660"/>
      <c r="BX16" s="660"/>
      <c r="BY16" s="660"/>
      <c r="BZ16" s="660"/>
      <c r="CA16" s="660"/>
      <c r="CB16" s="695"/>
      <c r="CD16" s="618" t="s">
        <v>255</v>
      </c>
      <c r="CE16" s="619"/>
      <c r="CF16" s="619"/>
      <c r="CG16" s="619"/>
      <c r="CH16" s="619"/>
      <c r="CI16" s="619"/>
      <c r="CJ16" s="619"/>
      <c r="CK16" s="619"/>
      <c r="CL16" s="619"/>
      <c r="CM16" s="619"/>
      <c r="CN16" s="619"/>
      <c r="CO16" s="619"/>
      <c r="CP16" s="619"/>
      <c r="CQ16" s="620"/>
      <c r="CR16" s="621" t="s">
        <v>124</v>
      </c>
      <c r="CS16" s="622"/>
      <c r="CT16" s="622"/>
      <c r="CU16" s="622"/>
      <c r="CV16" s="622"/>
      <c r="CW16" s="622"/>
      <c r="CX16" s="622"/>
      <c r="CY16" s="623"/>
      <c r="CZ16" s="659" t="s">
        <v>124</v>
      </c>
      <c r="DA16" s="659"/>
      <c r="DB16" s="659"/>
      <c r="DC16" s="659"/>
      <c r="DD16" s="627" t="s">
        <v>124</v>
      </c>
      <c r="DE16" s="622"/>
      <c r="DF16" s="622"/>
      <c r="DG16" s="622"/>
      <c r="DH16" s="622"/>
      <c r="DI16" s="622"/>
      <c r="DJ16" s="622"/>
      <c r="DK16" s="622"/>
      <c r="DL16" s="622"/>
      <c r="DM16" s="622"/>
      <c r="DN16" s="622"/>
      <c r="DO16" s="622"/>
      <c r="DP16" s="623"/>
      <c r="DQ16" s="627" t="s">
        <v>124</v>
      </c>
      <c r="DR16" s="622"/>
      <c r="DS16" s="622"/>
      <c r="DT16" s="622"/>
      <c r="DU16" s="622"/>
      <c r="DV16" s="622"/>
      <c r="DW16" s="622"/>
      <c r="DX16" s="622"/>
      <c r="DY16" s="622"/>
      <c r="DZ16" s="622"/>
      <c r="EA16" s="622"/>
      <c r="EB16" s="622"/>
      <c r="EC16" s="658"/>
    </row>
    <row r="17" spans="2:133" ht="11.3" customHeight="1" x14ac:dyDescent="0.2">
      <c r="B17" s="618" t="s">
        <v>256</v>
      </c>
      <c r="C17" s="619"/>
      <c r="D17" s="619"/>
      <c r="E17" s="619"/>
      <c r="F17" s="619"/>
      <c r="G17" s="619"/>
      <c r="H17" s="619"/>
      <c r="I17" s="619"/>
      <c r="J17" s="619"/>
      <c r="K17" s="619"/>
      <c r="L17" s="619"/>
      <c r="M17" s="619"/>
      <c r="N17" s="619"/>
      <c r="O17" s="619"/>
      <c r="P17" s="619"/>
      <c r="Q17" s="620"/>
      <c r="R17" s="621">
        <v>5085</v>
      </c>
      <c r="S17" s="622"/>
      <c r="T17" s="622"/>
      <c r="U17" s="622"/>
      <c r="V17" s="622"/>
      <c r="W17" s="622"/>
      <c r="X17" s="622"/>
      <c r="Y17" s="623"/>
      <c r="Z17" s="659">
        <v>0.2</v>
      </c>
      <c r="AA17" s="659"/>
      <c r="AB17" s="659"/>
      <c r="AC17" s="659"/>
      <c r="AD17" s="660">
        <v>5085</v>
      </c>
      <c r="AE17" s="660"/>
      <c r="AF17" s="660"/>
      <c r="AG17" s="660"/>
      <c r="AH17" s="660"/>
      <c r="AI17" s="660"/>
      <c r="AJ17" s="660"/>
      <c r="AK17" s="660"/>
      <c r="AL17" s="624">
        <v>0.4</v>
      </c>
      <c r="AM17" s="625"/>
      <c r="AN17" s="625"/>
      <c r="AO17" s="661"/>
      <c r="AP17" s="618" t="s">
        <v>257</v>
      </c>
      <c r="AQ17" s="619"/>
      <c r="AR17" s="619"/>
      <c r="AS17" s="619"/>
      <c r="AT17" s="619"/>
      <c r="AU17" s="619"/>
      <c r="AV17" s="619"/>
      <c r="AW17" s="619"/>
      <c r="AX17" s="619"/>
      <c r="AY17" s="619"/>
      <c r="AZ17" s="619"/>
      <c r="BA17" s="619"/>
      <c r="BB17" s="619"/>
      <c r="BC17" s="619"/>
      <c r="BD17" s="619"/>
      <c r="BE17" s="619"/>
      <c r="BF17" s="620"/>
      <c r="BG17" s="621" t="s">
        <v>124</v>
      </c>
      <c r="BH17" s="622"/>
      <c r="BI17" s="622"/>
      <c r="BJ17" s="622"/>
      <c r="BK17" s="622"/>
      <c r="BL17" s="622"/>
      <c r="BM17" s="622"/>
      <c r="BN17" s="623"/>
      <c r="BO17" s="659" t="s">
        <v>124</v>
      </c>
      <c r="BP17" s="659"/>
      <c r="BQ17" s="659"/>
      <c r="BR17" s="659"/>
      <c r="BS17" s="660" t="s">
        <v>124</v>
      </c>
      <c r="BT17" s="660"/>
      <c r="BU17" s="660"/>
      <c r="BV17" s="660"/>
      <c r="BW17" s="660"/>
      <c r="BX17" s="660"/>
      <c r="BY17" s="660"/>
      <c r="BZ17" s="660"/>
      <c r="CA17" s="660"/>
      <c r="CB17" s="695"/>
      <c r="CD17" s="618" t="s">
        <v>258</v>
      </c>
      <c r="CE17" s="619"/>
      <c r="CF17" s="619"/>
      <c r="CG17" s="619"/>
      <c r="CH17" s="619"/>
      <c r="CI17" s="619"/>
      <c r="CJ17" s="619"/>
      <c r="CK17" s="619"/>
      <c r="CL17" s="619"/>
      <c r="CM17" s="619"/>
      <c r="CN17" s="619"/>
      <c r="CO17" s="619"/>
      <c r="CP17" s="619"/>
      <c r="CQ17" s="620"/>
      <c r="CR17" s="621">
        <v>170188</v>
      </c>
      <c r="CS17" s="622"/>
      <c r="CT17" s="622"/>
      <c r="CU17" s="622"/>
      <c r="CV17" s="622"/>
      <c r="CW17" s="622"/>
      <c r="CX17" s="622"/>
      <c r="CY17" s="623"/>
      <c r="CZ17" s="659">
        <v>8.3000000000000007</v>
      </c>
      <c r="DA17" s="659"/>
      <c r="DB17" s="659"/>
      <c r="DC17" s="659"/>
      <c r="DD17" s="627" t="s">
        <v>124</v>
      </c>
      <c r="DE17" s="622"/>
      <c r="DF17" s="622"/>
      <c r="DG17" s="622"/>
      <c r="DH17" s="622"/>
      <c r="DI17" s="622"/>
      <c r="DJ17" s="622"/>
      <c r="DK17" s="622"/>
      <c r="DL17" s="622"/>
      <c r="DM17" s="622"/>
      <c r="DN17" s="622"/>
      <c r="DO17" s="622"/>
      <c r="DP17" s="623"/>
      <c r="DQ17" s="627">
        <v>166000</v>
      </c>
      <c r="DR17" s="622"/>
      <c r="DS17" s="622"/>
      <c r="DT17" s="622"/>
      <c r="DU17" s="622"/>
      <c r="DV17" s="622"/>
      <c r="DW17" s="622"/>
      <c r="DX17" s="622"/>
      <c r="DY17" s="622"/>
      <c r="DZ17" s="622"/>
      <c r="EA17" s="622"/>
      <c r="EB17" s="622"/>
      <c r="EC17" s="658"/>
    </row>
    <row r="18" spans="2:133" ht="11.3" customHeight="1" x14ac:dyDescent="0.2">
      <c r="B18" s="618" t="s">
        <v>259</v>
      </c>
      <c r="C18" s="619"/>
      <c r="D18" s="619"/>
      <c r="E18" s="619"/>
      <c r="F18" s="619"/>
      <c r="G18" s="619"/>
      <c r="H18" s="619"/>
      <c r="I18" s="619"/>
      <c r="J18" s="619"/>
      <c r="K18" s="619"/>
      <c r="L18" s="619"/>
      <c r="M18" s="619"/>
      <c r="N18" s="619"/>
      <c r="O18" s="619"/>
      <c r="P18" s="619"/>
      <c r="Q18" s="620"/>
      <c r="R18" s="621">
        <v>7724</v>
      </c>
      <c r="S18" s="622"/>
      <c r="T18" s="622"/>
      <c r="U18" s="622"/>
      <c r="V18" s="622"/>
      <c r="W18" s="622"/>
      <c r="X18" s="622"/>
      <c r="Y18" s="623"/>
      <c r="Z18" s="659">
        <v>0.3</v>
      </c>
      <c r="AA18" s="659"/>
      <c r="AB18" s="659"/>
      <c r="AC18" s="659"/>
      <c r="AD18" s="660">
        <v>7724</v>
      </c>
      <c r="AE18" s="660"/>
      <c r="AF18" s="660"/>
      <c r="AG18" s="660"/>
      <c r="AH18" s="660"/>
      <c r="AI18" s="660"/>
      <c r="AJ18" s="660"/>
      <c r="AK18" s="660"/>
      <c r="AL18" s="624">
        <v>0.5</v>
      </c>
      <c r="AM18" s="625"/>
      <c r="AN18" s="625"/>
      <c r="AO18" s="661"/>
      <c r="AP18" s="618" t="s">
        <v>260</v>
      </c>
      <c r="AQ18" s="619"/>
      <c r="AR18" s="619"/>
      <c r="AS18" s="619"/>
      <c r="AT18" s="619"/>
      <c r="AU18" s="619"/>
      <c r="AV18" s="619"/>
      <c r="AW18" s="619"/>
      <c r="AX18" s="619"/>
      <c r="AY18" s="619"/>
      <c r="AZ18" s="619"/>
      <c r="BA18" s="619"/>
      <c r="BB18" s="619"/>
      <c r="BC18" s="619"/>
      <c r="BD18" s="619"/>
      <c r="BE18" s="619"/>
      <c r="BF18" s="620"/>
      <c r="BG18" s="621" t="s">
        <v>124</v>
      </c>
      <c r="BH18" s="622"/>
      <c r="BI18" s="622"/>
      <c r="BJ18" s="622"/>
      <c r="BK18" s="622"/>
      <c r="BL18" s="622"/>
      <c r="BM18" s="622"/>
      <c r="BN18" s="623"/>
      <c r="BO18" s="659" t="s">
        <v>124</v>
      </c>
      <c r="BP18" s="659"/>
      <c r="BQ18" s="659"/>
      <c r="BR18" s="659"/>
      <c r="BS18" s="660" t="s">
        <v>124</v>
      </c>
      <c r="BT18" s="660"/>
      <c r="BU18" s="660"/>
      <c r="BV18" s="660"/>
      <c r="BW18" s="660"/>
      <c r="BX18" s="660"/>
      <c r="BY18" s="660"/>
      <c r="BZ18" s="660"/>
      <c r="CA18" s="660"/>
      <c r="CB18" s="695"/>
      <c r="CD18" s="618" t="s">
        <v>261</v>
      </c>
      <c r="CE18" s="619"/>
      <c r="CF18" s="619"/>
      <c r="CG18" s="619"/>
      <c r="CH18" s="619"/>
      <c r="CI18" s="619"/>
      <c r="CJ18" s="619"/>
      <c r="CK18" s="619"/>
      <c r="CL18" s="619"/>
      <c r="CM18" s="619"/>
      <c r="CN18" s="619"/>
      <c r="CO18" s="619"/>
      <c r="CP18" s="619"/>
      <c r="CQ18" s="620"/>
      <c r="CR18" s="621" t="s">
        <v>124</v>
      </c>
      <c r="CS18" s="622"/>
      <c r="CT18" s="622"/>
      <c r="CU18" s="622"/>
      <c r="CV18" s="622"/>
      <c r="CW18" s="622"/>
      <c r="CX18" s="622"/>
      <c r="CY18" s="623"/>
      <c r="CZ18" s="659" t="s">
        <v>124</v>
      </c>
      <c r="DA18" s="659"/>
      <c r="DB18" s="659"/>
      <c r="DC18" s="659"/>
      <c r="DD18" s="627" t="s">
        <v>124</v>
      </c>
      <c r="DE18" s="622"/>
      <c r="DF18" s="622"/>
      <c r="DG18" s="622"/>
      <c r="DH18" s="622"/>
      <c r="DI18" s="622"/>
      <c r="DJ18" s="622"/>
      <c r="DK18" s="622"/>
      <c r="DL18" s="622"/>
      <c r="DM18" s="622"/>
      <c r="DN18" s="622"/>
      <c r="DO18" s="622"/>
      <c r="DP18" s="623"/>
      <c r="DQ18" s="627" t="s">
        <v>124</v>
      </c>
      <c r="DR18" s="622"/>
      <c r="DS18" s="622"/>
      <c r="DT18" s="622"/>
      <c r="DU18" s="622"/>
      <c r="DV18" s="622"/>
      <c r="DW18" s="622"/>
      <c r="DX18" s="622"/>
      <c r="DY18" s="622"/>
      <c r="DZ18" s="622"/>
      <c r="EA18" s="622"/>
      <c r="EB18" s="622"/>
      <c r="EC18" s="658"/>
    </row>
    <row r="19" spans="2:133" ht="11.3" customHeight="1" x14ac:dyDescent="0.2">
      <c r="B19" s="618" t="s">
        <v>262</v>
      </c>
      <c r="C19" s="619"/>
      <c r="D19" s="619"/>
      <c r="E19" s="619"/>
      <c r="F19" s="619"/>
      <c r="G19" s="619"/>
      <c r="H19" s="619"/>
      <c r="I19" s="619"/>
      <c r="J19" s="619"/>
      <c r="K19" s="619"/>
      <c r="L19" s="619"/>
      <c r="M19" s="619"/>
      <c r="N19" s="619"/>
      <c r="O19" s="619"/>
      <c r="P19" s="619"/>
      <c r="Q19" s="620"/>
      <c r="R19" s="621">
        <v>5942</v>
      </c>
      <c r="S19" s="622"/>
      <c r="T19" s="622"/>
      <c r="U19" s="622"/>
      <c r="V19" s="622"/>
      <c r="W19" s="622"/>
      <c r="X19" s="622"/>
      <c r="Y19" s="623"/>
      <c r="Z19" s="659">
        <v>0.3</v>
      </c>
      <c r="AA19" s="659"/>
      <c r="AB19" s="659"/>
      <c r="AC19" s="659"/>
      <c r="AD19" s="660">
        <v>5942</v>
      </c>
      <c r="AE19" s="660"/>
      <c r="AF19" s="660"/>
      <c r="AG19" s="660"/>
      <c r="AH19" s="660"/>
      <c r="AI19" s="660"/>
      <c r="AJ19" s="660"/>
      <c r="AK19" s="660"/>
      <c r="AL19" s="624">
        <v>0.4</v>
      </c>
      <c r="AM19" s="625"/>
      <c r="AN19" s="625"/>
      <c r="AO19" s="661"/>
      <c r="AP19" s="618" t="s">
        <v>263</v>
      </c>
      <c r="AQ19" s="619"/>
      <c r="AR19" s="619"/>
      <c r="AS19" s="619"/>
      <c r="AT19" s="619"/>
      <c r="AU19" s="619"/>
      <c r="AV19" s="619"/>
      <c r="AW19" s="619"/>
      <c r="AX19" s="619"/>
      <c r="AY19" s="619"/>
      <c r="AZ19" s="619"/>
      <c r="BA19" s="619"/>
      <c r="BB19" s="619"/>
      <c r="BC19" s="619"/>
      <c r="BD19" s="619"/>
      <c r="BE19" s="619"/>
      <c r="BF19" s="620"/>
      <c r="BG19" s="621" t="s">
        <v>124</v>
      </c>
      <c r="BH19" s="622"/>
      <c r="BI19" s="622"/>
      <c r="BJ19" s="622"/>
      <c r="BK19" s="622"/>
      <c r="BL19" s="622"/>
      <c r="BM19" s="622"/>
      <c r="BN19" s="623"/>
      <c r="BO19" s="659" t="s">
        <v>124</v>
      </c>
      <c r="BP19" s="659"/>
      <c r="BQ19" s="659"/>
      <c r="BR19" s="659"/>
      <c r="BS19" s="660" t="s">
        <v>124</v>
      </c>
      <c r="BT19" s="660"/>
      <c r="BU19" s="660"/>
      <c r="BV19" s="660"/>
      <c r="BW19" s="660"/>
      <c r="BX19" s="660"/>
      <c r="BY19" s="660"/>
      <c r="BZ19" s="660"/>
      <c r="CA19" s="660"/>
      <c r="CB19" s="695"/>
      <c r="CD19" s="618" t="s">
        <v>264</v>
      </c>
      <c r="CE19" s="619"/>
      <c r="CF19" s="619"/>
      <c r="CG19" s="619"/>
      <c r="CH19" s="619"/>
      <c r="CI19" s="619"/>
      <c r="CJ19" s="619"/>
      <c r="CK19" s="619"/>
      <c r="CL19" s="619"/>
      <c r="CM19" s="619"/>
      <c r="CN19" s="619"/>
      <c r="CO19" s="619"/>
      <c r="CP19" s="619"/>
      <c r="CQ19" s="620"/>
      <c r="CR19" s="621" t="s">
        <v>124</v>
      </c>
      <c r="CS19" s="622"/>
      <c r="CT19" s="622"/>
      <c r="CU19" s="622"/>
      <c r="CV19" s="622"/>
      <c r="CW19" s="622"/>
      <c r="CX19" s="622"/>
      <c r="CY19" s="623"/>
      <c r="CZ19" s="659" t="s">
        <v>124</v>
      </c>
      <c r="DA19" s="659"/>
      <c r="DB19" s="659"/>
      <c r="DC19" s="659"/>
      <c r="DD19" s="627" t="s">
        <v>124</v>
      </c>
      <c r="DE19" s="622"/>
      <c r="DF19" s="622"/>
      <c r="DG19" s="622"/>
      <c r="DH19" s="622"/>
      <c r="DI19" s="622"/>
      <c r="DJ19" s="622"/>
      <c r="DK19" s="622"/>
      <c r="DL19" s="622"/>
      <c r="DM19" s="622"/>
      <c r="DN19" s="622"/>
      <c r="DO19" s="622"/>
      <c r="DP19" s="623"/>
      <c r="DQ19" s="627" t="s">
        <v>124</v>
      </c>
      <c r="DR19" s="622"/>
      <c r="DS19" s="622"/>
      <c r="DT19" s="622"/>
      <c r="DU19" s="622"/>
      <c r="DV19" s="622"/>
      <c r="DW19" s="622"/>
      <c r="DX19" s="622"/>
      <c r="DY19" s="622"/>
      <c r="DZ19" s="622"/>
      <c r="EA19" s="622"/>
      <c r="EB19" s="622"/>
      <c r="EC19" s="658"/>
    </row>
    <row r="20" spans="2:133" ht="11.3" customHeight="1" x14ac:dyDescent="0.2">
      <c r="B20" s="696" t="s">
        <v>265</v>
      </c>
      <c r="C20" s="697"/>
      <c r="D20" s="697"/>
      <c r="E20" s="697"/>
      <c r="F20" s="697"/>
      <c r="G20" s="697"/>
      <c r="H20" s="697"/>
      <c r="I20" s="697"/>
      <c r="J20" s="697"/>
      <c r="K20" s="697"/>
      <c r="L20" s="697"/>
      <c r="M20" s="697"/>
      <c r="N20" s="697"/>
      <c r="O20" s="697"/>
      <c r="P20" s="697"/>
      <c r="Q20" s="698"/>
      <c r="R20" s="621">
        <v>1782</v>
      </c>
      <c r="S20" s="622"/>
      <c r="T20" s="622"/>
      <c r="U20" s="622"/>
      <c r="V20" s="622"/>
      <c r="W20" s="622"/>
      <c r="X20" s="622"/>
      <c r="Y20" s="623"/>
      <c r="Z20" s="659">
        <v>0.1</v>
      </c>
      <c r="AA20" s="659"/>
      <c r="AB20" s="659"/>
      <c r="AC20" s="659"/>
      <c r="AD20" s="660">
        <v>1782</v>
      </c>
      <c r="AE20" s="660"/>
      <c r="AF20" s="660"/>
      <c r="AG20" s="660"/>
      <c r="AH20" s="660"/>
      <c r="AI20" s="660"/>
      <c r="AJ20" s="660"/>
      <c r="AK20" s="660"/>
      <c r="AL20" s="624">
        <v>0.1</v>
      </c>
      <c r="AM20" s="625"/>
      <c r="AN20" s="625"/>
      <c r="AO20" s="661"/>
      <c r="AP20" s="618" t="s">
        <v>266</v>
      </c>
      <c r="AQ20" s="619"/>
      <c r="AR20" s="619"/>
      <c r="AS20" s="619"/>
      <c r="AT20" s="619"/>
      <c r="AU20" s="619"/>
      <c r="AV20" s="619"/>
      <c r="AW20" s="619"/>
      <c r="AX20" s="619"/>
      <c r="AY20" s="619"/>
      <c r="AZ20" s="619"/>
      <c r="BA20" s="619"/>
      <c r="BB20" s="619"/>
      <c r="BC20" s="619"/>
      <c r="BD20" s="619"/>
      <c r="BE20" s="619"/>
      <c r="BF20" s="620"/>
      <c r="BG20" s="621" t="s">
        <v>124</v>
      </c>
      <c r="BH20" s="622"/>
      <c r="BI20" s="622"/>
      <c r="BJ20" s="622"/>
      <c r="BK20" s="622"/>
      <c r="BL20" s="622"/>
      <c r="BM20" s="622"/>
      <c r="BN20" s="623"/>
      <c r="BO20" s="659" t="s">
        <v>124</v>
      </c>
      <c r="BP20" s="659"/>
      <c r="BQ20" s="659"/>
      <c r="BR20" s="659"/>
      <c r="BS20" s="660" t="s">
        <v>124</v>
      </c>
      <c r="BT20" s="660"/>
      <c r="BU20" s="660"/>
      <c r="BV20" s="660"/>
      <c r="BW20" s="660"/>
      <c r="BX20" s="660"/>
      <c r="BY20" s="660"/>
      <c r="BZ20" s="660"/>
      <c r="CA20" s="660"/>
      <c r="CB20" s="695"/>
      <c r="CD20" s="618" t="s">
        <v>267</v>
      </c>
      <c r="CE20" s="619"/>
      <c r="CF20" s="619"/>
      <c r="CG20" s="619"/>
      <c r="CH20" s="619"/>
      <c r="CI20" s="619"/>
      <c r="CJ20" s="619"/>
      <c r="CK20" s="619"/>
      <c r="CL20" s="619"/>
      <c r="CM20" s="619"/>
      <c r="CN20" s="619"/>
      <c r="CO20" s="619"/>
      <c r="CP20" s="619"/>
      <c r="CQ20" s="620"/>
      <c r="CR20" s="621">
        <v>2048449</v>
      </c>
      <c r="CS20" s="622"/>
      <c r="CT20" s="622"/>
      <c r="CU20" s="622"/>
      <c r="CV20" s="622"/>
      <c r="CW20" s="622"/>
      <c r="CX20" s="622"/>
      <c r="CY20" s="623"/>
      <c r="CZ20" s="659">
        <v>100</v>
      </c>
      <c r="DA20" s="659"/>
      <c r="DB20" s="659"/>
      <c r="DC20" s="659"/>
      <c r="DD20" s="627">
        <v>267206</v>
      </c>
      <c r="DE20" s="622"/>
      <c r="DF20" s="622"/>
      <c r="DG20" s="622"/>
      <c r="DH20" s="622"/>
      <c r="DI20" s="622"/>
      <c r="DJ20" s="622"/>
      <c r="DK20" s="622"/>
      <c r="DL20" s="622"/>
      <c r="DM20" s="622"/>
      <c r="DN20" s="622"/>
      <c r="DO20" s="622"/>
      <c r="DP20" s="623"/>
      <c r="DQ20" s="627">
        <v>1419504</v>
      </c>
      <c r="DR20" s="622"/>
      <c r="DS20" s="622"/>
      <c r="DT20" s="622"/>
      <c r="DU20" s="622"/>
      <c r="DV20" s="622"/>
      <c r="DW20" s="622"/>
      <c r="DX20" s="622"/>
      <c r="DY20" s="622"/>
      <c r="DZ20" s="622"/>
      <c r="EA20" s="622"/>
      <c r="EB20" s="622"/>
      <c r="EC20" s="658"/>
    </row>
    <row r="21" spans="2:133" ht="11.3" customHeight="1" x14ac:dyDescent="0.2">
      <c r="B21" s="618" t="s">
        <v>268</v>
      </c>
      <c r="C21" s="619"/>
      <c r="D21" s="619"/>
      <c r="E21" s="619"/>
      <c r="F21" s="619"/>
      <c r="G21" s="619"/>
      <c r="H21" s="619"/>
      <c r="I21" s="619"/>
      <c r="J21" s="619"/>
      <c r="K21" s="619"/>
      <c r="L21" s="619"/>
      <c r="M21" s="619"/>
      <c r="N21" s="619"/>
      <c r="O21" s="619"/>
      <c r="P21" s="619"/>
      <c r="Q21" s="620"/>
      <c r="R21" s="621">
        <v>937887</v>
      </c>
      <c r="S21" s="622"/>
      <c r="T21" s="622"/>
      <c r="U21" s="622"/>
      <c r="V21" s="622"/>
      <c r="W21" s="622"/>
      <c r="X21" s="622"/>
      <c r="Y21" s="623"/>
      <c r="Z21" s="659">
        <v>41.5</v>
      </c>
      <c r="AA21" s="659"/>
      <c r="AB21" s="659"/>
      <c r="AC21" s="659"/>
      <c r="AD21" s="660">
        <v>875283</v>
      </c>
      <c r="AE21" s="660"/>
      <c r="AF21" s="660"/>
      <c r="AG21" s="660"/>
      <c r="AH21" s="660"/>
      <c r="AI21" s="660"/>
      <c r="AJ21" s="660"/>
      <c r="AK21" s="660"/>
      <c r="AL21" s="624">
        <v>62.1</v>
      </c>
      <c r="AM21" s="625"/>
      <c r="AN21" s="625"/>
      <c r="AO21" s="661"/>
      <c r="AP21" s="618" t="s">
        <v>269</v>
      </c>
      <c r="AQ21" s="699"/>
      <c r="AR21" s="699"/>
      <c r="AS21" s="699"/>
      <c r="AT21" s="699"/>
      <c r="AU21" s="699"/>
      <c r="AV21" s="699"/>
      <c r="AW21" s="699"/>
      <c r="AX21" s="699"/>
      <c r="AY21" s="699"/>
      <c r="AZ21" s="699"/>
      <c r="BA21" s="699"/>
      <c r="BB21" s="699"/>
      <c r="BC21" s="699"/>
      <c r="BD21" s="699"/>
      <c r="BE21" s="699"/>
      <c r="BF21" s="700"/>
      <c r="BG21" s="621" t="s">
        <v>124</v>
      </c>
      <c r="BH21" s="622"/>
      <c r="BI21" s="622"/>
      <c r="BJ21" s="622"/>
      <c r="BK21" s="622"/>
      <c r="BL21" s="622"/>
      <c r="BM21" s="622"/>
      <c r="BN21" s="623"/>
      <c r="BO21" s="659" t="s">
        <v>124</v>
      </c>
      <c r="BP21" s="659"/>
      <c r="BQ21" s="659"/>
      <c r="BR21" s="659"/>
      <c r="BS21" s="660" t="s">
        <v>124</v>
      </c>
      <c r="BT21" s="660"/>
      <c r="BU21" s="660"/>
      <c r="BV21" s="660"/>
      <c r="BW21" s="660"/>
      <c r="BX21" s="660"/>
      <c r="BY21" s="660"/>
      <c r="BZ21" s="660"/>
      <c r="CA21" s="660"/>
      <c r="CB21" s="695"/>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3" customHeight="1" x14ac:dyDescent="0.2">
      <c r="B22" s="618" t="s">
        <v>270</v>
      </c>
      <c r="C22" s="619"/>
      <c r="D22" s="619"/>
      <c r="E22" s="619"/>
      <c r="F22" s="619"/>
      <c r="G22" s="619"/>
      <c r="H22" s="619"/>
      <c r="I22" s="619"/>
      <c r="J22" s="619"/>
      <c r="K22" s="619"/>
      <c r="L22" s="619"/>
      <c r="M22" s="619"/>
      <c r="N22" s="619"/>
      <c r="O22" s="619"/>
      <c r="P22" s="619"/>
      <c r="Q22" s="620"/>
      <c r="R22" s="621">
        <v>875283</v>
      </c>
      <c r="S22" s="622"/>
      <c r="T22" s="622"/>
      <c r="U22" s="622"/>
      <c r="V22" s="622"/>
      <c r="W22" s="622"/>
      <c r="X22" s="622"/>
      <c r="Y22" s="623"/>
      <c r="Z22" s="659">
        <v>38.700000000000003</v>
      </c>
      <c r="AA22" s="659"/>
      <c r="AB22" s="659"/>
      <c r="AC22" s="659"/>
      <c r="AD22" s="660">
        <v>875283</v>
      </c>
      <c r="AE22" s="660"/>
      <c r="AF22" s="660"/>
      <c r="AG22" s="660"/>
      <c r="AH22" s="660"/>
      <c r="AI22" s="660"/>
      <c r="AJ22" s="660"/>
      <c r="AK22" s="660"/>
      <c r="AL22" s="624">
        <v>62.1</v>
      </c>
      <c r="AM22" s="625"/>
      <c r="AN22" s="625"/>
      <c r="AO22" s="661"/>
      <c r="AP22" s="618" t="s">
        <v>271</v>
      </c>
      <c r="AQ22" s="699"/>
      <c r="AR22" s="699"/>
      <c r="AS22" s="699"/>
      <c r="AT22" s="699"/>
      <c r="AU22" s="699"/>
      <c r="AV22" s="699"/>
      <c r="AW22" s="699"/>
      <c r="AX22" s="699"/>
      <c r="AY22" s="699"/>
      <c r="AZ22" s="699"/>
      <c r="BA22" s="699"/>
      <c r="BB22" s="699"/>
      <c r="BC22" s="699"/>
      <c r="BD22" s="699"/>
      <c r="BE22" s="699"/>
      <c r="BF22" s="700"/>
      <c r="BG22" s="621" t="s">
        <v>124</v>
      </c>
      <c r="BH22" s="622"/>
      <c r="BI22" s="622"/>
      <c r="BJ22" s="622"/>
      <c r="BK22" s="622"/>
      <c r="BL22" s="622"/>
      <c r="BM22" s="622"/>
      <c r="BN22" s="623"/>
      <c r="BO22" s="659" t="s">
        <v>124</v>
      </c>
      <c r="BP22" s="659"/>
      <c r="BQ22" s="659"/>
      <c r="BR22" s="659"/>
      <c r="BS22" s="660" t="s">
        <v>124</v>
      </c>
      <c r="BT22" s="660"/>
      <c r="BU22" s="660"/>
      <c r="BV22" s="660"/>
      <c r="BW22" s="660"/>
      <c r="BX22" s="660"/>
      <c r="BY22" s="660"/>
      <c r="BZ22" s="660"/>
      <c r="CA22" s="660"/>
      <c r="CB22" s="695"/>
      <c r="CD22" s="679" t="s">
        <v>272</v>
      </c>
      <c r="CE22" s="680"/>
      <c r="CF22" s="680"/>
      <c r="CG22" s="680"/>
      <c r="CH22" s="680"/>
      <c r="CI22" s="680"/>
      <c r="CJ22" s="680"/>
      <c r="CK22" s="680"/>
      <c r="CL22" s="680"/>
      <c r="CM22" s="680"/>
      <c r="CN22" s="680"/>
      <c r="CO22" s="680"/>
      <c r="CP22" s="680"/>
      <c r="CQ22" s="680"/>
      <c r="CR22" s="680"/>
      <c r="CS22" s="680"/>
      <c r="CT22" s="680"/>
      <c r="CU22" s="680"/>
      <c r="CV22" s="680"/>
      <c r="CW22" s="680"/>
      <c r="CX22" s="680"/>
      <c r="CY22" s="680"/>
      <c r="CZ22" s="680"/>
      <c r="DA22" s="680"/>
      <c r="DB22" s="680"/>
      <c r="DC22" s="680"/>
      <c r="DD22" s="680"/>
      <c r="DE22" s="680"/>
      <c r="DF22" s="680"/>
      <c r="DG22" s="680"/>
      <c r="DH22" s="680"/>
      <c r="DI22" s="680"/>
      <c r="DJ22" s="680"/>
      <c r="DK22" s="680"/>
      <c r="DL22" s="680"/>
      <c r="DM22" s="680"/>
      <c r="DN22" s="680"/>
      <c r="DO22" s="680"/>
      <c r="DP22" s="680"/>
      <c r="DQ22" s="680"/>
      <c r="DR22" s="680"/>
      <c r="DS22" s="680"/>
      <c r="DT22" s="680"/>
      <c r="DU22" s="680"/>
      <c r="DV22" s="680"/>
      <c r="DW22" s="680"/>
      <c r="DX22" s="680"/>
      <c r="DY22" s="680"/>
      <c r="DZ22" s="680"/>
      <c r="EA22" s="680"/>
      <c r="EB22" s="680"/>
      <c r="EC22" s="681"/>
    </row>
    <row r="23" spans="2:133" ht="11.3" customHeight="1" x14ac:dyDescent="0.2">
      <c r="B23" s="618" t="s">
        <v>273</v>
      </c>
      <c r="C23" s="619"/>
      <c r="D23" s="619"/>
      <c r="E23" s="619"/>
      <c r="F23" s="619"/>
      <c r="G23" s="619"/>
      <c r="H23" s="619"/>
      <c r="I23" s="619"/>
      <c r="J23" s="619"/>
      <c r="K23" s="619"/>
      <c r="L23" s="619"/>
      <c r="M23" s="619"/>
      <c r="N23" s="619"/>
      <c r="O23" s="619"/>
      <c r="P23" s="619"/>
      <c r="Q23" s="620"/>
      <c r="R23" s="621">
        <v>62604</v>
      </c>
      <c r="S23" s="622"/>
      <c r="T23" s="622"/>
      <c r="U23" s="622"/>
      <c r="V23" s="622"/>
      <c r="W23" s="622"/>
      <c r="X23" s="622"/>
      <c r="Y23" s="623"/>
      <c r="Z23" s="659">
        <v>2.8</v>
      </c>
      <c r="AA23" s="659"/>
      <c r="AB23" s="659"/>
      <c r="AC23" s="659"/>
      <c r="AD23" s="660" t="s">
        <v>124</v>
      </c>
      <c r="AE23" s="660"/>
      <c r="AF23" s="660"/>
      <c r="AG23" s="660"/>
      <c r="AH23" s="660"/>
      <c r="AI23" s="660"/>
      <c r="AJ23" s="660"/>
      <c r="AK23" s="660"/>
      <c r="AL23" s="624" t="s">
        <v>124</v>
      </c>
      <c r="AM23" s="625"/>
      <c r="AN23" s="625"/>
      <c r="AO23" s="661"/>
      <c r="AP23" s="618" t="s">
        <v>274</v>
      </c>
      <c r="AQ23" s="699"/>
      <c r="AR23" s="699"/>
      <c r="AS23" s="699"/>
      <c r="AT23" s="699"/>
      <c r="AU23" s="699"/>
      <c r="AV23" s="699"/>
      <c r="AW23" s="699"/>
      <c r="AX23" s="699"/>
      <c r="AY23" s="699"/>
      <c r="AZ23" s="699"/>
      <c r="BA23" s="699"/>
      <c r="BB23" s="699"/>
      <c r="BC23" s="699"/>
      <c r="BD23" s="699"/>
      <c r="BE23" s="699"/>
      <c r="BF23" s="700"/>
      <c r="BG23" s="621" t="s">
        <v>124</v>
      </c>
      <c r="BH23" s="622"/>
      <c r="BI23" s="622"/>
      <c r="BJ23" s="622"/>
      <c r="BK23" s="622"/>
      <c r="BL23" s="622"/>
      <c r="BM23" s="622"/>
      <c r="BN23" s="623"/>
      <c r="BO23" s="659" t="s">
        <v>124</v>
      </c>
      <c r="BP23" s="659"/>
      <c r="BQ23" s="659"/>
      <c r="BR23" s="659"/>
      <c r="BS23" s="660" t="s">
        <v>124</v>
      </c>
      <c r="BT23" s="660"/>
      <c r="BU23" s="660"/>
      <c r="BV23" s="660"/>
      <c r="BW23" s="660"/>
      <c r="BX23" s="660"/>
      <c r="BY23" s="660"/>
      <c r="BZ23" s="660"/>
      <c r="CA23" s="660"/>
      <c r="CB23" s="695"/>
      <c r="CD23" s="679" t="s">
        <v>214</v>
      </c>
      <c r="CE23" s="680"/>
      <c r="CF23" s="680"/>
      <c r="CG23" s="680"/>
      <c r="CH23" s="680"/>
      <c r="CI23" s="680"/>
      <c r="CJ23" s="680"/>
      <c r="CK23" s="680"/>
      <c r="CL23" s="680"/>
      <c r="CM23" s="680"/>
      <c r="CN23" s="680"/>
      <c r="CO23" s="680"/>
      <c r="CP23" s="680"/>
      <c r="CQ23" s="681"/>
      <c r="CR23" s="679" t="s">
        <v>275</v>
      </c>
      <c r="CS23" s="680"/>
      <c r="CT23" s="680"/>
      <c r="CU23" s="680"/>
      <c r="CV23" s="680"/>
      <c r="CW23" s="680"/>
      <c r="CX23" s="680"/>
      <c r="CY23" s="681"/>
      <c r="CZ23" s="679" t="s">
        <v>276</v>
      </c>
      <c r="DA23" s="680"/>
      <c r="DB23" s="680"/>
      <c r="DC23" s="681"/>
      <c r="DD23" s="679" t="s">
        <v>277</v>
      </c>
      <c r="DE23" s="680"/>
      <c r="DF23" s="680"/>
      <c r="DG23" s="680"/>
      <c r="DH23" s="680"/>
      <c r="DI23" s="680"/>
      <c r="DJ23" s="680"/>
      <c r="DK23" s="681"/>
      <c r="DL23" s="711" t="s">
        <v>278</v>
      </c>
      <c r="DM23" s="712"/>
      <c r="DN23" s="712"/>
      <c r="DO23" s="712"/>
      <c r="DP23" s="712"/>
      <c r="DQ23" s="712"/>
      <c r="DR23" s="712"/>
      <c r="DS23" s="712"/>
      <c r="DT23" s="712"/>
      <c r="DU23" s="712"/>
      <c r="DV23" s="713"/>
      <c r="DW23" s="679" t="s">
        <v>279</v>
      </c>
      <c r="DX23" s="680"/>
      <c r="DY23" s="680"/>
      <c r="DZ23" s="680"/>
      <c r="EA23" s="680"/>
      <c r="EB23" s="680"/>
      <c r="EC23" s="681"/>
    </row>
    <row r="24" spans="2:133" ht="11.3" customHeight="1" x14ac:dyDescent="0.2">
      <c r="B24" s="618" t="s">
        <v>280</v>
      </c>
      <c r="C24" s="619"/>
      <c r="D24" s="619"/>
      <c r="E24" s="619"/>
      <c r="F24" s="619"/>
      <c r="G24" s="619"/>
      <c r="H24" s="619"/>
      <c r="I24" s="619"/>
      <c r="J24" s="619"/>
      <c r="K24" s="619"/>
      <c r="L24" s="619"/>
      <c r="M24" s="619"/>
      <c r="N24" s="619"/>
      <c r="O24" s="619"/>
      <c r="P24" s="619"/>
      <c r="Q24" s="620"/>
      <c r="R24" s="621" t="s">
        <v>124</v>
      </c>
      <c r="S24" s="622"/>
      <c r="T24" s="622"/>
      <c r="U24" s="622"/>
      <c r="V24" s="622"/>
      <c r="W24" s="622"/>
      <c r="X24" s="622"/>
      <c r="Y24" s="623"/>
      <c r="Z24" s="659" t="s">
        <v>124</v>
      </c>
      <c r="AA24" s="659"/>
      <c r="AB24" s="659"/>
      <c r="AC24" s="659"/>
      <c r="AD24" s="660" t="s">
        <v>124</v>
      </c>
      <c r="AE24" s="660"/>
      <c r="AF24" s="660"/>
      <c r="AG24" s="660"/>
      <c r="AH24" s="660"/>
      <c r="AI24" s="660"/>
      <c r="AJ24" s="660"/>
      <c r="AK24" s="660"/>
      <c r="AL24" s="624" t="s">
        <v>124</v>
      </c>
      <c r="AM24" s="625"/>
      <c r="AN24" s="625"/>
      <c r="AO24" s="661"/>
      <c r="AP24" s="618" t="s">
        <v>281</v>
      </c>
      <c r="AQ24" s="699"/>
      <c r="AR24" s="699"/>
      <c r="AS24" s="699"/>
      <c r="AT24" s="699"/>
      <c r="AU24" s="699"/>
      <c r="AV24" s="699"/>
      <c r="AW24" s="699"/>
      <c r="AX24" s="699"/>
      <c r="AY24" s="699"/>
      <c r="AZ24" s="699"/>
      <c r="BA24" s="699"/>
      <c r="BB24" s="699"/>
      <c r="BC24" s="699"/>
      <c r="BD24" s="699"/>
      <c r="BE24" s="699"/>
      <c r="BF24" s="700"/>
      <c r="BG24" s="621" t="s">
        <v>124</v>
      </c>
      <c r="BH24" s="622"/>
      <c r="BI24" s="622"/>
      <c r="BJ24" s="622"/>
      <c r="BK24" s="622"/>
      <c r="BL24" s="622"/>
      <c r="BM24" s="622"/>
      <c r="BN24" s="623"/>
      <c r="BO24" s="659" t="s">
        <v>124</v>
      </c>
      <c r="BP24" s="659"/>
      <c r="BQ24" s="659"/>
      <c r="BR24" s="659"/>
      <c r="BS24" s="660" t="s">
        <v>124</v>
      </c>
      <c r="BT24" s="660"/>
      <c r="BU24" s="660"/>
      <c r="BV24" s="660"/>
      <c r="BW24" s="660"/>
      <c r="BX24" s="660"/>
      <c r="BY24" s="660"/>
      <c r="BZ24" s="660"/>
      <c r="CA24" s="660"/>
      <c r="CB24" s="695"/>
      <c r="CD24" s="676" t="s">
        <v>282</v>
      </c>
      <c r="CE24" s="677"/>
      <c r="CF24" s="677"/>
      <c r="CG24" s="677"/>
      <c r="CH24" s="677"/>
      <c r="CI24" s="677"/>
      <c r="CJ24" s="677"/>
      <c r="CK24" s="677"/>
      <c r="CL24" s="677"/>
      <c r="CM24" s="677"/>
      <c r="CN24" s="677"/>
      <c r="CO24" s="677"/>
      <c r="CP24" s="677"/>
      <c r="CQ24" s="678"/>
      <c r="CR24" s="673">
        <v>797329</v>
      </c>
      <c r="CS24" s="674"/>
      <c r="CT24" s="674"/>
      <c r="CU24" s="674"/>
      <c r="CV24" s="674"/>
      <c r="CW24" s="674"/>
      <c r="CX24" s="674"/>
      <c r="CY24" s="702"/>
      <c r="CZ24" s="703">
        <v>38.9</v>
      </c>
      <c r="DA24" s="685"/>
      <c r="DB24" s="685"/>
      <c r="DC24" s="705"/>
      <c r="DD24" s="701">
        <v>554119</v>
      </c>
      <c r="DE24" s="674"/>
      <c r="DF24" s="674"/>
      <c r="DG24" s="674"/>
      <c r="DH24" s="674"/>
      <c r="DI24" s="674"/>
      <c r="DJ24" s="674"/>
      <c r="DK24" s="702"/>
      <c r="DL24" s="701">
        <v>548833</v>
      </c>
      <c r="DM24" s="674"/>
      <c r="DN24" s="674"/>
      <c r="DO24" s="674"/>
      <c r="DP24" s="674"/>
      <c r="DQ24" s="674"/>
      <c r="DR24" s="674"/>
      <c r="DS24" s="674"/>
      <c r="DT24" s="674"/>
      <c r="DU24" s="674"/>
      <c r="DV24" s="702"/>
      <c r="DW24" s="703">
        <v>38.700000000000003</v>
      </c>
      <c r="DX24" s="685"/>
      <c r="DY24" s="685"/>
      <c r="DZ24" s="685"/>
      <c r="EA24" s="685"/>
      <c r="EB24" s="685"/>
      <c r="EC24" s="704"/>
    </row>
    <row r="25" spans="2:133" ht="11.3" customHeight="1" x14ac:dyDescent="0.2">
      <c r="B25" s="618" t="s">
        <v>283</v>
      </c>
      <c r="C25" s="619"/>
      <c r="D25" s="619"/>
      <c r="E25" s="619"/>
      <c r="F25" s="619"/>
      <c r="G25" s="619"/>
      <c r="H25" s="619"/>
      <c r="I25" s="619"/>
      <c r="J25" s="619"/>
      <c r="K25" s="619"/>
      <c r="L25" s="619"/>
      <c r="M25" s="619"/>
      <c r="N25" s="619"/>
      <c r="O25" s="619"/>
      <c r="P25" s="619"/>
      <c r="Q25" s="620"/>
      <c r="R25" s="621">
        <v>1459149</v>
      </c>
      <c r="S25" s="622"/>
      <c r="T25" s="622"/>
      <c r="U25" s="622"/>
      <c r="V25" s="622"/>
      <c r="W25" s="622"/>
      <c r="X25" s="622"/>
      <c r="Y25" s="623"/>
      <c r="Z25" s="659">
        <v>64.5</v>
      </c>
      <c r="AA25" s="659"/>
      <c r="AB25" s="659"/>
      <c r="AC25" s="659"/>
      <c r="AD25" s="660">
        <v>1396545</v>
      </c>
      <c r="AE25" s="660"/>
      <c r="AF25" s="660"/>
      <c r="AG25" s="660"/>
      <c r="AH25" s="660"/>
      <c r="AI25" s="660"/>
      <c r="AJ25" s="660"/>
      <c r="AK25" s="660"/>
      <c r="AL25" s="624">
        <v>99.1</v>
      </c>
      <c r="AM25" s="625"/>
      <c r="AN25" s="625"/>
      <c r="AO25" s="661"/>
      <c r="AP25" s="618" t="s">
        <v>284</v>
      </c>
      <c r="AQ25" s="699"/>
      <c r="AR25" s="699"/>
      <c r="AS25" s="699"/>
      <c r="AT25" s="699"/>
      <c r="AU25" s="699"/>
      <c r="AV25" s="699"/>
      <c r="AW25" s="699"/>
      <c r="AX25" s="699"/>
      <c r="AY25" s="699"/>
      <c r="AZ25" s="699"/>
      <c r="BA25" s="699"/>
      <c r="BB25" s="699"/>
      <c r="BC25" s="699"/>
      <c r="BD25" s="699"/>
      <c r="BE25" s="699"/>
      <c r="BF25" s="700"/>
      <c r="BG25" s="621" t="s">
        <v>124</v>
      </c>
      <c r="BH25" s="622"/>
      <c r="BI25" s="622"/>
      <c r="BJ25" s="622"/>
      <c r="BK25" s="622"/>
      <c r="BL25" s="622"/>
      <c r="BM25" s="622"/>
      <c r="BN25" s="623"/>
      <c r="BO25" s="659" t="s">
        <v>124</v>
      </c>
      <c r="BP25" s="659"/>
      <c r="BQ25" s="659"/>
      <c r="BR25" s="659"/>
      <c r="BS25" s="660" t="s">
        <v>124</v>
      </c>
      <c r="BT25" s="660"/>
      <c r="BU25" s="660"/>
      <c r="BV25" s="660"/>
      <c r="BW25" s="660"/>
      <c r="BX25" s="660"/>
      <c r="BY25" s="660"/>
      <c r="BZ25" s="660"/>
      <c r="CA25" s="660"/>
      <c r="CB25" s="695"/>
      <c r="CD25" s="618" t="s">
        <v>285</v>
      </c>
      <c r="CE25" s="619"/>
      <c r="CF25" s="619"/>
      <c r="CG25" s="619"/>
      <c r="CH25" s="619"/>
      <c r="CI25" s="619"/>
      <c r="CJ25" s="619"/>
      <c r="CK25" s="619"/>
      <c r="CL25" s="619"/>
      <c r="CM25" s="619"/>
      <c r="CN25" s="619"/>
      <c r="CO25" s="619"/>
      <c r="CP25" s="619"/>
      <c r="CQ25" s="620"/>
      <c r="CR25" s="621">
        <v>315223</v>
      </c>
      <c r="CS25" s="634"/>
      <c r="CT25" s="634"/>
      <c r="CU25" s="634"/>
      <c r="CV25" s="634"/>
      <c r="CW25" s="634"/>
      <c r="CX25" s="634"/>
      <c r="CY25" s="635"/>
      <c r="CZ25" s="624">
        <v>15.4</v>
      </c>
      <c r="DA25" s="636"/>
      <c r="DB25" s="636"/>
      <c r="DC25" s="637"/>
      <c r="DD25" s="627">
        <v>297898</v>
      </c>
      <c r="DE25" s="634"/>
      <c r="DF25" s="634"/>
      <c r="DG25" s="634"/>
      <c r="DH25" s="634"/>
      <c r="DI25" s="634"/>
      <c r="DJ25" s="634"/>
      <c r="DK25" s="635"/>
      <c r="DL25" s="627">
        <v>295780</v>
      </c>
      <c r="DM25" s="634"/>
      <c r="DN25" s="634"/>
      <c r="DO25" s="634"/>
      <c r="DP25" s="634"/>
      <c r="DQ25" s="634"/>
      <c r="DR25" s="634"/>
      <c r="DS25" s="634"/>
      <c r="DT25" s="634"/>
      <c r="DU25" s="634"/>
      <c r="DV25" s="635"/>
      <c r="DW25" s="624">
        <v>20.9</v>
      </c>
      <c r="DX25" s="636"/>
      <c r="DY25" s="636"/>
      <c r="DZ25" s="636"/>
      <c r="EA25" s="636"/>
      <c r="EB25" s="636"/>
      <c r="EC25" s="648"/>
    </row>
    <row r="26" spans="2:133" ht="11.3" customHeight="1" x14ac:dyDescent="0.2">
      <c r="B26" s="618" t="s">
        <v>286</v>
      </c>
      <c r="C26" s="619"/>
      <c r="D26" s="619"/>
      <c r="E26" s="619"/>
      <c r="F26" s="619"/>
      <c r="G26" s="619"/>
      <c r="H26" s="619"/>
      <c r="I26" s="619"/>
      <c r="J26" s="619"/>
      <c r="K26" s="619"/>
      <c r="L26" s="619"/>
      <c r="M26" s="619"/>
      <c r="N26" s="619"/>
      <c r="O26" s="619"/>
      <c r="P26" s="619"/>
      <c r="Q26" s="620"/>
      <c r="R26" s="621" t="s">
        <v>124</v>
      </c>
      <c r="S26" s="622"/>
      <c r="T26" s="622"/>
      <c r="U26" s="622"/>
      <c r="V26" s="622"/>
      <c r="W26" s="622"/>
      <c r="X26" s="622"/>
      <c r="Y26" s="623"/>
      <c r="Z26" s="659" t="s">
        <v>124</v>
      </c>
      <c r="AA26" s="659"/>
      <c r="AB26" s="659"/>
      <c r="AC26" s="659"/>
      <c r="AD26" s="660" t="s">
        <v>124</v>
      </c>
      <c r="AE26" s="660"/>
      <c r="AF26" s="660"/>
      <c r="AG26" s="660"/>
      <c r="AH26" s="660"/>
      <c r="AI26" s="660"/>
      <c r="AJ26" s="660"/>
      <c r="AK26" s="660"/>
      <c r="AL26" s="624" t="s">
        <v>124</v>
      </c>
      <c r="AM26" s="625"/>
      <c r="AN26" s="625"/>
      <c r="AO26" s="661"/>
      <c r="AP26" s="618" t="s">
        <v>287</v>
      </c>
      <c r="AQ26" s="699"/>
      <c r="AR26" s="699"/>
      <c r="AS26" s="699"/>
      <c r="AT26" s="699"/>
      <c r="AU26" s="699"/>
      <c r="AV26" s="699"/>
      <c r="AW26" s="699"/>
      <c r="AX26" s="699"/>
      <c r="AY26" s="699"/>
      <c r="AZ26" s="699"/>
      <c r="BA26" s="699"/>
      <c r="BB26" s="699"/>
      <c r="BC26" s="699"/>
      <c r="BD26" s="699"/>
      <c r="BE26" s="699"/>
      <c r="BF26" s="700"/>
      <c r="BG26" s="621" t="s">
        <v>124</v>
      </c>
      <c r="BH26" s="622"/>
      <c r="BI26" s="622"/>
      <c r="BJ26" s="622"/>
      <c r="BK26" s="622"/>
      <c r="BL26" s="622"/>
      <c r="BM26" s="622"/>
      <c r="BN26" s="623"/>
      <c r="BO26" s="659" t="s">
        <v>124</v>
      </c>
      <c r="BP26" s="659"/>
      <c r="BQ26" s="659"/>
      <c r="BR26" s="659"/>
      <c r="BS26" s="660" t="s">
        <v>124</v>
      </c>
      <c r="BT26" s="660"/>
      <c r="BU26" s="660"/>
      <c r="BV26" s="660"/>
      <c r="BW26" s="660"/>
      <c r="BX26" s="660"/>
      <c r="BY26" s="660"/>
      <c r="BZ26" s="660"/>
      <c r="CA26" s="660"/>
      <c r="CB26" s="695"/>
      <c r="CD26" s="618" t="s">
        <v>288</v>
      </c>
      <c r="CE26" s="619"/>
      <c r="CF26" s="619"/>
      <c r="CG26" s="619"/>
      <c r="CH26" s="619"/>
      <c r="CI26" s="619"/>
      <c r="CJ26" s="619"/>
      <c r="CK26" s="619"/>
      <c r="CL26" s="619"/>
      <c r="CM26" s="619"/>
      <c r="CN26" s="619"/>
      <c r="CO26" s="619"/>
      <c r="CP26" s="619"/>
      <c r="CQ26" s="620"/>
      <c r="CR26" s="621">
        <v>174038</v>
      </c>
      <c r="CS26" s="622"/>
      <c r="CT26" s="622"/>
      <c r="CU26" s="622"/>
      <c r="CV26" s="622"/>
      <c r="CW26" s="622"/>
      <c r="CX26" s="622"/>
      <c r="CY26" s="623"/>
      <c r="CZ26" s="624">
        <v>8.5</v>
      </c>
      <c r="DA26" s="636"/>
      <c r="DB26" s="636"/>
      <c r="DC26" s="637"/>
      <c r="DD26" s="627">
        <v>159611</v>
      </c>
      <c r="DE26" s="622"/>
      <c r="DF26" s="622"/>
      <c r="DG26" s="622"/>
      <c r="DH26" s="622"/>
      <c r="DI26" s="622"/>
      <c r="DJ26" s="622"/>
      <c r="DK26" s="623"/>
      <c r="DL26" s="627" t="s">
        <v>124</v>
      </c>
      <c r="DM26" s="622"/>
      <c r="DN26" s="622"/>
      <c r="DO26" s="622"/>
      <c r="DP26" s="622"/>
      <c r="DQ26" s="622"/>
      <c r="DR26" s="622"/>
      <c r="DS26" s="622"/>
      <c r="DT26" s="622"/>
      <c r="DU26" s="622"/>
      <c r="DV26" s="623"/>
      <c r="DW26" s="624" t="s">
        <v>124</v>
      </c>
      <c r="DX26" s="636"/>
      <c r="DY26" s="636"/>
      <c r="DZ26" s="636"/>
      <c r="EA26" s="636"/>
      <c r="EB26" s="636"/>
      <c r="EC26" s="648"/>
    </row>
    <row r="27" spans="2:133" ht="11.3" customHeight="1" x14ac:dyDescent="0.2">
      <c r="B27" s="618" t="s">
        <v>289</v>
      </c>
      <c r="C27" s="619"/>
      <c r="D27" s="619"/>
      <c r="E27" s="619"/>
      <c r="F27" s="619"/>
      <c r="G27" s="619"/>
      <c r="H27" s="619"/>
      <c r="I27" s="619"/>
      <c r="J27" s="619"/>
      <c r="K27" s="619"/>
      <c r="L27" s="619"/>
      <c r="M27" s="619"/>
      <c r="N27" s="619"/>
      <c r="O27" s="619"/>
      <c r="P27" s="619"/>
      <c r="Q27" s="620"/>
      <c r="R27" s="621">
        <v>167</v>
      </c>
      <c r="S27" s="622"/>
      <c r="T27" s="622"/>
      <c r="U27" s="622"/>
      <c r="V27" s="622"/>
      <c r="W27" s="622"/>
      <c r="X27" s="622"/>
      <c r="Y27" s="623"/>
      <c r="Z27" s="659">
        <v>0</v>
      </c>
      <c r="AA27" s="659"/>
      <c r="AB27" s="659"/>
      <c r="AC27" s="659"/>
      <c r="AD27" s="660" t="s">
        <v>124</v>
      </c>
      <c r="AE27" s="660"/>
      <c r="AF27" s="660"/>
      <c r="AG27" s="660"/>
      <c r="AH27" s="660"/>
      <c r="AI27" s="660"/>
      <c r="AJ27" s="660"/>
      <c r="AK27" s="660"/>
      <c r="AL27" s="624" t="s">
        <v>124</v>
      </c>
      <c r="AM27" s="625"/>
      <c r="AN27" s="625"/>
      <c r="AO27" s="661"/>
      <c r="AP27" s="618" t="s">
        <v>290</v>
      </c>
      <c r="AQ27" s="619"/>
      <c r="AR27" s="619"/>
      <c r="AS27" s="619"/>
      <c r="AT27" s="619"/>
      <c r="AU27" s="619"/>
      <c r="AV27" s="619"/>
      <c r="AW27" s="619"/>
      <c r="AX27" s="619"/>
      <c r="AY27" s="619"/>
      <c r="AZ27" s="619"/>
      <c r="BA27" s="619"/>
      <c r="BB27" s="619"/>
      <c r="BC27" s="619"/>
      <c r="BD27" s="619"/>
      <c r="BE27" s="619"/>
      <c r="BF27" s="620"/>
      <c r="BG27" s="621">
        <v>414283</v>
      </c>
      <c r="BH27" s="622"/>
      <c r="BI27" s="622"/>
      <c r="BJ27" s="622"/>
      <c r="BK27" s="622"/>
      <c r="BL27" s="622"/>
      <c r="BM27" s="622"/>
      <c r="BN27" s="623"/>
      <c r="BO27" s="659">
        <v>100</v>
      </c>
      <c r="BP27" s="659"/>
      <c r="BQ27" s="659"/>
      <c r="BR27" s="659"/>
      <c r="BS27" s="660">
        <v>2981</v>
      </c>
      <c r="BT27" s="660"/>
      <c r="BU27" s="660"/>
      <c r="BV27" s="660"/>
      <c r="BW27" s="660"/>
      <c r="BX27" s="660"/>
      <c r="BY27" s="660"/>
      <c r="BZ27" s="660"/>
      <c r="CA27" s="660"/>
      <c r="CB27" s="695"/>
      <c r="CD27" s="618" t="s">
        <v>291</v>
      </c>
      <c r="CE27" s="619"/>
      <c r="CF27" s="619"/>
      <c r="CG27" s="619"/>
      <c r="CH27" s="619"/>
      <c r="CI27" s="619"/>
      <c r="CJ27" s="619"/>
      <c r="CK27" s="619"/>
      <c r="CL27" s="619"/>
      <c r="CM27" s="619"/>
      <c r="CN27" s="619"/>
      <c r="CO27" s="619"/>
      <c r="CP27" s="619"/>
      <c r="CQ27" s="620"/>
      <c r="CR27" s="621">
        <v>311918</v>
      </c>
      <c r="CS27" s="634"/>
      <c r="CT27" s="634"/>
      <c r="CU27" s="634"/>
      <c r="CV27" s="634"/>
      <c r="CW27" s="634"/>
      <c r="CX27" s="634"/>
      <c r="CY27" s="635"/>
      <c r="CZ27" s="624">
        <v>15.2</v>
      </c>
      <c r="DA27" s="636"/>
      <c r="DB27" s="636"/>
      <c r="DC27" s="637"/>
      <c r="DD27" s="627">
        <v>90221</v>
      </c>
      <c r="DE27" s="634"/>
      <c r="DF27" s="634"/>
      <c r="DG27" s="634"/>
      <c r="DH27" s="634"/>
      <c r="DI27" s="634"/>
      <c r="DJ27" s="634"/>
      <c r="DK27" s="635"/>
      <c r="DL27" s="627">
        <v>87053</v>
      </c>
      <c r="DM27" s="634"/>
      <c r="DN27" s="634"/>
      <c r="DO27" s="634"/>
      <c r="DP27" s="634"/>
      <c r="DQ27" s="634"/>
      <c r="DR27" s="634"/>
      <c r="DS27" s="634"/>
      <c r="DT27" s="634"/>
      <c r="DU27" s="634"/>
      <c r="DV27" s="635"/>
      <c r="DW27" s="624">
        <v>6.1</v>
      </c>
      <c r="DX27" s="636"/>
      <c r="DY27" s="636"/>
      <c r="DZ27" s="636"/>
      <c r="EA27" s="636"/>
      <c r="EB27" s="636"/>
      <c r="EC27" s="648"/>
    </row>
    <row r="28" spans="2:133" ht="11.3" customHeight="1" x14ac:dyDescent="0.2">
      <c r="B28" s="618" t="s">
        <v>292</v>
      </c>
      <c r="C28" s="619"/>
      <c r="D28" s="619"/>
      <c r="E28" s="619"/>
      <c r="F28" s="619"/>
      <c r="G28" s="619"/>
      <c r="H28" s="619"/>
      <c r="I28" s="619"/>
      <c r="J28" s="619"/>
      <c r="K28" s="619"/>
      <c r="L28" s="619"/>
      <c r="M28" s="619"/>
      <c r="N28" s="619"/>
      <c r="O28" s="619"/>
      <c r="P28" s="619"/>
      <c r="Q28" s="620"/>
      <c r="R28" s="621">
        <v>42464</v>
      </c>
      <c r="S28" s="622"/>
      <c r="T28" s="622"/>
      <c r="U28" s="622"/>
      <c r="V28" s="622"/>
      <c r="W28" s="622"/>
      <c r="X28" s="622"/>
      <c r="Y28" s="623"/>
      <c r="Z28" s="659">
        <v>1.9</v>
      </c>
      <c r="AA28" s="659"/>
      <c r="AB28" s="659"/>
      <c r="AC28" s="659"/>
      <c r="AD28" s="660">
        <v>5356</v>
      </c>
      <c r="AE28" s="660"/>
      <c r="AF28" s="660"/>
      <c r="AG28" s="660"/>
      <c r="AH28" s="660"/>
      <c r="AI28" s="660"/>
      <c r="AJ28" s="660"/>
      <c r="AK28" s="660"/>
      <c r="AL28" s="624">
        <v>0.4</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293</v>
      </c>
      <c r="CE28" s="619"/>
      <c r="CF28" s="619"/>
      <c r="CG28" s="619"/>
      <c r="CH28" s="619"/>
      <c r="CI28" s="619"/>
      <c r="CJ28" s="619"/>
      <c r="CK28" s="619"/>
      <c r="CL28" s="619"/>
      <c r="CM28" s="619"/>
      <c r="CN28" s="619"/>
      <c r="CO28" s="619"/>
      <c r="CP28" s="619"/>
      <c r="CQ28" s="620"/>
      <c r="CR28" s="621">
        <v>170188</v>
      </c>
      <c r="CS28" s="622"/>
      <c r="CT28" s="622"/>
      <c r="CU28" s="622"/>
      <c r="CV28" s="622"/>
      <c r="CW28" s="622"/>
      <c r="CX28" s="622"/>
      <c r="CY28" s="623"/>
      <c r="CZ28" s="624">
        <v>8.3000000000000007</v>
      </c>
      <c r="DA28" s="636"/>
      <c r="DB28" s="636"/>
      <c r="DC28" s="637"/>
      <c r="DD28" s="627">
        <v>166000</v>
      </c>
      <c r="DE28" s="622"/>
      <c r="DF28" s="622"/>
      <c r="DG28" s="622"/>
      <c r="DH28" s="622"/>
      <c r="DI28" s="622"/>
      <c r="DJ28" s="622"/>
      <c r="DK28" s="623"/>
      <c r="DL28" s="627">
        <v>166000</v>
      </c>
      <c r="DM28" s="622"/>
      <c r="DN28" s="622"/>
      <c r="DO28" s="622"/>
      <c r="DP28" s="622"/>
      <c r="DQ28" s="622"/>
      <c r="DR28" s="622"/>
      <c r="DS28" s="622"/>
      <c r="DT28" s="622"/>
      <c r="DU28" s="622"/>
      <c r="DV28" s="623"/>
      <c r="DW28" s="624">
        <v>11.7</v>
      </c>
      <c r="DX28" s="636"/>
      <c r="DY28" s="636"/>
      <c r="DZ28" s="636"/>
      <c r="EA28" s="636"/>
      <c r="EB28" s="636"/>
      <c r="EC28" s="648"/>
    </row>
    <row r="29" spans="2:133" ht="11.3" customHeight="1" x14ac:dyDescent="0.2">
      <c r="B29" s="618" t="s">
        <v>294</v>
      </c>
      <c r="C29" s="619"/>
      <c r="D29" s="619"/>
      <c r="E29" s="619"/>
      <c r="F29" s="619"/>
      <c r="G29" s="619"/>
      <c r="H29" s="619"/>
      <c r="I29" s="619"/>
      <c r="J29" s="619"/>
      <c r="K29" s="619"/>
      <c r="L29" s="619"/>
      <c r="M29" s="619"/>
      <c r="N29" s="619"/>
      <c r="O29" s="619"/>
      <c r="P29" s="619"/>
      <c r="Q29" s="620"/>
      <c r="R29" s="621">
        <v>1410</v>
      </c>
      <c r="S29" s="622"/>
      <c r="T29" s="622"/>
      <c r="U29" s="622"/>
      <c r="V29" s="622"/>
      <c r="W29" s="622"/>
      <c r="X29" s="622"/>
      <c r="Y29" s="623"/>
      <c r="Z29" s="659">
        <v>0.1</v>
      </c>
      <c r="AA29" s="659"/>
      <c r="AB29" s="659"/>
      <c r="AC29" s="659"/>
      <c r="AD29" s="660" t="s">
        <v>124</v>
      </c>
      <c r="AE29" s="660"/>
      <c r="AF29" s="660"/>
      <c r="AG29" s="660"/>
      <c r="AH29" s="660"/>
      <c r="AI29" s="660"/>
      <c r="AJ29" s="660"/>
      <c r="AK29" s="660"/>
      <c r="AL29" s="624" t="s">
        <v>124</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5"/>
      <c r="CD29" s="640" t="s">
        <v>295</v>
      </c>
      <c r="CE29" s="641"/>
      <c r="CF29" s="618" t="s">
        <v>68</v>
      </c>
      <c r="CG29" s="619"/>
      <c r="CH29" s="619"/>
      <c r="CI29" s="619"/>
      <c r="CJ29" s="619"/>
      <c r="CK29" s="619"/>
      <c r="CL29" s="619"/>
      <c r="CM29" s="619"/>
      <c r="CN29" s="619"/>
      <c r="CO29" s="619"/>
      <c r="CP29" s="619"/>
      <c r="CQ29" s="620"/>
      <c r="CR29" s="621">
        <v>170188</v>
      </c>
      <c r="CS29" s="634"/>
      <c r="CT29" s="634"/>
      <c r="CU29" s="634"/>
      <c r="CV29" s="634"/>
      <c r="CW29" s="634"/>
      <c r="CX29" s="634"/>
      <c r="CY29" s="635"/>
      <c r="CZ29" s="624">
        <v>8.3000000000000007</v>
      </c>
      <c r="DA29" s="636"/>
      <c r="DB29" s="636"/>
      <c r="DC29" s="637"/>
      <c r="DD29" s="627">
        <v>166000</v>
      </c>
      <c r="DE29" s="634"/>
      <c r="DF29" s="634"/>
      <c r="DG29" s="634"/>
      <c r="DH29" s="634"/>
      <c r="DI29" s="634"/>
      <c r="DJ29" s="634"/>
      <c r="DK29" s="635"/>
      <c r="DL29" s="627">
        <v>166000</v>
      </c>
      <c r="DM29" s="634"/>
      <c r="DN29" s="634"/>
      <c r="DO29" s="634"/>
      <c r="DP29" s="634"/>
      <c r="DQ29" s="634"/>
      <c r="DR29" s="634"/>
      <c r="DS29" s="634"/>
      <c r="DT29" s="634"/>
      <c r="DU29" s="634"/>
      <c r="DV29" s="635"/>
      <c r="DW29" s="624">
        <v>11.7</v>
      </c>
      <c r="DX29" s="636"/>
      <c r="DY29" s="636"/>
      <c r="DZ29" s="636"/>
      <c r="EA29" s="636"/>
      <c r="EB29" s="636"/>
      <c r="EC29" s="648"/>
    </row>
    <row r="30" spans="2:133" ht="11.3" customHeight="1" x14ac:dyDescent="0.2">
      <c r="B30" s="618" t="s">
        <v>296</v>
      </c>
      <c r="C30" s="619"/>
      <c r="D30" s="619"/>
      <c r="E30" s="619"/>
      <c r="F30" s="619"/>
      <c r="G30" s="619"/>
      <c r="H30" s="619"/>
      <c r="I30" s="619"/>
      <c r="J30" s="619"/>
      <c r="K30" s="619"/>
      <c r="L30" s="619"/>
      <c r="M30" s="619"/>
      <c r="N30" s="619"/>
      <c r="O30" s="619"/>
      <c r="P30" s="619"/>
      <c r="Q30" s="620"/>
      <c r="R30" s="621">
        <v>243786</v>
      </c>
      <c r="S30" s="622"/>
      <c r="T30" s="622"/>
      <c r="U30" s="622"/>
      <c r="V30" s="622"/>
      <c r="W30" s="622"/>
      <c r="X30" s="622"/>
      <c r="Y30" s="623"/>
      <c r="Z30" s="659">
        <v>10.8</v>
      </c>
      <c r="AA30" s="659"/>
      <c r="AB30" s="659"/>
      <c r="AC30" s="659"/>
      <c r="AD30" s="660" t="s">
        <v>124</v>
      </c>
      <c r="AE30" s="660"/>
      <c r="AF30" s="660"/>
      <c r="AG30" s="660"/>
      <c r="AH30" s="660"/>
      <c r="AI30" s="660"/>
      <c r="AJ30" s="660"/>
      <c r="AK30" s="660"/>
      <c r="AL30" s="624" t="s">
        <v>124</v>
      </c>
      <c r="AM30" s="625"/>
      <c r="AN30" s="625"/>
      <c r="AO30" s="661"/>
      <c r="AP30" s="679" t="s">
        <v>214</v>
      </c>
      <c r="AQ30" s="680"/>
      <c r="AR30" s="680"/>
      <c r="AS30" s="680"/>
      <c r="AT30" s="680"/>
      <c r="AU30" s="680"/>
      <c r="AV30" s="680"/>
      <c r="AW30" s="680"/>
      <c r="AX30" s="680"/>
      <c r="AY30" s="680"/>
      <c r="AZ30" s="680"/>
      <c r="BA30" s="680"/>
      <c r="BB30" s="680"/>
      <c r="BC30" s="680"/>
      <c r="BD30" s="680"/>
      <c r="BE30" s="680"/>
      <c r="BF30" s="681"/>
      <c r="BG30" s="679" t="s">
        <v>297</v>
      </c>
      <c r="BH30" s="693"/>
      <c r="BI30" s="693"/>
      <c r="BJ30" s="693"/>
      <c r="BK30" s="693"/>
      <c r="BL30" s="693"/>
      <c r="BM30" s="693"/>
      <c r="BN30" s="693"/>
      <c r="BO30" s="693"/>
      <c r="BP30" s="693"/>
      <c r="BQ30" s="694"/>
      <c r="BR30" s="679" t="s">
        <v>298</v>
      </c>
      <c r="BS30" s="693"/>
      <c r="BT30" s="693"/>
      <c r="BU30" s="693"/>
      <c r="BV30" s="693"/>
      <c r="BW30" s="693"/>
      <c r="BX30" s="693"/>
      <c r="BY30" s="693"/>
      <c r="BZ30" s="693"/>
      <c r="CA30" s="693"/>
      <c r="CB30" s="694"/>
      <c r="CD30" s="642"/>
      <c r="CE30" s="643"/>
      <c r="CF30" s="618" t="s">
        <v>299</v>
      </c>
      <c r="CG30" s="619"/>
      <c r="CH30" s="619"/>
      <c r="CI30" s="619"/>
      <c r="CJ30" s="619"/>
      <c r="CK30" s="619"/>
      <c r="CL30" s="619"/>
      <c r="CM30" s="619"/>
      <c r="CN30" s="619"/>
      <c r="CO30" s="619"/>
      <c r="CP30" s="619"/>
      <c r="CQ30" s="620"/>
      <c r="CR30" s="621">
        <v>162145</v>
      </c>
      <c r="CS30" s="622"/>
      <c r="CT30" s="622"/>
      <c r="CU30" s="622"/>
      <c r="CV30" s="622"/>
      <c r="CW30" s="622"/>
      <c r="CX30" s="622"/>
      <c r="CY30" s="623"/>
      <c r="CZ30" s="624">
        <v>7.9</v>
      </c>
      <c r="DA30" s="636"/>
      <c r="DB30" s="636"/>
      <c r="DC30" s="637"/>
      <c r="DD30" s="627">
        <v>157957</v>
      </c>
      <c r="DE30" s="622"/>
      <c r="DF30" s="622"/>
      <c r="DG30" s="622"/>
      <c r="DH30" s="622"/>
      <c r="DI30" s="622"/>
      <c r="DJ30" s="622"/>
      <c r="DK30" s="623"/>
      <c r="DL30" s="627">
        <v>157957</v>
      </c>
      <c r="DM30" s="622"/>
      <c r="DN30" s="622"/>
      <c r="DO30" s="622"/>
      <c r="DP30" s="622"/>
      <c r="DQ30" s="622"/>
      <c r="DR30" s="622"/>
      <c r="DS30" s="622"/>
      <c r="DT30" s="622"/>
      <c r="DU30" s="622"/>
      <c r="DV30" s="623"/>
      <c r="DW30" s="624">
        <v>11.1</v>
      </c>
      <c r="DX30" s="636"/>
      <c r="DY30" s="636"/>
      <c r="DZ30" s="636"/>
      <c r="EA30" s="636"/>
      <c r="EB30" s="636"/>
      <c r="EC30" s="648"/>
    </row>
    <row r="31" spans="2:133" ht="11.3" customHeight="1" x14ac:dyDescent="0.2">
      <c r="B31" s="696" t="s">
        <v>300</v>
      </c>
      <c r="C31" s="697"/>
      <c r="D31" s="697"/>
      <c r="E31" s="697"/>
      <c r="F31" s="697"/>
      <c r="G31" s="697"/>
      <c r="H31" s="697"/>
      <c r="I31" s="697"/>
      <c r="J31" s="697"/>
      <c r="K31" s="697"/>
      <c r="L31" s="697"/>
      <c r="M31" s="697"/>
      <c r="N31" s="697"/>
      <c r="O31" s="697"/>
      <c r="P31" s="697"/>
      <c r="Q31" s="698"/>
      <c r="R31" s="621" t="s">
        <v>124</v>
      </c>
      <c r="S31" s="622"/>
      <c r="T31" s="622"/>
      <c r="U31" s="622"/>
      <c r="V31" s="622"/>
      <c r="W31" s="622"/>
      <c r="X31" s="622"/>
      <c r="Y31" s="623"/>
      <c r="Z31" s="659" t="s">
        <v>124</v>
      </c>
      <c r="AA31" s="659"/>
      <c r="AB31" s="659"/>
      <c r="AC31" s="659"/>
      <c r="AD31" s="660" t="s">
        <v>124</v>
      </c>
      <c r="AE31" s="660"/>
      <c r="AF31" s="660"/>
      <c r="AG31" s="660"/>
      <c r="AH31" s="660"/>
      <c r="AI31" s="660"/>
      <c r="AJ31" s="660"/>
      <c r="AK31" s="660"/>
      <c r="AL31" s="624" t="s">
        <v>124</v>
      </c>
      <c r="AM31" s="625"/>
      <c r="AN31" s="625"/>
      <c r="AO31" s="661"/>
      <c r="AP31" s="687" t="s">
        <v>301</v>
      </c>
      <c r="AQ31" s="688"/>
      <c r="AR31" s="688"/>
      <c r="AS31" s="688"/>
      <c r="AT31" s="689" t="s">
        <v>302</v>
      </c>
      <c r="AU31" s="218"/>
      <c r="AV31" s="218"/>
      <c r="AW31" s="218"/>
      <c r="AX31" s="676" t="s">
        <v>180</v>
      </c>
      <c r="AY31" s="677"/>
      <c r="AZ31" s="677"/>
      <c r="BA31" s="677"/>
      <c r="BB31" s="677"/>
      <c r="BC31" s="677"/>
      <c r="BD31" s="677"/>
      <c r="BE31" s="677"/>
      <c r="BF31" s="678"/>
      <c r="BG31" s="683">
        <v>99.6</v>
      </c>
      <c r="BH31" s="684"/>
      <c r="BI31" s="684"/>
      <c r="BJ31" s="684"/>
      <c r="BK31" s="684"/>
      <c r="BL31" s="684"/>
      <c r="BM31" s="685">
        <v>98.9</v>
      </c>
      <c r="BN31" s="684"/>
      <c r="BO31" s="684"/>
      <c r="BP31" s="684"/>
      <c r="BQ31" s="686"/>
      <c r="BR31" s="683">
        <v>88.2</v>
      </c>
      <c r="BS31" s="684"/>
      <c r="BT31" s="684"/>
      <c r="BU31" s="684"/>
      <c r="BV31" s="684"/>
      <c r="BW31" s="684"/>
      <c r="BX31" s="685">
        <v>87.7</v>
      </c>
      <c r="BY31" s="684"/>
      <c r="BZ31" s="684"/>
      <c r="CA31" s="684"/>
      <c r="CB31" s="686"/>
      <c r="CD31" s="642"/>
      <c r="CE31" s="643"/>
      <c r="CF31" s="618" t="s">
        <v>303</v>
      </c>
      <c r="CG31" s="619"/>
      <c r="CH31" s="619"/>
      <c r="CI31" s="619"/>
      <c r="CJ31" s="619"/>
      <c r="CK31" s="619"/>
      <c r="CL31" s="619"/>
      <c r="CM31" s="619"/>
      <c r="CN31" s="619"/>
      <c r="CO31" s="619"/>
      <c r="CP31" s="619"/>
      <c r="CQ31" s="620"/>
      <c r="CR31" s="621">
        <v>8043</v>
      </c>
      <c r="CS31" s="634"/>
      <c r="CT31" s="634"/>
      <c r="CU31" s="634"/>
      <c r="CV31" s="634"/>
      <c r="CW31" s="634"/>
      <c r="CX31" s="634"/>
      <c r="CY31" s="635"/>
      <c r="CZ31" s="624">
        <v>0.4</v>
      </c>
      <c r="DA31" s="636"/>
      <c r="DB31" s="636"/>
      <c r="DC31" s="637"/>
      <c r="DD31" s="627">
        <v>8043</v>
      </c>
      <c r="DE31" s="634"/>
      <c r="DF31" s="634"/>
      <c r="DG31" s="634"/>
      <c r="DH31" s="634"/>
      <c r="DI31" s="634"/>
      <c r="DJ31" s="634"/>
      <c r="DK31" s="635"/>
      <c r="DL31" s="627">
        <v>8043</v>
      </c>
      <c r="DM31" s="634"/>
      <c r="DN31" s="634"/>
      <c r="DO31" s="634"/>
      <c r="DP31" s="634"/>
      <c r="DQ31" s="634"/>
      <c r="DR31" s="634"/>
      <c r="DS31" s="634"/>
      <c r="DT31" s="634"/>
      <c r="DU31" s="634"/>
      <c r="DV31" s="635"/>
      <c r="DW31" s="624">
        <v>0.6</v>
      </c>
      <c r="DX31" s="636"/>
      <c r="DY31" s="636"/>
      <c r="DZ31" s="636"/>
      <c r="EA31" s="636"/>
      <c r="EB31" s="636"/>
      <c r="EC31" s="648"/>
    </row>
    <row r="32" spans="2:133" ht="11.3" customHeight="1" x14ac:dyDescent="0.2">
      <c r="B32" s="618" t="s">
        <v>304</v>
      </c>
      <c r="C32" s="619"/>
      <c r="D32" s="619"/>
      <c r="E32" s="619"/>
      <c r="F32" s="619"/>
      <c r="G32" s="619"/>
      <c r="H32" s="619"/>
      <c r="I32" s="619"/>
      <c r="J32" s="619"/>
      <c r="K32" s="619"/>
      <c r="L32" s="619"/>
      <c r="M32" s="619"/>
      <c r="N32" s="619"/>
      <c r="O32" s="619"/>
      <c r="P32" s="619"/>
      <c r="Q32" s="620"/>
      <c r="R32" s="621">
        <v>135360</v>
      </c>
      <c r="S32" s="622"/>
      <c r="T32" s="622"/>
      <c r="U32" s="622"/>
      <c r="V32" s="622"/>
      <c r="W32" s="622"/>
      <c r="X32" s="622"/>
      <c r="Y32" s="623"/>
      <c r="Z32" s="659">
        <v>6</v>
      </c>
      <c r="AA32" s="659"/>
      <c r="AB32" s="659"/>
      <c r="AC32" s="659"/>
      <c r="AD32" s="660" t="s">
        <v>124</v>
      </c>
      <c r="AE32" s="660"/>
      <c r="AF32" s="660"/>
      <c r="AG32" s="660"/>
      <c r="AH32" s="660"/>
      <c r="AI32" s="660"/>
      <c r="AJ32" s="660"/>
      <c r="AK32" s="660"/>
      <c r="AL32" s="624" t="s">
        <v>124</v>
      </c>
      <c r="AM32" s="625"/>
      <c r="AN32" s="625"/>
      <c r="AO32" s="661"/>
      <c r="AP32" s="662"/>
      <c r="AQ32" s="663"/>
      <c r="AR32" s="663"/>
      <c r="AS32" s="663"/>
      <c r="AT32" s="690"/>
      <c r="AU32" s="214" t="s">
        <v>305</v>
      </c>
      <c r="AX32" s="618" t="s">
        <v>306</v>
      </c>
      <c r="AY32" s="619"/>
      <c r="AZ32" s="619"/>
      <c r="BA32" s="619"/>
      <c r="BB32" s="619"/>
      <c r="BC32" s="619"/>
      <c r="BD32" s="619"/>
      <c r="BE32" s="619"/>
      <c r="BF32" s="620"/>
      <c r="BG32" s="692">
        <v>99.4</v>
      </c>
      <c r="BH32" s="634"/>
      <c r="BI32" s="634"/>
      <c r="BJ32" s="634"/>
      <c r="BK32" s="634"/>
      <c r="BL32" s="634"/>
      <c r="BM32" s="625">
        <v>98.8</v>
      </c>
      <c r="BN32" s="634"/>
      <c r="BO32" s="634"/>
      <c r="BP32" s="634"/>
      <c r="BQ32" s="657"/>
      <c r="BR32" s="692">
        <v>80.099999999999994</v>
      </c>
      <c r="BS32" s="634"/>
      <c r="BT32" s="634"/>
      <c r="BU32" s="634"/>
      <c r="BV32" s="634"/>
      <c r="BW32" s="634"/>
      <c r="BX32" s="625">
        <v>79.900000000000006</v>
      </c>
      <c r="BY32" s="634"/>
      <c r="BZ32" s="634"/>
      <c r="CA32" s="634"/>
      <c r="CB32" s="657"/>
      <c r="CD32" s="644"/>
      <c r="CE32" s="645"/>
      <c r="CF32" s="618" t="s">
        <v>307</v>
      </c>
      <c r="CG32" s="619"/>
      <c r="CH32" s="619"/>
      <c r="CI32" s="619"/>
      <c r="CJ32" s="619"/>
      <c r="CK32" s="619"/>
      <c r="CL32" s="619"/>
      <c r="CM32" s="619"/>
      <c r="CN32" s="619"/>
      <c r="CO32" s="619"/>
      <c r="CP32" s="619"/>
      <c r="CQ32" s="620"/>
      <c r="CR32" s="621" t="s">
        <v>124</v>
      </c>
      <c r="CS32" s="622"/>
      <c r="CT32" s="622"/>
      <c r="CU32" s="622"/>
      <c r="CV32" s="622"/>
      <c r="CW32" s="622"/>
      <c r="CX32" s="622"/>
      <c r="CY32" s="623"/>
      <c r="CZ32" s="624" t="s">
        <v>124</v>
      </c>
      <c r="DA32" s="636"/>
      <c r="DB32" s="636"/>
      <c r="DC32" s="637"/>
      <c r="DD32" s="627" t="s">
        <v>124</v>
      </c>
      <c r="DE32" s="622"/>
      <c r="DF32" s="622"/>
      <c r="DG32" s="622"/>
      <c r="DH32" s="622"/>
      <c r="DI32" s="622"/>
      <c r="DJ32" s="622"/>
      <c r="DK32" s="623"/>
      <c r="DL32" s="627" t="s">
        <v>124</v>
      </c>
      <c r="DM32" s="622"/>
      <c r="DN32" s="622"/>
      <c r="DO32" s="622"/>
      <c r="DP32" s="622"/>
      <c r="DQ32" s="622"/>
      <c r="DR32" s="622"/>
      <c r="DS32" s="622"/>
      <c r="DT32" s="622"/>
      <c r="DU32" s="622"/>
      <c r="DV32" s="623"/>
      <c r="DW32" s="624" t="s">
        <v>124</v>
      </c>
      <c r="DX32" s="636"/>
      <c r="DY32" s="636"/>
      <c r="DZ32" s="636"/>
      <c r="EA32" s="636"/>
      <c r="EB32" s="636"/>
      <c r="EC32" s="648"/>
    </row>
    <row r="33" spans="2:133" ht="11.3" customHeight="1" x14ac:dyDescent="0.2">
      <c r="B33" s="618" t="s">
        <v>308</v>
      </c>
      <c r="C33" s="619"/>
      <c r="D33" s="619"/>
      <c r="E33" s="619"/>
      <c r="F33" s="619"/>
      <c r="G33" s="619"/>
      <c r="H33" s="619"/>
      <c r="I33" s="619"/>
      <c r="J33" s="619"/>
      <c r="K33" s="619"/>
      <c r="L33" s="619"/>
      <c r="M33" s="619"/>
      <c r="N33" s="619"/>
      <c r="O33" s="619"/>
      <c r="P33" s="619"/>
      <c r="Q33" s="620"/>
      <c r="R33" s="621">
        <v>4658</v>
      </c>
      <c r="S33" s="622"/>
      <c r="T33" s="622"/>
      <c r="U33" s="622"/>
      <c r="V33" s="622"/>
      <c r="W33" s="622"/>
      <c r="X33" s="622"/>
      <c r="Y33" s="623"/>
      <c r="Z33" s="659">
        <v>0.2</v>
      </c>
      <c r="AA33" s="659"/>
      <c r="AB33" s="659"/>
      <c r="AC33" s="659"/>
      <c r="AD33" s="660">
        <v>4567</v>
      </c>
      <c r="AE33" s="660"/>
      <c r="AF33" s="660"/>
      <c r="AG33" s="660"/>
      <c r="AH33" s="660"/>
      <c r="AI33" s="660"/>
      <c r="AJ33" s="660"/>
      <c r="AK33" s="660"/>
      <c r="AL33" s="624">
        <v>0.3</v>
      </c>
      <c r="AM33" s="625"/>
      <c r="AN33" s="625"/>
      <c r="AO33" s="661"/>
      <c r="AP33" s="664"/>
      <c r="AQ33" s="665"/>
      <c r="AR33" s="665"/>
      <c r="AS33" s="665"/>
      <c r="AT33" s="691"/>
      <c r="AU33" s="219"/>
      <c r="AV33" s="219"/>
      <c r="AW33" s="219"/>
      <c r="AX33" s="602" t="s">
        <v>309</v>
      </c>
      <c r="AY33" s="603"/>
      <c r="AZ33" s="603"/>
      <c r="BA33" s="603"/>
      <c r="BB33" s="603"/>
      <c r="BC33" s="603"/>
      <c r="BD33" s="603"/>
      <c r="BE33" s="603"/>
      <c r="BF33" s="604"/>
      <c r="BG33" s="682">
        <v>99.9</v>
      </c>
      <c r="BH33" s="606"/>
      <c r="BI33" s="606"/>
      <c r="BJ33" s="606"/>
      <c r="BK33" s="606"/>
      <c r="BL33" s="606"/>
      <c r="BM33" s="652">
        <v>99</v>
      </c>
      <c r="BN33" s="606"/>
      <c r="BO33" s="606"/>
      <c r="BP33" s="606"/>
      <c r="BQ33" s="669"/>
      <c r="BR33" s="682">
        <v>99.8</v>
      </c>
      <c r="BS33" s="606"/>
      <c r="BT33" s="606"/>
      <c r="BU33" s="606"/>
      <c r="BV33" s="606"/>
      <c r="BW33" s="606"/>
      <c r="BX33" s="652">
        <v>98.9</v>
      </c>
      <c r="BY33" s="606"/>
      <c r="BZ33" s="606"/>
      <c r="CA33" s="606"/>
      <c r="CB33" s="669"/>
      <c r="CD33" s="618" t="s">
        <v>310</v>
      </c>
      <c r="CE33" s="619"/>
      <c r="CF33" s="619"/>
      <c r="CG33" s="619"/>
      <c r="CH33" s="619"/>
      <c r="CI33" s="619"/>
      <c r="CJ33" s="619"/>
      <c r="CK33" s="619"/>
      <c r="CL33" s="619"/>
      <c r="CM33" s="619"/>
      <c r="CN33" s="619"/>
      <c r="CO33" s="619"/>
      <c r="CP33" s="619"/>
      <c r="CQ33" s="620"/>
      <c r="CR33" s="621">
        <v>983914</v>
      </c>
      <c r="CS33" s="634"/>
      <c r="CT33" s="634"/>
      <c r="CU33" s="634"/>
      <c r="CV33" s="634"/>
      <c r="CW33" s="634"/>
      <c r="CX33" s="634"/>
      <c r="CY33" s="635"/>
      <c r="CZ33" s="624">
        <v>48</v>
      </c>
      <c r="DA33" s="636"/>
      <c r="DB33" s="636"/>
      <c r="DC33" s="637"/>
      <c r="DD33" s="627">
        <v>808720</v>
      </c>
      <c r="DE33" s="634"/>
      <c r="DF33" s="634"/>
      <c r="DG33" s="634"/>
      <c r="DH33" s="634"/>
      <c r="DI33" s="634"/>
      <c r="DJ33" s="634"/>
      <c r="DK33" s="635"/>
      <c r="DL33" s="627">
        <v>723804</v>
      </c>
      <c r="DM33" s="634"/>
      <c r="DN33" s="634"/>
      <c r="DO33" s="634"/>
      <c r="DP33" s="634"/>
      <c r="DQ33" s="634"/>
      <c r="DR33" s="634"/>
      <c r="DS33" s="634"/>
      <c r="DT33" s="634"/>
      <c r="DU33" s="634"/>
      <c r="DV33" s="635"/>
      <c r="DW33" s="624">
        <v>51.1</v>
      </c>
      <c r="DX33" s="636"/>
      <c r="DY33" s="636"/>
      <c r="DZ33" s="636"/>
      <c r="EA33" s="636"/>
      <c r="EB33" s="636"/>
      <c r="EC33" s="648"/>
    </row>
    <row r="34" spans="2:133" ht="11.3" customHeight="1" x14ac:dyDescent="0.2">
      <c r="B34" s="618" t="s">
        <v>311</v>
      </c>
      <c r="C34" s="619"/>
      <c r="D34" s="619"/>
      <c r="E34" s="619"/>
      <c r="F34" s="619"/>
      <c r="G34" s="619"/>
      <c r="H34" s="619"/>
      <c r="I34" s="619"/>
      <c r="J34" s="619"/>
      <c r="K34" s="619"/>
      <c r="L34" s="619"/>
      <c r="M34" s="619"/>
      <c r="N34" s="619"/>
      <c r="O34" s="619"/>
      <c r="P34" s="619"/>
      <c r="Q34" s="620"/>
      <c r="R34" s="621">
        <v>28568</v>
      </c>
      <c r="S34" s="622"/>
      <c r="T34" s="622"/>
      <c r="U34" s="622"/>
      <c r="V34" s="622"/>
      <c r="W34" s="622"/>
      <c r="X34" s="622"/>
      <c r="Y34" s="623"/>
      <c r="Z34" s="659">
        <v>1.3</v>
      </c>
      <c r="AA34" s="659"/>
      <c r="AB34" s="659"/>
      <c r="AC34" s="659"/>
      <c r="AD34" s="660" t="s">
        <v>124</v>
      </c>
      <c r="AE34" s="660"/>
      <c r="AF34" s="660"/>
      <c r="AG34" s="660"/>
      <c r="AH34" s="660"/>
      <c r="AI34" s="660"/>
      <c r="AJ34" s="660"/>
      <c r="AK34" s="660"/>
      <c r="AL34" s="624" t="s">
        <v>124</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312</v>
      </c>
      <c r="CE34" s="619"/>
      <c r="CF34" s="619"/>
      <c r="CG34" s="619"/>
      <c r="CH34" s="619"/>
      <c r="CI34" s="619"/>
      <c r="CJ34" s="619"/>
      <c r="CK34" s="619"/>
      <c r="CL34" s="619"/>
      <c r="CM34" s="619"/>
      <c r="CN34" s="619"/>
      <c r="CO34" s="619"/>
      <c r="CP34" s="619"/>
      <c r="CQ34" s="620"/>
      <c r="CR34" s="621">
        <v>533030</v>
      </c>
      <c r="CS34" s="622"/>
      <c r="CT34" s="622"/>
      <c r="CU34" s="622"/>
      <c r="CV34" s="622"/>
      <c r="CW34" s="622"/>
      <c r="CX34" s="622"/>
      <c r="CY34" s="623"/>
      <c r="CZ34" s="624">
        <v>26</v>
      </c>
      <c r="DA34" s="636"/>
      <c r="DB34" s="636"/>
      <c r="DC34" s="637"/>
      <c r="DD34" s="627">
        <v>452074</v>
      </c>
      <c r="DE34" s="622"/>
      <c r="DF34" s="622"/>
      <c r="DG34" s="622"/>
      <c r="DH34" s="622"/>
      <c r="DI34" s="622"/>
      <c r="DJ34" s="622"/>
      <c r="DK34" s="623"/>
      <c r="DL34" s="627">
        <v>407780</v>
      </c>
      <c r="DM34" s="622"/>
      <c r="DN34" s="622"/>
      <c r="DO34" s="622"/>
      <c r="DP34" s="622"/>
      <c r="DQ34" s="622"/>
      <c r="DR34" s="622"/>
      <c r="DS34" s="622"/>
      <c r="DT34" s="622"/>
      <c r="DU34" s="622"/>
      <c r="DV34" s="623"/>
      <c r="DW34" s="624">
        <v>28.8</v>
      </c>
      <c r="DX34" s="636"/>
      <c r="DY34" s="636"/>
      <c r="DZ34" s="636"/>
      <c r="EA34" s="636"/>
      <c r="EB34" s="636"/>
      <c r="EC34" s="648"/>
    </row>
    <row r="35" spans="2:133" ht="11.3" customHeight="1" x14ac:dyDescent="0.2">
      <c r="B35" s="618" t="s">
        <v>313</v>
      </c>
      <c r="C35" s="619"/>
      <c r="D35" s="619"/>
      <c r="E35" s="619"/>
      <c r="F35" s="619"/>
      <c r="G35" s="619"/>
      <c r="H35" s="619"/>
      <c r="I35" s="619"/>
      <c r="J35" s="619"/>
      <c r="K35" s="619"/>
      <c r="L35" s="619"/>
      <c r="M35" s="619"/>
      <c r="N35" s="619"/>
      <c r="O35" s="619"/>
      <c r="P35" s="619"/>
      <c r="Q35" s="620"/>
      <c r="R35" s="621">
        <v>13000</v>
      </c>
      <c r="S35" s="622"/>
      <c r="T35" s="622"/>
      <c r="U35" s="622"/>
      <c r="V35" s="622"/>
      <c r="W35" s="622"/>
      <c r="X35" s="622"/>
      <c r="Y35" s="623"/>
      <c r="Z35" s="659">
        <v>0.6</v>
      </c>
      <c r="AA35" s="659"/>
      <c r="AB35" s="659"/>
      <c r="AC35" s="659"/>
      <c r="AD35" s="660" t="s">
        <v>124</v>
      </c>
      <c r="AE35" s="660"/>
      <c r="AF35" s="660"/>
      <c r="AG35" s="660"/>
      <c r="AH35" s="660"/>
      <c r="AI35" s="660"/>
      <c r="AJ35" s="660"/>
      <c r="AK35" s="660"/>
      <c r="AL35" s="624" t="s">
        <v>124</v>
      </c>
      <c r="AM35" s="625"/>
      <c r="AN35" s="625"/>
      <c r="AO35" s="661"/>
      <c r="AP35" s="222"/>
      <c r="AQ35" s="679" t="s">
        <v>314</v>
      </c>
      <c r="AR35" s="680"/>
      <c r="AS35" s="680"/>
      <c r="AT35" s="680"/>
      <c r="AU35" s="680"/>
      <c r="AV35" s="680"/>
      <c r="AW35" s="680"/>
      <c r="AX35" s="680"/>
      <c r="AY35" s="680"/>
      <c r="AZ35" s="680"/>
      <c r="BA35" s="680"/>
      <c r="BB35" s="680"/>
      <c r="BC35" s="680"/>
      <c r="BD35" s="680"/>
      <c r="BE35" s="680"/>
      <c r="BF35" s="681"/>
      <c r="BG35" s="679" t="s">
        <v>315</v>
      </c>
      <c r="BH35" s="680"/>
      <c r="BI35" s="680"/>
      <c r="BJ35" s="680"/>
      <c r="BK35" s="680"/>
      <c r="BL35" s="680"/>
      <c r="BM35" s="680"/>
      <c r="BN35" s="680"/>
      <c r="BO35" s="680"/>
      <c r="BP35" s="680"/>
      <c r="BQ35" s="680"/>
      <c r="BR35" s="680"/>
      <c r="BS35" s="680"/>
      <c r="BT35" s="680"/>
      <c r="BU35" s="680"/>
      <c r="BV35" s="680"/>
      <c r="BW35" s="680"/>
      <c r="BX35" s="680"/>
      <c r="BY35" s="680"/>
      <c r="BZ35" s="680"/>
      <c r="CA35" s="680"/>
      <c r="CB35" s="681"/>
      <c r="CD35" s="618" t="s">
        <v>316</v>
      </c>
      <c r="CE35" s="619"/>
      <c r="CF35" s="619"/>
      <c r="CG35" s="619"/>
      <c r="CH35" s="619"/>
      <c r="CI35" s="619"/>
      <c r="CJ35" s="619"/>
      <c r="CK35" s="619"/>
      <c r="CL35" s="619"/>
      <c r="CM35" s="619"/>
      <c r="CN35" s="619"/>
      <c r="CO35" s="619"/>
      <c r="CP35" s="619"/>
      <c r="CQ35" s="620"/>
      <c r="CR35" s="621">
        <v>27368</v>
      </c>
      <c r="CS35" s="634"/>
      <c r="CT35" s="634"/>
      <c r="CU35" s="634"/>
      <c r="CV35" s="634"/>
      <c r="CW35" s="634"/>
      <c r="CX35" s="634"/>
      <c r="CY35" s="635"/>
      <c r="CZ35" s="624">
        <v>1.3</v>
      </c>
      <c r="DA35" s="636"/>
      <c r="DB35" s="636"/>
      <c r="DC35" s="637"/>
      <c r="DD35" s="627">
        <v>19829</v>
      </c>
      <c r="DE35" s="634"/>
      <c r="DF35" s="634"/>
      <c r="DG35" s="634"/>
      <c r="DH35" s="634"/>
      <c r="DI35" s="634"/>
      <c r="DJ35" s="634"/>
      <c r="DK35" s="635"/>
      <c r="DL35" s="627">
        <v>9692</v>
      </c>
      <c r="DM35" s="634"/>
      <c r="DN35" s="634"/>
      <c r="DO35" s="634"/>
      <c r="DP35" s="634"/>
      <c r="DQ35" s="634"/>
      <c r="DR35" s="634"/>
      <c r="DS35" s="634"/>
      <c r="DT35" s="634"/>
      <c r="DU35" s="634"/>
      <c r="DV35" s="635"/>
      <c r="DW35" s="624">
        <v>0.7</v>
      </c>
      <c r="DX35" s="636"/>
      <c r="DY35" s="636"/>
      <c r="DZ35" s="636"/>
      <c r="EA35" s="636"/>
      <c r="EB35" s="636"/>
      <c r="EC35" s="648"/>
    </row>
    <row r="36" spans="2:133" ht="11.3" customHeight="1" x14ac:dyDescent="0.2">
      <c r="B36" s="618" t="s">
        <v>317</v>
      </c>
      <c r="C36" s="619"/>
      <c r="D36" s="619"/>
      <c r="E36" s="619"/>
      <c r="F36" s="619"/>
      <c r="G36" s="619"/>
      <c r="H36" s="619"/>
      <c r="I36" s="619"/>
      <c r="J36" s="619"/>
      <c r="K36" s="619"/>
      <c r="L36" s="619"/>
      <c r="M36" s="619"/>
      <c r="N36" s="619"/>
      <c r="O36" s="619"/>
      <c r="P36" s="619"/>
      <c r="Q36" s="620"/>
      <c r="R36" s="621">
        <v>137896</v>
      </c>
      <c r="S36" s="622"/>
      <c r="T36" s="622"/>
      <c r="U36" s="622"/>
      <c r="V36" s="622"/>
      <c r="W36" s="622"/>
      <c r="X36" s="622"/>
      <c r="Y36" s="623"/>
      <c r="Z36" s="659">
        <v>6.1</v>
      </c>
      <c r="AA36" s="659"/>
      <c r="AB36" s="659"/>
      <c r="AC36" s="659"/>
      <c r="AD36" s="660" t="s">
        <v>124</v>
      </c>
      <c r="AE36" s="660"/>
      <c r="AF36" s="660"/>
      <c r="AG36" s="660"/>
      <c r="AH36" s="660"/>
      <c r="AI36" s="660"/>
      <c r="AJ36" s="660"/>
      <c r="AK36" s="660"/>
      <c r="AL36" s="624" t="s">
        <v>124</v>
      </c>
      <c r="AM36" s="625"/>
      <c r="AN36" s="625"/>
      <c r="AO36" s="661"/>
      <c r="AP36" s="222"/>
      <c r="AQ36" s="670" t="s">
        <v>318</v>
      </c>
      <c r="AR36" s="671"/>
      <c r="AS36" s="671"/>
      <c r="AT36" s="671"/>
      <c r="AU36" s="671"/>
      <c r="AV36" s="671"/>
      <c r="AW36" s="671"/>
      <c r="AX36" s="671"/>
      <c r="AY36" s="672"/>
      <c r="AZ36" s="673">
        <v>168309</v>
      </c>
      <c r="BA36" s="674"/>
      <c r="BB36" s="674"/>
      <c r="BC36" s="674"/>
      <c r="BD36" s="674"/>
      <c r="BE36" s="674"/>
      <c r="BF36" s="675"/>
      <c r="BG36" s="676" t="s">
        <v>319</v>
      </c>
      <c r="BH36" s="677"/>
      <c r="BI36" s="677"/>
      <c r="BJ36" s="677"/>
      <c r="BK36" s="677"/>
      <c r="BL36" s="677"/>
      <c r="BM36" s="677"/>
      <c r="BN36" s="677"/>
      <c r="BO36" s="677"/>
      <c r="BP36" s="677"/>
      <c r="BQ36" s="677"/>
      <c r="BR36" s="677"/>
      <c r="BS36" s="677"/>
      <c r="BT36" s="677"/>
      <c r="BU36" s="678"/>
      <c r="BV36" s="673">
        <v>6944</v>
      </c>
      <c r="BW36" s="674"/>
      <c r="BX36" s="674"/>
      <c r="BY36" s="674"/>
      <c r="BZ36" s="674"/>
      <c r="CA36" s="674"/>
      <c r="CB36" s="675"/>
      <c r="CD36" s="618" t="s">
        <v>320</v>
      </c>
      <c r="CE36" s="619"/>
      <c r="CF36" s="619"/>
      <c r="CG36" s="619"/>
      <c r="CH36" s="619"/>
      <c r="CI36" s="619"/>
      <c r="CJ36" s="619"/>
      <c r="CK36" s="619"/>
      <c r="CL36" s="619"/>
      <c r="CM36" s="619"/>
      <c r="CN36" s="619"/>
      <c r="CO36" s="619"/>
      <c r="CP36" s="619"/>
      <c r="CQ36" s="620"/>
      <c r="CR36" s="621">
        <v>310191</v>
      </c>
      <c r="CS36" s="622"/>
      <c r="CT36" s="622"/>
      <c r="CU36" s="622"/>
      <c r="CV36" s="622"/>
      <c r="CW36" s="622"/>
      <c r="CX36" s="622"/>
      <c r="CY36" s="623"/>
      <c r="CZ36" s="624">
        <v>15.1</v>
      </c>
      <c r="DA36" s="636"/>
      <c r="DB36" s="636"/>
      <c r="DC36" s="637"/>
      <c r="DD36" s="627">
        <v>235394</v>
      </c>
      <c r="DE36" s="622"/>
      <c r="DF36" s="622"/>
      <c r="DG36" s="622"/>
      <c r="DH36" s="622"/>
      <c r="DI36" s="622"/>
      <c r="DJ36" s="622"/>
      <c r="DK36" s="623"/>
      <c r="DL36" s="627">
        <v>215537</v>
      </c>
      <c r="DM36" s="622"/>
      <c r="DN36" s="622"/>
      <c r="DO36" s="622"/>
      <c r="DP36" s="622"/>
      <c r="DQ36" s="622"/>
      <c r="DR36" s="622"/>
      <c r="DS36" s="622"/>
      <c r="DT36" s="622"/>
      <c r="DU36" s="622"/>
      <c r="DV36" s="623"/>
      <c r="DW36" s="624">
        <v>15.2</v>
      </c>
      <c r="DX36" s="636"/>
      <c r="DY36" s="636"/>
      <c r="DZ36" s="636"/>
      <c r="EA36" s="636"/>
      <c r="EB36" s="636"/>
      <c r="EC36" s="648"/>
    </row>
    <row r="37" spans="2:133" ht="11.3" customHeight="1" x14ac:dyDescent="0.2">
      <c r="B37" s="618" t="s">
        <v>321</v>
      </c>
      <c r="C37" s="619"/>
      <c r="D37" s="619"/>
      <c r="E37" s="619"/>
      <c r="F37" s="619"/>
      <c r="G37" s="619"/>
      <c r="H37" s="619"/>
      <c r="I37" s="619"/>
      <c r="J37" s="619"/>
      <c r="K37" s="619"/>
      <c r="L37" s="619"/>
      <c r="M37" s="619"/>
      <c r="N37" s="619"/>
      <c r="O37" s="619"/>
      <c r="P37" s="619"/>
      <c r="Q37" s="620"/>
      <c r="R37" s="621">
        <v>63576</v>
      </c>
      <c r="S37" s="622"/>
      <c r="T37" s="622"/>
      <c r="U37" s="622"/>
      <c r="V37" s="622"/>
      <c r="W37" s="622"/>
      <c r="X37" s="622"/>
      <c r="Y37" s="623"/>
      <c r="Z37" s="659">
        <v>2.8</v>
      </c>
      <c r="AA37" s="659"/>
      <c r="AB37" s="659"/>
      <c r="AC37" s="659"/>
      <c r="AD37" s="660">
        <v>2837</v>
      </c>
      <c r="AE37" s="660"/>
      <c r="AF37" s="660"/>
      <c r="AG37" s="660"/>
      <c r="AH37" s="660"/>
      <c r="AI37" s="660"/>
      <c r="AJ37" s="660"/>
      <c r="AK37" s="660"/>
      <c r="AL37" s="624">
        <v>0.2</v>
      </c>
      <c r="AM37" s="625"/>
      <c r="AN37" s="625"/>
      <c r="AO37" s="661"/>
      <c r="AQ37" s="654" t="s">
        <v>322</v>
      </c>
      <c r="AR37" s="655"/>
      <c r="AS37" s="655"/>
      <c r="AT37" s="655"/>
      <c r="AU37" s="655"/>
      <c r="AV37" s="655"/>
      <c r="AW37" s="655"/>
      <c r="AX37" s="655"/>
      <c r="AY37" s="656"/>
      <c r="AZ37" s="621">
        <v>66762</v>
      </c>
      <c r="BA37" s="622"/>
      <c r="BB37" s="622"/>
      <c r="BC37" s="622"/>
      <c r="BD37" s="634"/>
      <c r="BE37" s="634"/>
      <c r="BF37" s="657"/>
      <c r="BG37" s="618" t="s">
        <v>323</v>
      </c>
      <c r="BH37" s="619"/>
      <c r="BI37" s="619"/>
      <c r="BJ37" s="619"/>
      <c r="BK37" s="619"/>
      <c r="BL37" s="619"/>
      <c r="BM37" s="619"/>
      <c r="BN37" s="619"/>
      <c r="BO37" s="619"/>
      <c r="BP37" s="619"/>
      <c r="BQ37" s="619"/>
      <c r="BR37" s="619"/>
      <c r="BS37" s="619"/>
      <c r="BT37" s="619"/>
      <c r="BU37" s="620"/>
      <c r="BV37" s="621">
        <v>5058</v>
      </c>
      <c r="BW37" s="622"/>
      <c r="BX37" s="622"/>
      <c r="BY37" s="622"/>
      <c r="BZ37" s="622"/>
      <c r="CA37" s="622"/>
      <c r="CB37" s="658"/>
      <c r="CD37" s="618" t="s">
        <v>324</v>
      </c>
      <c r="CE37" s="619"/>
      <c r="CF37" s="619"/>
      <c r="CG37" s="619"/>
      <c r="CH37" s="619"/>
      <c r="CI37" s="619"/>
      <c r="CJ37" s="619"/>
      <c r="CK37" s="619"/>
      <c r="CL37" s="619"/>
      <c r="CM37" s="619"/>
      <c r="CN37" s="619"/>
      <c r="CO37" s="619"/>
      <c r="CP37" s="619"/>
      <c r="CQ37" s="620"/>
      <c r="CR37" s="621">
        <v>82024</v>
      </c>
      <c r="CS37" s="634"/>
      <c r="CT37" s="634"/>
      <c r="CU37" s="634"/>
      <c r="CV37" s="634"/>
      <c r="CW37" s="634"/>
      <c r="CX37" s="634"/>
      <c r="CY37" s="635"/>
      <c r="CZ37" s="624">
        <v>4</v>
      </c>
      <c r="DA37" s="636"/>
      <c r="DB37" s="636"/>
      <c r="DC37" s="637"/>
      <c r="DD37" s="627">
        <v>82021</v>
      </c>
      <c r="DE37" s="634"/>
      <c r="DF37" s="634"/>
      <c r="DG37" s="634"/>
      <c r="DH37" s="634"/>
      <c r="DI37" s="634"/>
      <c r="DJ37" s="634"/>
      <c r="DK37" s="635"/>
      <c r="DL37" s="627">
        <v>82021</v>
      </c>
      <c r="DM37" s="634"/>
      <c r="DN37" s="634"/>
      <c r="DO37" s="634"/>
      <c r="DP37" s="634"/>
      <c r="DQ37" s="634"/>
      <c r="DR37" s="634"/>
      <c r="DS37" s="634"/>
      <c r="DT37" s="634"/>
      <c r="DU37" s="634"/>
      <c r="DV37" s="635"/>
      <c r="DW37" s="624">
        <v>5.8</v>
      </c>
      <c r="DX37" s="636"/>
      <c r="DY37" s="636"/>
      <c r="DZ37" s="636"/>
      <c r="EA37" s="636"/>
      <c r="EB37" s="636"/>
      <c r="EC37" s="648"/>
    </row>
    <row r="38" spans="2:133" ht="11.3" customHeight="1" x14ac:dyDescent="0.2">
      <c r="B38" s="618" t="s">
        <v>325</v>
      </c>
      <c r="C38" s="619"/>
      <c r="D38" s="619"/>
      <c r="E38" s="619"/>
      <c r="F38" s="619"/>
      <c r="G38" s="619"/>
      <c r="H38" s="619"/>
      <c r="I38" s="619"/>
      <c r="J38" s="619"/>
      <c r="K38" s="619"/>
      <c r="L38" s="619"/>
      <c r="M38" s="619"/>
      <c r="N38" s="619"/>
      <c r="O38" s="619"/>
      <c r="P38" s="619"/>
      <c r="Q38" s="620"/>
      <c r="R38" s="621">
        <v>132327</v>
      </c>
      <c r="S38" s="622"/>
      <c r="T38" s="622"/>
      <c r="U38" s="622"/>
      <c r="V38" s="622"/>
      <c r="W38" s="622"/>
      <c r="X38" s="622"/>
      <c r="Y38" s="623"/>
      <c r="Z38" s="659">
        <v>5.8</v>
      </c>
      <c r="AA38" s="659"/>
      <c r="AB38" s="659"/>
      <c r="AC38" s="659"/>
      <c r="AD38" s="660" t="s">
        <v>124</v>
      </c>
      <c r="AE38" s="660"/>
      <c r="AF38" s="660"/>
      <c r="AG38" s="660"/>
      <c r="AH38" s="660"/>
      <c r="AI38" s="660"/>
      <c r="AJ38" s="660"/>
      <c r="AK38" s="660"/>
      <c r="AL38" s="624" t="s">
        <v>124</v>
      </c>
      <c r="AM38" s="625"/>
      <c r="AN38" s="625"/>
      <c r="AO38" s="661"/>
      <c r="AQ38" s="654" t="s">
        <v>326</v>
      </c>
      <c r="AR38" s="655"/>
      <c r="AS38" s="655"/>
      <c r="AT38" s="655"/>
      <c r="AU38" s="655"/>
      <c r="AV38" s="655"/>
      <c r="AW38" s="655"/>
      <c r="AX38" s="655"/>
      <c r="AY38" s="656"/>
      <c r="AZ38" s="621">
        <v>275</v>
      </c>
      <c r="BA38" s="622"/>
      <c r="BB38" s="622"/>
      <c r="BC38" s="622"/>
      <c r="BD38" s="634"/>
      <c r="BE38" s="634"/>
      <c r="BF38" s="657"/>
      <c r="BG38" s="618" t="s">
        <v>327</v>
      </c>
      <c r="BH38" s="619"/>
      <c r="BI38" s="619"/>
      <c r="BJ38" s="619"/>
      <c r="BK38" s="619"/>
      <c r="BL38" s="619"/>
      <c r="BM38" s="619"/>
      <c r="BN38" s="619"/>
      <c r="BO38" s="619"/>
      <c r="BP38" s="619"/>
      <c r="BQ38" s="619"/>
      <c r="BR38" s="619"/>
      <c r="BS38" s="619"/>
      <c r="BT38" s="619"/>
      <c r="BU38" s="620"/>
      <c r="BV38" s="621">
        <v>229</v>
      </c>
      <c r="BW38" s="622"/>
      <c r="BX38" s="622"/>
      <c r="BY38" s="622"/>
      <c r="BZ38" s="622"/>
      <c r="CA38" s="622"/>
      <c r="CB38" s="658"/>
      <c r="CD38" s="618" t="s">
        <v>328</v>
      </c>
      <c r="CE38" s="619"/>
      <c r="CF38" s="619"/>
      <c r="CG38" s="619"/>
      <c r="CH38" s="619"/>
      <c r="CI38" s="619"/>
      <c r="CJ38" s="619"/>
      <c r="CK38" s="619"/>
      <c r="CL38" s="619"/>
      <c r="CM38" s="619"/>
      <c r="CN38" s="619"/>
      <c r="CO38" s="619"/>
      <c r="CP38" s="619"/>
      <c r="CQ38" s="620"/>
      <c r="CR38" s="621">
        <v>101547</v>
      </c>
      <c r="CS38" s="622"/>
      <c r="CT38" s="622"/>
      <c r="CU38" s="622"/>
      <c r="CV38" s="622"/>
      <c r="CW38" s="622"/>
      <c r="CX38" s="622"/>
      <c r="CY38" s="623"/>
      <c r="CZ38" s="624">
        <v>5</v>
      </c>
      <c r="DA38" s="636"/>
      <c r="DB38" s="636"/>
      <c r="DC38" s="637"/>
      <c r="DD38" s="627">
        <v>90795</v>
      </c>
      <c r="DE38" s="622"/>
      <c r="DF38" s="622"/>
      <c r="DG38" s="622"/>
      <c r="DH38" s="622"/>
      <c r="DI38" s="622"/>
      <c r="DJ38" s="622"/>
      <c r="DK38" s="623"/>
      <c r="DL38" s="627">
        <v>90795</v>
      </c>
      <c r="DM38" s="622"/>
      <c r="DN38" s="622"/>
      <c r="DO38" s="622"/>
      <c r="DP38" s="622"/>
      <c r="DQ38" s="622"/>
      <c r="DR38" s="622"/>
      <c r="DS38" s="622"/>
      <c r="DT38" s="622"/>
      <c r="DU38" s="622"/>
      <c r="DV38" s="623"/>
      <c r="DW38" s="624">
        <v>6.4</v>
      </c>
      <c r="DX38" s="636"/>
      <c r="DY38" s="636"/>
      <c r="DZ38" s="636"/>
      <c r="EA38" s="636"/>
      <c r="EB38" s="636"/>
      <c r="EC38" s="648"/>
    </row>
    <row r="39" spans="2:133" ht="11.3" customHeight="1" x14ac:dyDescent="0.2">
      <c r="B39" s="618" t="s">
        <v>329</v>
      </c>
      <c r="C39" s="619"/>
      <c r="D39" s="619"/>
      <c r="E39" s="619"/>
      <c r="F39" s="619"/>
      <c r="G39" s="619"/>
      <c r="H39" s="619"/>
      <c r="I39" s="619"/>
      <c r="J39" s="619"/>
      <c r="K39" s="619"/>
      <c r="L39" s="619"/>
      <c r="M39" s="619"/>
      <c r="N39" s="619"/>
      <c r="O39" s="619"/>
      <c r="P39" s="619"/>
      <c r="Q39" s="620"/>
      <c r="R39" s="621" t="s">
        <v>124</v>
      </c>
      <c r="S39" s="622"/>
      <c r="T39" s="622"/>
      <c r="U39" s="622"/>
      <c r="V39" s="622"/>
      <c r="W39" s="622"/>
      <c r="X39" s="622"/>
      <c r="Y39" s="623"/>
      <c r="Z39" s="659" t="s">
        <v>124</v>
      </c>
      <c r="AA39" s="659"/>
      <c r="AB39" s="659"/>
      <c r="AC39" s="659"/>
      <c r="AD39" s="660" t="s">
        <v>124</v>
      </c>
      <c r="AE39" s="660"/>
      <c r="AF39" s="660"/>
      <c r="AG39" s="660"/>
      <c r="AH39" s="660"/>
      <c r="AI39" s="660"/>
      <c r="AJ39" s="660"/>
      <c r="AK39" s="660"/>
      <c r="AL39" s="624" t="s">
        <v>124</v>
      </c>
      <c r="AM39" s="625"/>
      <c r="AN39" s="625"/>
      <c r="AO39" s="661"/>
      <c r="AQ39" s="654" t="s">
        <v>330</v>
      </c>
      <c r="AR39" s="655"/>
      <c r="AS39" s="655"/>
      <c r="AT39" s="655"/>
      <c r="AU39" s="655"/>
      <c r="AV39" s="655"/>
      <c r="AW39" s="655"/>
      <c r="AX39" s="655"/>
      <c r="AY39" s="656"/>
      <c r="AZ39" s="621" t="s">
        <v>124</v>
      </c>
      <c r="BA39" s="622"/>
      <c r="BB39" s="622"/>
      <c r="BC39" s="622"/>
      <c r="BD39" s="634"/>
      <c r="BE39" s="634"/>
      <c r="BF39" s="657"/>
      <c r="BG39" s="618" t="s">
        <v>331</v>
      </c>
      <c r="BH39" s="619"/>
      <c r="BI39" s="619"/>
      <c r="BJ39" s="619"/>
      <c r="BK39" s="619"/>
      <c r="BL39" s="619"/>
      <c r="BM39" s="619"/>
      <c r="BN39" s="619"/>
      <c r="BO39" s="619"/>
      <c r="BP39" s="619"/>
      <c r="BQ39" s="619"/>
      <c r="BR39" s="619"/>
      <c r="BS39" s="619"/>
      <c r="BT39" s="619"/>
      <c r="BU39" s="620"/>
      <c r="BV39" s="621">
        <v>316</v>
      </c>
      <c r="BW39" s="622"/>
      <c r="BX39" s="622"/>
      <c r="BY39" s="622"/>
      <c r="BZ39" s="622"/>
      <c r="CA39" s="622"/>
      <c r="CB39" s="658"/>
      <c r="CD39" s="618" t="s">
        <v>332</v>
      </c>
      <c r="CE39" s="619"/>
      <c r="CF39" s="619"/>
      <c r="CG39" s="619"/>
      <c r="CH39" s="619"/>
      <c r="CI39" s="619"/>
      <c r="CJ39" s="619"/>
      <c r="CK39" s="619"/>
      <c r="CL39" s="619"/>
      <c r="CM39" s="619"/>
      <c r="CN39" s="619"/>
      <c r="CO39" s="619"/>
      <c r="CP39" s="619"/>
      <c r="CQ39" s="620"/>
      <c r="CR39" s="621">
        <v>11628</v>
      </c>
      <c r="CS39" s="634"/>
      <c r="CT39" s="634"/>
      <c r="CU39" s="634"/>
      <c r="CV39" s="634"/>
      <c r="CW39" s="634"/>
      <c r="CX39" s="634"/>
      <c r="CY39" s="635"/>
      <c r="CZ39" s="624">
        <v>0.6</v>
      </c>
      <c r="DA39" s="636"/>
      <c r="DB39" s="636"/>
      <c r="DC39" s="637"/>
      <c r="DD39" s="627">
        <v>10628</v>
      </c>
      <c r="DE39" s="634"/>
      <c r="DF39" s="634"/>
      <c r="DG39" s="634"/>
      <c r="DH39" s="634"/>
      <c r="DI39" s="634"/>
      <c r="DJ39" s="634"/>
      <c r="DK39" s="635"/>
      <c r="DL39" s="627" t="s">
        <v>124</v>
      </c>
      <c r="DM39" s="634"/>
      <c r="DN39" s="634"/>
      <c r="DO39" s="634"/>
      <c r="DP39" s="634"/>
      <c r="DQ39" s="634"/>
      <c r="DR39" s="634"/>
      <c r="DS39" s="634"/>
      <c r="DT39" s="634"/>
      <c r="DU39" s="634"/>
      <c r="DV39" s="635"/>
      <c r="DW39" s="624" t="s">
        <v>124</v>
      </c>
      <c r="DX39" s="636"/>
      <c r="DY39" s="636"/>
      <c r="DZ39" s="636"/>
      <c r="EA39" s="636"/>
      <c r="EB39" s="636"/>
      <c r="EC39" s="648"/>
    </row>
    <row r="40" spans="2:133" ht="11.3" customHeight="1" x14ac:dyDescent="0.2">
      <c r="B40" s="618" t="s">
        <v>333</v>
      </c>
      <c r="C40" s="619"/>
      <c r="D40" s="619"/>
      <c r="E40" s="619"/>
      <c r="F40" s="619"/>
      <c r="G40" s="619"/>
      <c r="H40" s="619"/>
      <c r="I40" s="619"/>
      <c r="J40" s="619"/>
      <c r="K40" s="619"/>
      <c r="L40" s="619"/>
      <c r="M40" s="619"/>
      <c r="N40" s="619"/>
      <c r="O40" s="619"/>
      <c r="P40" s="619"/>
      <c r="Q40" s="620"/>
      <c r="R40" s="621">
        <v>7827</v>
      </c>
      <c r="S40" s="622"/>
      <c r="T40" s="622"/>
      <c r="U40" s="622"/>
      <c r="V40" s="622"/>
      <c r="W40" s="622"/>
      <c r="X40" s="622"/>
      <c r="Y40" s="623"/>
      <c r="Z40" s="659">
        <v>0.3</v>
      </c>
      <c r="AA40" s="659"/>
      <c r="AB40" s="659"/>
      <c r="AC40" s="659"/>
      <c r="AD40" s="660" t="s">
        <v>124</v>
      </c>
      <c r="AE40" s="660"/>
      <c r="AF40" s="660"/>
      <c r="AG40" s="660"/>
      <c r="AH40" s="660"/>
      <c r="AI40" s="660"/>
      <c r="AJ40" s="660"/>
      <c r="AK40" s="660"/>
      <c r="AL40" s="624" t="s">
        <v>124</v>
      </c>
      <c r="AM40" s="625"/>
      <c r="AN40" s="625"/>
      <c r="AO40" s="661"/>
      <c r="AQ40" s="654" t="s">
        <v>334</v>
      </c>
      <c r="AR40" s="655"/>
      <c r="AS40" s="655"/>
      <c r="AT40" s="655"/>
      <c r="AU40" s="655"/>
      <c r="AV40" s="655"/>
      <c r="AW40" s="655"/>
      <c r="AX40" s="655"/>
      <c r="AY40" s="656"/>
      <c r="AZ40" s="621" t="s">
        <v>124</v>
      </c>
      <c r="BA40" s="622"/>
      <c r="BB40" s="622"/>
      <c r="BC40" s="622"/>
      <c r="BD40" s="634"/>
      <c r="BE40" s="634"/>
      <c r="BF40" s="657"/>
      <c r="BG40" s="662" t="s">
        <v>335</v>
      </c>
      <c r="BH40" s="663"/>
      <c r="BI40" s="663"/>
      <c r="BJ40" s="663"/>
      <c r="BK40" s="663"/>
      <c r="BL40" s="223"/>
      <c r="BM40" s="619" t="s">
        <v>336</v>
      </c>
      <c r="BN40" s="619"/>
      <c r="BO40" s="619"/>
      <c r="BP40" s="619"/>
      <c r="BQ40" s="619"/>
      <c r="BR40" s="619"/>
      <c r="BS40" s="619"/>
      <c r="BT40" s="619"/>
      <c r="BU40" s="620"/>
      <c r="BV40" s="621">
        <v>105</v>
      </c>
      <c r="BW40" s="622"/>
      <c r="BX40" s="622"/>
      <c r="BY40" s="622"/>
      <c r="BZ40" s="622"/>
      <c r="CA40" s="622"/>
      <c r="CB40" s="658"/>
      <c r="CD40" s="618" t="s">
        <v>337</v>
      </c>
      <c r="CE40" s="619"/>
      <c r="CF40" s="619"/>
      <c r="CG40" s="619"/>
      <c r="CH40" s="619"/>
      <c r="CI40" s="619"/>
      <c r="CJ40" s="619"/>
      <c r="CK40" s="619"/>
      <c r="CL40" s="619"/>
      <c r="CM40" s="619"/>
      <c r="CN40" s="619"/>
      <c r="CO40" s="619"/>
      <c r="CP40" s="619"/>
      <c r="CQ40" s="620"/>
      <c r="CR40" s="621">
        <v>150</v>
      </c>
      <c r="CS40" s="622"/>
      <c r="CT40" s="622"/>
      <c r="CU40" s="622"/>
      <c r="CV40" s="622"/>
      <c r="CW40" s="622"/>
      <c r="CX40" s="622"/>
      <c r="CY40" s="623"/>
      <c r="CZ40" s="624">
        <v>0</v>
      </c>
      <c r="DA40" s="636"/>
      <c r="DB40" s="636"/>
      <c r="DC40" s="637"/>
      <c r="DD40" s="627" t="s">
        <v>124</v>
      </c>
      <c r="DE40" s="622"/>
      <c r="DF40" s="622"/>
      <c r="DG40" s="622"/>
      <c r="DH40" s="622"/>
      <c r="DI40" s="622"/>
      <c r="DJ40" s="622"/>
      <c r="DK40" s="623"/>
      <c r="DL40" s="627" t="s">
        <v>124</v>
      </c>
      <c r="DM40" s="622"/>
      <c r="DN40" s="622"/>
      <c r="DO40" s="622"/>
      <c r="DP40" s="622"/>
      <c r="DQ40" s="622"/>
      <c r="DR40" s="622"/>
      <c r="DS40" s="622"/>
      <c r="DT40" s="622"/>
      <c r="DU40" s="622"/>
      <c r="DV40" s="623"/>
      <c r="DW40" s="624" t="s">
        <v>124</v>
      </c>
      <c r="DX40" s="636"/>
      <c r="DY40" s="636"/>
      <c r="DZ40" s="636"/>
      <c r="EA40" s="636"/>
      <c r="EB40" s="636"/>
      <c r="EC40" s="648"/>
    </row>
    <row r="41" spans="2:133" ht="11.3" customHeight="1" x14ac:dyDescent="0.2">
      <c r="B41" s="602" t="s">
        <v>338</v>
      </c>
      <c r="C41" s="603"/>
      <c r="D41" s="603"/>
      <c r="E41" s="603"/>
      <c r="F41" s="603"/>
      <c r="G41" s="603"/>
      <c r="H41" s="603"/>
      <c r="I41" s="603"/>
      <c r="J41" s="603"/>
      <c r="K41" s="603"/>
      <c r="L41" s="603"/>
      <c r="M41" s="603"/>
      <c r="N41" s="603"/>
      <c r="O41" s="603"/>
      <c r="P41" s="603"/>
      <c r="Q41" s="604"/>
      <c r="R41" s="605">
        <v>2262361</v>
      </c>
      <c r="S41" s="646"/>
      <c r="T41" s="646"/>
      <c r="U41" s="646"/>
      <c r="V41" s="646"/>
      <c r="W41" s="646"/>
      <c r="X41" s="646"/>
      <c r="Y41" s="649"/>
      <c r="Z41" s="650">
        <v>100</v>
      </c>
      <c r="AA41" s="650"/>
      <c r="AB41" s="650"/>
      <c r="AC41" s="650"/>
      <c r="AD41" s="651">
        <v>1409305</v>
      </c>
      <c r="AE41" s="651"/>
      <c r="AF41" s="651"/>
      <c r="AG41" s="651"/>
      <c r="AH41" s="651"/>
      <c r="AI41" s="651"/>
      <c r="AJ41" s="651"/>
      <c r="AK41" s="651"/>
      <c r="AL41" s="608">
        <v>100</v>
      </c>
      <c r="AM41" s="652"/>
      <c r="AN41" s="652"/>
      <c r="AO41" s="653"/>
      <c r="AQ41" s="654" t="s">
        <v>339</v>
      </c>
      <c r="AR41" s="655"/>
      <c r="AS41" s="655"/>
      <c r="AT41" s="655"/>
      <c r="AU41" s="655"/>
      <c r="AV41" s="655"/>
      <c r="AW41" s="655"/>
      <c r="AX41" s="655"/>
      <c r="AY41" s="656"/>
      <c r="AZ41" s="621">
        <v>18041</v>
      </c>
      <c r="BA41" s="622"/>
      <c r="BB41" s="622"/>
      <c r="BC41" s="622"/>
      <c r="BD41" s="634"/>
      <c r="BE41" s="634"/>
      <c r="BF41" s="657"/>
      <c r="BG41" s="662"/>
      <c r="BH41" s="663"/>
      <c r="BI41" s="663"/>
      <c r="BJ41" s="663"/>
      <c r="BK41" s="663"/>
      <c r="BL41" s="223"/>
      <c r="BM41" s="619" t="s">
        <v>340</v>
      </c>
      <c r="BN41" s="619"/>
      <c r="BO41" s="619"/>
      <c r="BP41" s="619"/>
      <c r="BQ41" s="619"/>
      <c r="BR41" s="619"/>
      <c r="BS41" s="619"/>
      <c r="BT41" s="619"/>
      <c r="BU41" s="620"/>
      <c r="BV41" s="621" t="s">
        <v>124</v>
      </c>
      <c r="BW41" s="622"/>
      <c r="BX41" s="622"/>
      <c r="BY41" s="622"/>
      <c r="BZ41" s="622"/>
      <c r="CA41" s="622"/>
      <c r="CB41" s="658"/>
      <c r="CD41" s="618" t="s">
        <v>341</v>
      </c>
      <c r="CE41" s="619"/>
      <c r="CF41" s="619"/>
      <c r="CG41" s="619"/>
      <c r="CH41" s="619"/>
      <c r="CI41" s="619"/>
      <c r="CJ41" s="619"/>
      <c r="CK41" s="619"/>
      <c r="CL41" s="619"/>
      <c r="CM41" s="619"/>
      <c r="CN41" s="619"/>
      <c r="CO41" s="619"/>
      <c r="CP41" s="619"/>
      <c r="CQ41" s="620"/>
      <c r="CR41" s="621" t="s">
        <v>124</v>
      </c>
      <c r="CS41" s="634"/>
      <c r="CT41" s="634"/>
      <c r="CU41" s="634"/>
      <c r="CV41" s="634"/>
      <c r="CW41" s="634"/>
      <c r="CX41" s="634"/>
      <c r="CY41" s="635"/>
      <c r="CZ41" s="624" t="s">
        <v>124</v>
      </c>
      <c r="DA41" s="636"/>
      <c r="DB41" s="636"/>
      <c r="DC41" s="637"/>
      <c r="DD41" s="627" t="s">
        <v>124</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3" customHeight="1" x14ac:dyDescent="0.2">
      <c r="AQ42" s="666" t="s">
        <v>342</v>
      </c>
      <c r="AR42" s="667"/>
      <c r="AS42" s="667"/>
      <c r="AT42" s="667"/>
      <c r="AU42" s="667"/>
      <c r="AV42" s="667"/>
      <c r="AW42" s="667"/>
      <c r="AX42" s="667"/>
      <c r="AY42" s="668"/>
      <c r="AZ42" s="605">
        <v>83231</v>
      </c>
      <c r="BA42" s="646"/>
      <c r="BB42" s="646"/>
      <c r="BC42" s="646"/>
      <c r="BD42" s="606"/>
      <c r="BE42" s="606"/>
      <c r="BF42" s="669"/>
      <c r="BG42" s="664"/>
      <c r="BH42" s="665"/>
      <c r="BI42" s="665"/>
      <c r="BJ42" s="665"/>
      <c r="BK42" s="665"/>
      <c r="BL42" s="224"/>
      <c r="BM42" s="603" t="s">
        <v>343</v>
      </c>
      <c r="BN42" s="603"/>
      <c r="BO42" s="603"/>
      <c r="BP42" s="603"/>
      <c r="BQ42" s="603"/>
      <c r="BR42" s="603"/>
      <c r="BS42" s="603"/>
      <c r="BT42" s="603"/>
      <c r="BU42" s="604"/>
      <c r="BV42" s="605">
        <v>304</v>
      </c>
      <c r="BW42" s="646"/>
      <c r="BX42" s="646"/>
      <c r="BY42" s="646"/>
      <c r="BZ42" s="646"/>
      <c r="CA42" s="646"/>
      <c r="CB42" s="647"/>
      <c r="CD42" s="618" t="s">
        <v>344</v>
      </c>
      <c r="CE42" s="619"/>
      <c r="CF42" s="619"/>
      <c r="CG42" s="619"/>
      <c r="CH42" s="619"/>
      <c r="CI42" s="619"/>
      <c r="CJ42" s="619"/>
      <c r="CK42" s="619"/>
      <c r="CL42" s="619"/>
      <c r="CM42" s="619"/>
      <c r="CN42" s="619"/>
      <c r="CO42" s="619"/>
      <c r="CP42" s="619"/>
      <c r="CQ42" s="620"/>
      <c r="CR42" s="621">
        <v>267206</v>
      </c>
      <c r="CS42" s="634"/>
      <c r="CT42" s="634"/>
      <c r="CU42" s="634"/>
      <c r="CV42" s="634"/>
      <c r="CW42" s="634"/>
      <c r="CX42" s="634"/>
      <c r="CY42" s="635"/>
      <c r="CZ42" s="624">
        <v>13</v>
      </c>
      <c r="DA42" s="636"/>
      <c r="DB42" s="636"/>
      <c r="DC42" s="637"/>
      <c r="DD42" s="627">
        <v>56665</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3" customHeight="1" x14ac:dyDescent="0.2">
      <c r="B43" s="214" t="s">
        <v>345</v>
      </c>
      <c r="CD43" s="618" t="s">
        <v>346</v>
      </c>
      <c r="CE43" s="619"/>
      <c r="CF43" s="619"/>
      <c r="CG43" s="619"/>
      <c r="CH43" s="619"/>
      <c r="CI43" s="619"/>
      <c r="CJ43" s="619"/>
      <c r="CK43" s="619"/>
      <c r="CL43" s="619"/>
      <c r="CM43" s="619"/>
      <c r="CN43" s="619"/>
      <c r="CO43" s="619"/>
      <c r="CP43" s="619"/>
      <c r="CQ43" s="620"/>
      <c r="CR43" s="621">
        <v>6608</v>
      </c>
      <c r="CS43" s="634"/>
      <c r="CT43" s="634"/>
      <c r="CU43" s="634"/>
      <c r="CV43" s="634"/>
      <c r="CW43" s="634"/>
      <c r="CX43" s="634"/>
      <c r="CY43" s="635"/>
      <c r="CZ43" s="624">
        <v>0.3</v>
      </c>
      <c r="DA43" s="636"/>
      <c r="DB43" s="636"/>
      <c r="DC43" s="637"/>
      <c r="DD43" s="627">
        <v>6608</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3" customHeight="1" x14ac:dyDescent="0.2">
      <c r="B44" s="638" t="s">
        <v>347</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295</v>
      </c>
      <c r="CE44" s="641"/>
      <c r="CF44" s="618" t="s">
        <v>348</v>
      </c>
      <c r="CG44" s="619"/>
      <c r="CH44" s="619"/>
      <c r="CI44" s="619"/>
      <c r="CJ44" s="619"/>
      <c r="CK44" s="619"/>
      <c r="CL44" s="619"/>
      <c r="CM44" s="619"/>
      <c r="CN44" s="619"/>
      <c r="CO44" s="619"/>
      <c r="CP44" s="619"/>
      <c r="CQ44" s="620"/>
      <c r="CR44" s="621">
        <v>267206</v>
      </c>
      <c r="CS44" s="622"/>
      <c r="CT44" s="622"/>
      <c r="CU44" s="622"/>
      <c r="CV44" s="622"/>
      <c r="CW44" s="622"/>
      <c r="CX44" s="622"/>
      <c r="CY44" s="623"/>
      <c r="CZ44" s="624">
        <v>13</v>
      </c>
      <c r="DA44" s="625"/>
      <c r="DB44" s="625"/>
      <c r="DC44" s="626"/>
      <c r="DD44" s="627">
        <v>56665</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3" customHeight="1" x14ac:dyDescent="0.2">
      <c r="B45" s="638" t="s">
        <v>349</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350</v>
      </c>
      <c r="CG45" s="619"/>
      <c r="CH45" s="619"/>
      <c r="CI45" s="619"/>
      <c r="CJ45" s="619"/>
      <c r="CK45" s="619"/>
      <c r="CL45" s="619"/>
      <c r="CM45" s="619"/>
      <c r="CN45" s="619"/>
      <c r="CO45" s="619"/>
      <c r="CP45" s="619"/>
      <c r="CQ45" s="620"/>
      <c r="CR45" s="621">
        <v>154163</v>
      </c>
      <c r="CS45" s="634"/>
      <c r="CT45" s="634"/>
      <c r="CU45" s="634"/>
      <c r="CV45" s="634"/>
      <c r="CW45" s="634"/>
      <c r="CX45" s="634"/>
      <c r="CY45" s="635"/>
      <c r="CZ45" s="624">
        <v>7.5</v>
      </c>
      <c r="DA45" s="636"/>
      <c r="DB45" s="636"/>
      <c r="DC45" s="637"/>
      <c r="DD45" s="627">
        <v>21951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3" customHeight="1" x14ac:dyDescent="0.2">
      <c r="B46" s="225"/>
      <c r="CD46" s="642"/>
      <c r="CE46" s="643"/>
      <c r="CF46" s="618" t="s">
        <v>351</v>
      </c>
      <c r="CG46" s="619"/>
      <c r="CH46" s="619"/>
      <c r="CI46" s="619"/>
      <c r="CJ46" s="619"/>
      <c r="CK46" s="619"/>
      <c r="CL46" s="619"/>
      <c r="CM46" s="619"/>
      <c r="CN46" s="619"/>
      <c r="CO46" s="619"/>
      <c r="CP46" s="619"/>
      <c r="CQ46" s="620"/>
      <c r="CR46" s="621">
        <v>112830</v>
      </c>
      <c r="CS46" s="622"/>
      <c r="CT46" s="622"/>
      <c r="CU46" s="622"/>
      <c r="CV46" s="622"/>
      <c r="CW46" s="622"/>
      <c r="CX46" s="622"/>
      <c r="CY46" s="623"/>
      <c r="CZ46" s="624">
        <v>5.5</v>
      </c>
      <c r="DA46" s="625"/>
      <c r="DB46" s="625"/>
      <c r="DC46" s="626"/>
      <c r="DD46" s="627">
        <v>34501</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3" customHeight="1" x14ac:dyDescent="0.2">
      <c r="B47" s="225"/>
      <c r="CD47" s="642"/>
      <c r="CE47" s="643"/>
      <c r="CF47" s="618" t="s">
        <v>352</v>
      </c>
      <c r="CG47" s="619"/>
      <c r="CH47" s="619"/>
      <c r="CI47" s="619"/>
      <c r="CJ47" s="619"/>
      <c r="CK47" s="619"/>
      <c r="CL47" s="619"/>
      <c r="CM47" s="619"/>
      <c r="CN47" s="619"/>
      <c r="CO47" s="619"/>
      <c r="CP47" s="619"/>
      <c r="CQ47" s="620"/>
      <c r="CR47" s="621" t="s">
        <v>124</v>
      </c>
      <c r="CS47" s="634"/>
      <c r="CT47" s="634"/>
      <c r="CU47" s="634"/>
      <c r="CV47" s="634"/>
      <c r="CW47" s="634"/>
      <c r="CX47" s="634"/>
      <c r="CY47" s="635"/>
      <c r="CZ47" s="624" t="s">
        <v>124</v>
      </c>
      <c r="DA47" s="636"/>
      <c r="DB47" s="636"/>
      <c r="DC47" s="637"/>
      <c r="DD47" s="627" t="s">
        <v>124</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0.65" x14ac:dyDescent="0.2">
      <c r="B48" s="225"/>
      <c r="CD48" s="644"/>
      <c r="CE48" s="645"/>
      <c r="CF48" s="618" t="s">
        <v>353</v>
      </c>
      <c r="CG48" s="619"/>
      <c r="CH48" s="619"/>
      <c r="CI48" s="619"/>
      <c r="CJ48" s="619"/>
      <c r="CK48" s="619"/>
      <c r="CL48" s="619"/>
      <c r="CM48" s="619"/>
      <c r="CN48" s="619"/>
      <c r="CO48" s="619"/>
      <c r="CP48" s="619"/>
      <c r="CQ48" s="620"/>
      <c r="CR48" s="621" t="s">
        <v>124</v>
      </c>
      <c r="CS48" s="622"/>
      <c r="CT48" s="622"/>
      <c r="CU48" s="622"/>
      <c r="CV48" s="622"/>
      <c r="CW48" s="622"/>
      <c r="CX48" s="622"/>
      <c r="CY48" s="623"/>
      <c r="CZ48" s="624" t="s">
        <v>124</v>
      </c>
      <c r="DA48" s="625"/>
      <c r="DB48" s="625"/>
      <c r="DC48" s="626"/>
      <c r="DD48" s="627" t="s">
        <v>124</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3" customHeight="1" x14ac:dyDescent="0.2">
      <c r="B49" s="225"/>
      <c r="CD49" s="602" t="s">
        <v>354</v>
      </c>
      <c r="CE49" s="603"/>
      <c r="CF49" s="603"/>
      <c r="CG49" s="603"/>
      <c r="CH49" s="603"/>
      <c r="CI49" s="603"/>
      <c r="CJ49" s="603"/>
      <c r="CK49" s="603"/>
      <c r="CL49" s="603"/>
      <c r="CM49" s="603"/>
      <c r="CN49" s="603"/>
      <c r="CO49" s="603"/>
      <c r="CP49" s="603"/>
      <c r="CQ49" s="604"/>
      <c r="CR49" s="605">
        <v>2048449</v>
      </c>
      <c r="CS49" s="606"/>
      <c r="CT49" s="606"/>
      <c r="CU49" s="606"/>
      <c r="CV49" s="606"/>
      <c r="CW49" s="606"/>
      <c r="CX49" s="606"/>
      <c r="CY49" s="607"/>
      <c r="CZ49" s="608">
        <v>100</v>
      </c>
      <c r="DA49" s="609"/>
      <c r="DB49" s="609"/>
      <c r="DC49" s="610"/>
      <c r="DD49" s="611">
        <v>1419504</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bOGR/uQR0E77gt/JU5hJ5F7tdHL3LONyoJrUDnL8tWLpYpjVLPVp731SWulXJ/H9B5HsKxCVnLmQ3HbG7dm1fA==" saltValue="pbJUzqd9/JSC5syOkaQPv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election activeCell="AR102" sqref="AR102"/>
    </sheetView>
  </sheetViews>
  <sheetFormatPr defaultColWidth="0" defaultRowHeight="13.8" zeroHeight="1" x14ac:dyDescent="0.2"/>
  <cols>
    <col min="1" max="130" width="2.77734375" style="231" customWidth="1"/>
    <col min="131" max="131" width="1.6640625" style="231" customWidth="1"/>
    <col min="132" max="16384" width="9" style="231" hidden="1"/>
  </cols>
  <sheetData>
    <row r="1" spans="1:131" ht="11.3"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3" customHeight="1" thickBot="1" x14ac:dyDescent="0.25">
      <c r="A2" s="1090" t="s">
        <v>355</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356</v>
      </c>
      <c r="DK2" s="1092"/>
      <c r="DL2" s="1092"/>
      <c r="DM2" s="1092"/>
      <c r="DN2" s="1092"/>
      <c r="DO2" s="1093"/>
      <c r="DP2" s="228"/>
      <c r="DQ2" s="1091" t="s">
        <v>357</v>
      </c>
      <c r="DR2" s="1092"/>
      <c r="DS2" s="1092"/>
      <c r="DT2" s="1092"/>
      <c r="DU2" s="1092"/>
      <c r="DV2" s="1092"/>
      <c r="DW2" s="1092"/>
      <c r="DX2" s="1092"/>
      <c r="DY2" s="1092"/>
      <c r="DZ2" s="1093"/>
      <c r="EA2" s="230"/>
    </row>
    <row r="3" spans="1:131" ht="11.3"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3" customHeight="1" thickBot="1" x14ac:dyDescent="0.25">
      <c r="A4" s="1059" t="s">
        <v>358</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359</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3" customHeight="1" x14ac:dyDescent="0.2">
      <c r="A5" s="995" t="s">
        <v>360</v>
      </c>
      <c r="B5" s="996"/>
      <c r="C5" s="996"/>
      <c r="D5" s="996"/>
      <c r="E5" s="996"/>
      <c r="F5" s="996"/>
      <c r="G5" s="996"/>
      <c r="H5" s="996"/>
      <c r="I5" s="996"/>
      <c r="J5" s="996"/>
      <c r="K5" s="996"/>
      <c r="L5" s="996"/>
      <c r="M5" s="996"/>
      <c r="N5" s="996"/>
      <c r="O5" s="996"/>
      <c r="P5" s="997"/>
      <c r="Q5" s="1001" t="s">
        <v>361</v>
      </c>
      <c r="R5" s="1002"/>
      <c r="S5" s="1002"/>
      <c r="T5" s="1002"/>
      <c r="U5" s="1003"/>
      <c r="V5" s="1001" t="s">
        <v>362</v>
      </c>
      <c r="W5" s="1002"/>
      <c r="X5" s="1002"/>
      <c r="Y5" s="1002"/>
      <c r="Z5" s="1003"/>
      <c r="AA5" s="1001" t="s">
        <v>363</v>
      </c>
      <c r="AB5" s="1002"/>
      <c r="AC5" s="1002"/>
      <c r="AD5" s="1002"/>
      <c r="AE5" s="1002"/>
      <c r="AF5" s="1094" t="s">
        <v>364</v>
      </c>
      <c r="AG5" s="1002"/>
      <c r="AH5" s="1002"/>
      <c r="AI5" s="1002"/>
      <c r="AJ5" s="1015"/>
      <c r="AK5" s="1002" t="s">
        <v>365</v>
      </c>
      <c r="AL5" s="1002"/>
      <c r="AM5" s="1002"/>
      <c r="AN5" s="1002"/>
      <c r="AO5" s="1003"/>
      <c r="AP5" s="1001" t="s">
        <v>366</v>
      </c>
      <c r="AQ5" s="1002"/>
      <c r="AR5" s="1002"/>
      <c r="AS5" s="1002"/>
      <c r="AT5" s="1003"/>
      <c r="AU5" s="1001" t="s">
        <v>367</v>
      </c>
      <c r="AV5" s="1002"/>
      <c r="AW5" s="1002"/>
      <c r="AX5" s="1002"/>
      <c r="AY5" s="1015"/>
      <c r="AZ5" s="232"/>
      <c r="BA5" s="232"/>
      <c r="BB5" s="232"/>
      <c r="BC5" s="232"/>
      <c r="BD5" s="232"/>
      <c r="BE5" s="233"/>
      <c r="BF5" s="233"/>
      <c r="BG5" s="233"/>
      <c r="BH5" s="233"/>
      <c r="BI5" s="233"/>
      <c r="BJ5" s="233"/>
      <c r="BK5" s="233"/>
      <c r="BL5" s="233"/>
      <c r="BM5" s="233"/>
      <c r="BN5" s="233"/>
      <c r="BO5" s="233"/>
      <c r="BP5" s="233"/>
      <c r="BQ5" s="995" t="s">
        <v>368</v>
      </c>
      <c r="BR5" s="996"/>
      <c r="BS5" s="996"/>
      <c r="BT5" s="996"/>
      <c r="BU5" s="996"/>
      <c r="BV5" s="996"/>
      <c r="BW5" s="996"/>
      <c r="BX5" s="996"/>
      <c r="BY5" s="996"/>
      <c r="BZ5" s="996"/>
      <c r="CA5" s="996"/>
      <c r="CB5" s="996"/>
      <c r="CC5" s="996"/>
      <c r="CD5" s="996"/>
      <c r="CE5" s="996"/>
      <c r="CF5" s="996"/>
      <c r="CG5" s="997"/>
      <c r="CH5" s="1001" t="s">
        <v>369</v>
      </c>
      <c r="CI5" s="1002"/>
      <c r="CJ5" s="1002"/>
      <c r="CK5" s="1002"/>
      <c r="CL5" s="1003"/>
      <c r="CM5" s="1001" t="s">
        <v>370</v>
      </c>
      <c r="CN5" s="1002"/>
      <c r="CO5" s="1002"/>
      <c r="CP5" s="1002"/>
      <c r="CQ5" s="1003"/>
      <c r="CR5" s="1001" t="s">
        <v>371</v>
      </c>
      <c r="CS5" s="1002"/>
      <c r="CT5" s="1002"/>
      <c r="CU5" s="1002"/>
      <c r="CV5" s="1003"/>
      <c r="CW5" s="1001" t="s">
        <v>372</v>
      </c>
      <c r="CX5" s="1002"/>
      <c r="CY5" s="1002"/>
      <c r="CZ5" s="1002"/>
      <c r="DA5" s="1003"/>
      <c r="DB5" s="1001" t="s">
        <v>373</v>
      </c>
      <c r="DC5" s="1002"/>
      <c r="DD5" s="1002"/>
      <c r="DE5" s="1002"/>
      <c r="DF5" s="1003"/>
      <c r="DG5" s="1084" t="s">
        <v>374</v>
      </c>
      <c r="DH5" s="1085"/>
      <c r="DI5" s="1085"/>
      <c r="DJ5" s="1085"/>
      <c r="DK5" s="1086"/>
      <c r="DL5" s="1084" t="s">
        <v>375</v>
      </c>
      <c r="DM5" s="1085"/>
      <c r="DN5" s="1085"/>
      <c r="DO5" s="1085"/>
      <c r="DP5" s="1086"/>
      <c r="DQ5" s="1001" t="s">
        <v>376</v>
      </c>
      <c r="DR5" s="1002"/>
      <c r="DS5" s="1002"/>
      <c r="DT5" s="1002"/>
      <c r="DU5" s="1003"/>
      <c r="DV5" s="1001" t="s">
        <v>367</v>
      </c>
      <c r="DW5" s="1002"/>
      <c r="DX5" s="1002"/>
      <c r="DY5" s="1002"/>
      <c r="DZ5" s="1015"/>
      <c r="EA5" s="234"/>
    </row>
    <row r="6" spans="1:131" s="235" customFormat="1" ht="26.3"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3" customHeight="1" thickTop="1" x14ac:dyDescent="0.2">
      <c r="A7" s="236">
        <v>1</v>
      </c>
      <c r="B7" s="1047" t="s">
        <v>377</v>
      </c>
      <c r="C7" s="1048"/>
      <c r="D7" s="1048"/>
      <c r="E7" s="1048"/>
      <c r="F7" s="1048"/>
      <c r="G7" s="1048"/>
      <c r="H7" s="1048"/>
      <c r="I7" s="1048"/>
      <c r="J7" s="1048"/>
      <c r="K7" s="1048"/>
      <c r="L7" s="1048"/>
      <c r="M7" s="1048"/>
      <c r="N7" s="1048"/>
      <c r="O7" s="1048"/>
      <c r="P7" s="1049"/>
      <c r="Q7" s="1102"/>
      <c r="R7" s="1103"/>
      <c r="S7" s="1103"/>
      <c r="T7" s="1103"/>
      <c r="U7" s="1103"/>
      <c r="V7" s="1103"/>
      <c r="W7" s="1103"/>
      <c r="X7" s="1103"/>
      <c r="Y7" s="1103"/>
      <c r="Z7" s="1103"/>
      <c r="AA7" s="1103"/>
      <c r="AB7" s="1103"/>
      <c r="AC7" s="1103"/>
      <c r="AD7" s="1103"/>
      <c r="AE7" s="1104"/>
      <c r="AF7" s="1105">
        <v>207</v>
      </c>
      <c r="AG7" s="1106"/>
      <c r="AH7" s="1106"/>
      <c r="AI7" s="1106"/>
      <c r="AJ7" s="1107"/>
      <c r="AK7" s="1108"/>
      <c r="AL7" s="1109"/>
      <c r="AM7" s="1109"/>
      <c r="AN7" s="1109"/>
      <c r="AO7" s="1109"/>
      <c r="AP7" s="1109"/>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c r="BT7" s="1100"/>
      <c r="BU7" s="1100"/>
      <c r="BV7" s="1100"/>
      <c r="BW7" s="1100"/>
      <c r="BX7" s="1100"/>
      <c r="BY7" s="1100"/>
      <c r="BZ7" s="1100"/>
      <c r="CA7" s="1100"/>
      <c r="CB7" s="1100"/>
      <c r="CC7" s="1100"/>
      <c r="CD7" s="1100"/>
      <c r="CE7" s="1100"/>
      <c r="CF7" s="1100"/>
      <c r="CG7" s="1112"/>
      <c r="CH7" s="1096"/>
      <c r="CI7" s="1097"/>
      <c r="CJ7" s="1097"/>
      <c r="CK7" s="1097"/>
      <c r="CL7" s="1098"/>
      <c r="CM7" s="1096"/>
      <c r="CN7" s="1097"/>
      <c r="CO7" s="1097"/>
      <c r="CP7" s="1097"/>
      <c r="CQ7" s="1098"/>
      <c r="CR7" s="1096"/>
      <c r="CS7" s="1097"/>
      <c r="CT7" s="1097"/>
      <c r="CU7" s="1097"/>
      <c r="CV7" s="1098"/>
      <c r="CW7" s="1096"/>
      <c r="CX7" s="1097"/>
      <c r="CY7" s="1097"/>
      <c r="CZ7" s="1097"/>
      <c r="DA7" s="1098"/>
      <c r="DB7" s="1096"/>
      <c r="DC7" s="1097"/>
      <c r="DD7" s="1097"/>
      <c r="DE7" s="1097"/>
      <c r="DF7" s="1098"/>
      <c r="DG7" s="1096"/>
      <c r="DH7" s="1097"/>
      <c r="DI7" s="1097"/>
      <c r="DJ7" s="1097"/>
      <c r="DK7" s="1098"/>
      <c r="DL7" s="1096"/>
      <c r="DM7" s="1097"/>
      <c r="DN7" s="1097"/>
      <c r="DO7" s="1097"/>
      <c r="DP7" s="1098"/>
      <c r="DQ7" s="1096"/>
      <c r="DR7" s="1097"/>
      <c r="DS7" s="1097"/>
      <c r="DT7" s="1097"/>
      <c r="DU7" s="1098"/>
      <c r="DV7" s="1099"/>
      <c r="DW7" s="1100"/>
      <c r="DX7" s="1100"/>
      <c r="DY7" s="1100"/>
      <c r="DZ7" s="1101"/>
      <c r="EA7" s="234"/>
    </row>
    <row r="8" spans="1:131" s="235" customFormat="1" ht="26.3" customHeight="1" x14ac:dyDescent="0.2">
      <c r="A8" s="238">
        <v>2</v>
      </c>
      <c r="B8" s="1030" t="s">
        <v>378</v>
      </c>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v>0</v>
      </c>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c r="BT8" s="993"/>
      <c r="BU8" s="993"/>
      <c r="BV8" s="993"/>
      <c r="BW8" s="993"/>
      <c r="BX8" s="993"/>
      <c r="BY8" s="993"/>
      <c r="BZ8" s="993"/>
      <c r="CA8" s="993"/>
      <c r="CB8" s="993"/>
      <c r="CC8" s="993"/>
      <c r="CD8" s="993"/>
      <c r="CE8" s="993"/>
      <c r="CF8" s="993"/>
      <c r="CG8" s="1014"/>
      <c r="CH8" s="989"/>
      <c r="CI8" s="990"/>
      <c r="CJ8" s="990"/>
      <c r="CK8" s="990"/>
      <c r="CL8" s="991"/>
      <c r="CM8" s="989"/>
      <c r="CN8" s="990"/>
      <c r="CO8" s="990"/>
      <c r="CP8" s="990"/>
      <c r="CQ8" s="991"/>
      <c r="CR8" s="989"/>
      <c r="CS8" s="990"/>
      <c r="CT8" s="990"/>
      <c r="CU8" s="990"/>
      <c r="CV8" s="991"/>
      <c r="CW8" s="989"/>
      <c r="CX8" s="990"/>
      <c r="CY8" s="990"/>
      <c r="CZ8" s="990"/>
      <c r="DA8" s="991"/>
      <c r="DB8" s="989"/>
      <c r="DC8" s="990"/>
      <c r="DD8" s="990"/>
      <c r="DE8" s="990"/>
      <c r="DF8" s="991"/>
      <c r="DG8" s="989"/>
      <c r="DH8" s="990"/>
      <c r="DI8" s="990"/>
      <c r="DJ8" s="990"/>
      <c r="DK8" s="991"/>
      <c r="DL8" s="989"/>
      <c r="DM8" s="990"/>
      <c r="DN8" s="990"/>
      <c r="DO8" s="990"/>
      <c r="DP8" s="991"/>
      <c r="DQ8" s="989"/>
      <c r="DR8" s="990"/>
      <c r="DS8" s="990"/>
      <c r="DT8" s="990"/>
      <c r="DU8" s="991"/>
      <c r="DV8" s="992"/>
      <c r="DW8" s="993"/>
      <c r="DX8" s="993"/>
      <c r="DY8" s="993"/>
      <c r="DZ8" s="994"/>
      <c r="EA8" s="234"/>
    </row>
    <row r="9" spans="1:131" s="235" customFormat="1" ht="26.3"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c r="BT9" s="993"/>
      <c r="BU9" s="993"/>
      <c r="BV9" s="993"/>
      <c r="BW9" s="993"/>
      <c r="BX9" s="993"/>
      <c r="BY9" s="993"/>
      <c r="BZ9" s="993"/>
      <c r="CA9" s="993"/>
      <c r="CB9" s="993"/>
      <c r="CC9" s="993"/>
      <c r="CD9" s="993"/>
      <c r="CE9" s="993"/>
      <c r="CF9" s="993"/>
      <c r="CG9" s="1014"/>
      <c r="CH9" s="989"/>
      <c r="CI9" s="990"/>
      <c r="CJ9" s="990"/>
      <c r="CK9" s="990"/>
      <c r="CL9" s="991"/>
      <c r="CM9" s="989"/>
      <c r="CN9" s="990"/>
      <c r="CO9" s="990"/>
      <c r="CP9" s="990"/>
      <c r="CQ9" s="991"/>
      <c r="CR9" s="989"/>
      <c r="CS9" s="990"/>
      <c r="CT9" s="990"/>
      <c r="CU9" s="990"/>
      <c r="CV9" s="991"/>
      <c r="CW9" s="989"/>
      <c r="CX9" s="990"/>
      <c r="CY9" s="990"/>
      <c r="CZ9" s="990"/>
      <c r="DA9" s="991"/>
      <c r="DB9" s="989"/>
      <c r="DC9" s="990"/>
      <c r="DD9" s="990"/>
      <c r="DE9" s="990"/>
      <c r="DF9" s="991"/>
      <c r="DG9" s="989"/>
      <c r="DH9" s="990"/>
      <c r="DI9" s="990"/>
      <c r="DJ9" s="990"/>
      <c r="DK9" s="991"/>
      <c r="DL9" s="989"/>
      <c r="DM9" s="990"/>
      <c r="DN9" s="990"/>
      <c r="DO9" s="990"/>
      <c r="DP9" s="991"/>
      <c r="DQ9" s="989"/>
      <c r="DR9" s="990"/>
      <c r="DS9" s="990"/>
      <c r="DT9" s="990"/>
      <c r="DU9" s="991"/>
      <c r="DV9" s="992"/>
      <c r="DW9" s="993"/>
      <c r="DX9" s="993"/>
      <c r="DY9" s="993"/>
      <c r="DZ9" s="994"/>
      <c r="EA9" s="234"/>
    </row>
    <row r="10" spans="1:131" s="235" customFormat="1" ht="26.3"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3"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3"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3"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3"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3"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3"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3"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3"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3"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3"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3"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3"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379</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3" customHeight="1" thickBot="1" x14ac:dyDescent="0.25">
      <c r="A23" s="240" t="s">
        <v>380</v>
      </c>
      <c r="B23" s="937" t="s">
        <v>381</v>
      </c>
      <c r="C23" s="938"/>
      <c r="D23" s="938"/>
      <c r="E23" s="938"/>
      <c r="F23" s="938"/>
      <c r="G23" s="938"/>
      <c r="H23" s="938"/>
      <c r="I23" s="938"/>
      <c r="J23" s="938"/>
      <c r="K23" s="938"/>
      <c r="L23" s="938"/>
      <c r="M23" s="938"/>
      <c r="N23" s="938"/>
      <c r="O23" s="938"/>
      <c r="P23" s="948"/>
      <c r="Q23" s="1067"/>
      <c r="R23" s="1061"/>
      <c r="S23" s="1061"/>
      <c r="T23" s="1061"/>
      <c r="U23" s="1061"/>
      <c r="V23" s="1061"/>
      <c r="W23" s="1061"/>
      <c r="X23" s="1061"/>
      <c r="Y23" s="1061"/>
      <c r="Z23" s="1061"/>
      <c r="AA23" s="1061"/>
      <c r="AB23" s="1061"/>
      <c r="AC23" s="1061"/>
      <c r="AD23" s="1061"/>
      <c r="AE23" s="1068"/>
      <c r="AF23" s="1069">
        <v>208</v>
      </c>
      <c r="AG23" s="1061"/>
      <c r="AH23" s="1061"/>
      <c r="AI23" s="1061"/>
      <c r="AJ23" s="1070"/>
      <c r="AK23" s="1071"/>
      <c r="AL23" s="1072"/>
      <c r="AM23" s="1072"/>
      <c r="AN23" s="1072"/>
      <c r="AO23" s="1072"/>
      <c r="AP23" s="1061"/>
      <c r="AQ23" s="1061"/>
      <c r="AR23" s="1061"/>
      <c r="AS23" s="1061"/>
      <c r="AT23" s="1061"/>
      <c r="AU23" s="1062"/>
      <c r="AV23" s="1062"/>
      <c r="AW23" s="1062"/>
      <c r="AX23" s="1062"/>
      <c r="AY23" s="1063"/>
      <c r="AZ23" s="1064" t="s">
        <v>124</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3" customHeight="1" x14ac:dyDescent="0.2">
      <c r="A24" s="1060" t="s">
        <v>382</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3" customHeight="1" thickBot="1" x14ac:dyDescent="0.25">
      <c r="A25" s="1059" t="s">
        <v>383</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3" customHeight="1" x14ac:dyDescent="0.2">
      <c r="A26" s="995" t="s">
        <v>360</v>
      </c>
      <c r="B26" s="996"/>
      <c r="C26" s="996"/>
      <c r="D26" s="996"/>
      <c r="E26" s="996"/>
      <c r="F26" s="996"/>
      <c r="G26" s="996"/>
      <c r="H26" s="996"/>
      <c r="I26" s="996"/>
      <c r="J26" s="996"/>
      <c r="K26" s="996"/>
      <c r="L26" s="996"/>
      <c r="M26" s="996"/>
      <c r="N26" s="996"/>
      <c r="O26" s="996"/>
      <c r="P26" s="997"/>
      <c r="Q26" s="1001" t="s">
        <v>384</v>
      </c>
      <c r="R26" s="1002"/>
      <c r="S26" s="1002"/>
      <c r="T26" s="1002"/>
      <c r="U26" s="1003"/>
      <c r="V26" s="1001" t="s">
        <v>385</v>
      </c>
      <c r="W26" s="1002"/>
      <c r="X26" s="1002"/>
      <c r="Y26" s="1002"/>
      <c r="Z26" s="1003"/>
      <c r="AA26" s="1001" t="s">
        <v>386</v>
      </c>
      <c r="AB26" s="1002"/>
      <c r="AC26" s="1002"/>
      <c r="AD26" s="1002"/>
      <c r="AE26" s="1002"/>
      <c r="AF26" s="1055" t="s">
        <v>387</v>
      </c>
      <c r="AG26" s="1008"/>
      <c r="AH26" s="1008"/>
      <c r="AI26" s="1008"/>
      <c r="AJ26" s="1056"/>
      <c r="AK26" s="1002" t="s">
        <v>388</v>
      </c>
      <c r="AL26" s="1002"/>
      <c r="AM26" s="1002"/>
      <c r="AN26" s="1002"/>
      <c r="AO26" s="1003"/>
      <c r="AP26" s="1001" t="s">
        <v>389</v>
      </c>
      <c r="AQ26" s="1002"/>
      <c r="AR26" s="1002"/>
      <c r="AS26" s="1002"/>
      <c r="AT26" s="1003"/>
      <c r="AU26" s="1001" t="s">
        <v>390</v>
      </c>
      <c r="AV26" s="1002"/>
      <c r="AW26" s="1002"/>
      <c r="AX26" s="1002"/>
      <c r="AY26" s="1003"/>
      <c r="AZ26" s="1001" t="s">
        <v>391</v>
      </c>
      <c r="BA26" s="1002"/>
      <c r="BB26" s="1002"/>
      <c r="BC26" s="1002"/>
      <c r="BD26" s="1003"/>
      <c r="BE26" s="1001" t="s">
        <v>367</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3"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3" customHeight="1" thickTop="1" x14ac:dyDescent="0.2">
      <c r="A28" s="242">
        <v>1</v>
      </c>
      <c r="B28" s="1047" t="s">
        <v>392</v>
      </c>
      <c r="C28" s="1048"/>
      <c r="D28" s="1048"/>
      <c r="E28" s="1048"/>
      <c r="F28" s="1048"/>
      <c r="G28" s="1048"/>
      <c r="H28" s="1048"/>
      <c r="I28" s="1048"/>
      <c r="J28" s="1048"/>
      <c r="K28" s="1048"/>
      <c r="L28" s="1048"/>
      <c r="M28" s="1048"/>
      <c r="N28" s="1048"/>
      <c r="O28" s="1048"/>
      <c r="P28" s="1049"/>
      <c r="Q28" s="1050"/>
      <c r="R28" s="1051"/>
      <c r="S28" s="1051"/>
      <c r="T28" s="1051"/>
      <c r="U28" s="1051"/>
      <c r="V28" s="1051"/>
      <c r="W28" s="1051"/>
      <c r="X28" s="1051"/>
      <c r="Y28" s="1051"/>
      <c r="Z28" s="1051"/>
      <c r="AA28" s="1051"/>
      <c r="AB28" s="1051"/>
      <c r="AC28" s="1051"/>
      <c r="AD28" s="1051"/>
      <c r="AE28" s="1052"/>
      <c r="AF28" s="1053">
        <v>7</v>
      </c>
      <c r="AG28" s="1051"/>
      <c r="AH28" s="1051"/>
      <c r="AI28" s="1051"/>
      <c r="AJ28" s="1054"/>
      <c r="AK28" s="1042"/>
      <c r="AL28" s="1043"/>
      <c r="AM28" s="1043"/>
      <c r="AN28" s="1043"/>
      <c r="AO28" s="1043"/>
      <c r="AP28" s="1043"/>
      <c r="AQ28" s="1043"/>
      <c r="AR28" s="1043"/>
      <c r="AS28" s="1043"/>
      <c r="AT28" s="1043"/>
      <c r="AU28" s="1043"/>
      <c r="AV28" s="1043"/>
      <c r="AW28" s="1043"/>
      <c r="AX28" s="1043"/>
      <c r="AY28" s="1043"/>
      <c r="AZ28" s="1044"/>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3" customHeight="1" x14ac:dyDescent="0.2">
      <c r="A29" s="242">
        <v>2</v>
      </c>
      <c r="B29" s="1030" t="s">
        <v>393</v>
      </c>
      <c r="C29" s="1031"/>
      <c r="D29" s="1031"/>
      <c r="E29" s="1031"/>
      <c r="F29" s="1031"/>
      <c r="G29" s="1031"/>
      <c r="H29" s="1031"/>
      <c r="I29" s="1031"/>
      <c r="J29" s="1031"/>
      <c r="K29" s="1031"/>
      <c r="L29" s="1031"/>
      <c r="M29" s="1031"/>
      <c r="N29" s="1031"/>
      <c r="O29" s="1031"/>
      <c r="P29" s="1032"/>
      <c r="Q29" s="1038"/>
      <c r="R29" s="1039"/>
      <c r="S29" s="1039"/>
      <c r="T29" s="1039"/>
      <c r="U29" s="1039"/>
      <c r="V29" s="1039"/>
      <c r="W29" s="1039"/>
      <c r="X29" s="1039"/>
      <c r="Y29" s="1039"/>
      <c r="Z29" s="1039"/>
      <c r="AA29" s="1039"/>
      <c r="AB29" s="1039"/>
      <c r="AC29" s="1039"/>
      <c r="AD29" s="1039"/>
      <c r="AE29" s="1040"/>
      <c r="AF29" s="1035">
        <v>1</v>
      </c>
      <c r="AG29" s="1036"/>
      <c r="AH29" s="1036"/>
      <c r="AI29" s="1036"/>
      <c r="AJ29" s="1037"/>
      <c r="AK29" s="980"/>
      <c r="AL29" s="971"/>
      <c r="AM29" s="971"/>
      <c r="AN29" s="971"/>
      <c r="AO29" s="971"/>
      <c r="AP29" s="971"/>
      <c r="AQ29" s="971"/>
      <c r="AR29" s="971"/>
      <c r="AS29" s="971"/>
      <c r="AT29" s="971"/>
      <c r="AU29" s="971"/>
      <c r="AV29" s="971"/>
      <c r="AW29" s="971"/>
      <c r="AX29" s="971"/>
      <c r="AY29" s="971"/>
      <c r="AZ29" s="1041"/>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3" customHeight="1" x14ac:dyDescent="0.2">
      <c r="A30" s="242">
        <v>3</v>
      </c>
      <c r="B30" s="1030" t="s">
        <v>394</v>
      </c>
      <c r="C30" s="1031"/>
      <c r="D30" s="1031"/>
      <c r="E30" s="1031"/>
      <c r="F30" s="1031"/>
      <c r="G30" s="1031"/>
      <c r="H30" s="1031"/>
      <c r="I30" s="1031"/>
      <c r="J30" s="1031"/>
      <c r="K30" s="1031"/>
      <c r="L30" s="1031"/>
      <c r="M30" s="1031"/>
      <c r="N30" s="1031"/>
      <c r="O30" s="1031"/>
      <c r="P30" s="1032"/>
      <c r="Q30" s="1038"/>
      <c r="R30" s="1039"/>
      <c r="S30" s="1039"/>
      <c r="T30" s="1039"/>
      <c r="U30" s="1039"/>
      <c r="V30" s="1039"/>
      <c r="W30" s="1039"/>
      <c r="X30" s="1039"/>
      <c r="Y30" s="1039"/>
      <c r="Z30" s="1039"/>
      <c r="AA30" s="1039"/>
      <c r="AB30" s="1039"/>
      <c r="AC30" s="1039"/>
      <c r="AD30" s="1039"/>
      <c r="AE30" s="1040"/>
      <c r="AF30" s="1035">
        <v>6</v>
      </c>
      <c r="AG30" s="1036"/>
      <c r="AH30" s="1036"/>
      <c r="AI30" s="1036"/>
      <c r="AJ30" s="1037"/>
      <c r="AK30" s="980"/>
      <c r="AL30" s="971"/>
      <c r="AM30" s="971"/>
      <c r="AN30" s="971"/>
      <c r="AO30" s="971"/>
      <c r="AP30" s="971"/>
      <c r="AQ30" s="971"/>
      <c r="AR30" s="971"/>
      <c r="AS30" s="971"/>
      <c r="AT30" s="971"/>
      <c r="AU30" s="971"/>
      <c r="AV30" s="971"/>
      <c r="AW30" s="971"/>
      <c r="AX30" s="971"/>
      <c r="AY30" s="971"/>
      <c r="AZ30" s="1041"/>
      <c r="BA30" s="1041"/>
      <c r="BB30" s="1041"/>
      <c r="BC30" s="1041"/>
      <c r="BD30" s="1041"/>
      <c r="BE30" s="972" t="s">
        <v>395</v>
      </c>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3" customHeight="1" x14ac:dyDescent="0.2">
      <c r="A31" s="242">
        <v>4</v>
      </c>
      <c r="B31" s="1030"/>
      <c r="C31" s="1031"/>
      <c r="D31" s="1031"/>
      <c r="E31" s="1031"/>
      <c r="F31" s="1031"/>
      <c r="G31" s="1031"/>
      <c r="H31" s="1031"/>
      <c r="I31" s="1031"/>
      <c r="J31" s="1031"/>
      <c r="K31" s="1031"/>
      <c r="L31" s="1031"/>
      <c r="M31" s="1031"/>
      <c r="N31" s="1031"/>
      <c r="O31" s="1031"/>
      <c r="P31" s="1032"/>
      <c r="Q31" s="1038"/>
      <c r="R31" s="1039"/>
      <c r="S31" s="1039"/>
      <c r="T31" s="1039"/>
      <c r="U31" s="1039"/>
      <c r="V31" s="1039"/>
      <c r="W31" s="1039"/>
      <c r="X31" s="1039"/>
      <c r="Y31" s="1039"/>
      <c r="Z31" s="1039"/>
      <c r="AA31" s="1039"/>
      <c r="AB31" s="1039"/>
      <c r="AC31" s="1039"/>
      <c r="AD31" s="1039"/>
      <c r="AE31" s="1040"/>
      <c r="AF31" s="1035"/>
      <c r="AG31" s="1036"/>
      <c r="AH31" s="1036"/>
      <c r="AI31" s="1036"/>
      <c r="AJ31" s="1037"/>
      <c r="AK31" s="980"/>
      <c r="AL31" s="971"/>
      <c r="AM31" s="971"/>
      <c r="AN31" s="971"/>
      <c r="AO31" s="971"/>
      <c r="AP31" s="971"/>
      <c r="AQ31" s="971"/>
      <c r="AR31" s="971"/>
      <c r="AS31" s="971"/>
      <c r="AT31" s="971"/>
      <c r="AU31" s="971"/>
      <c r="AV31" s="971"/>
      <c r="AW31" s="971"/>
      <c r="AX31" s="971"/>
      <c r="AY31" s="971"/>
      <c r="AZ31" s="1041"/>
      <c r="BA31" s="1041"/>
      <c r="BB31" s="1041"/>
      <c r="BC31" s="1041"/>
      <c r="BD31" s="1041"/>
      <c r="BE31" s="972"/>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3" customHeight="1" x14ac:dyDescent="0.2">
      <c r="A32" s="242">
        <v>5</v>
      </c>
      <c r="B32" s="1030"/>
      <c r="C32" s="1031"/>
      <c r="D32" s="1031"/>
      <c r="E32" s="1031"/>
      <c r="F32" s="1031"/>
      <c r="G32" s="1031"/>
      <c r="H32" s="1031"/>
      <c r="I32" s="1031"/>
      <c r="J32" s="1031"/>
      <c r="K32" s="1031"/>
      <c r="L32" s="1031"/>
      <c r="M32" s="1031"/>
      <c r="N32" s="1031"/>
      <c r="O32" s="1031"/>
      <c r="P32" s="1032"/>
      <c r="Q32" s="1038"/>
      <c r="R32" s="1039"/>
      <c r="S32" s="1039"/>
      <c r="T32" s="1039"/>
      <c r="U32" s="1039"/>
      <c r="V32" s="1039"/>
      <c r="W32" s="1039"/>
      <c r="X32" s="1039"/>
      <c r="Y32" s="1039"/>
      <c r="Z32" s="1039"/>
      <c r="AA32" s="1039"/>
      <c r="AB32" s="1039"/>
      <c r="AC32" s="1039"/>
      <c r="AD32" s="1039"/>
      <c r="AE32" s="1040"/>
      <c r="AF32" s="1035"/>
      <c r="AG32" s="1036"/>
      <c r="AH32" s="1036"/>
      <c r="AI32" s="1036"/>
      <c r="AJ32" s="1037"/>
      <c r="AK32" s="980"/>
      <c r="AL32" s="971"/>
      <c r="AM32" s="971"/>
      <c r="AN32" s="971"/>
      <c r="AO32" s="971"/>
      <c r="AP32" s="971"/>
      <c r="AQ32" s="971"/>
      <c r="AR32" s="971"/>
      <c r="AS32" s="971"/>
      <c r="AT32" s="971"/>
      <c r="AU32" s="971"/>
      <c r="AV32" s="971"/>
      <c r="AW32" s="971"/>
      <c r="AX32" s="971"/>
      <c r="AY32" s="971"/>
      <c r="AZ32" s="1041"/>
      <c r="BA32" s="1041"/>
      <c r="BB32" s="1041"/>
      <c r="BC32" s="1041"/>
      <c r="BD32" s="1041"/>
      <c r="BE32" s="972"/>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3" customHeight="1" x14ac:dyDescent="0.2">
      <c r="A33" s="242">
        <v>6</v>
      </c>
      <c r="B33" s="1030"/>
      <c r="C33" s="1031"/>
      <c r="D33" s="1031"/>
      <c r="E33" s="1031"/>
      <c r="F33" s="1031"/>
      <c r="G33" s="1031"/>
      <c r="H33" s="1031"/>
      <c r="I33" s="1031"/>
      <c r="J33" s="1031"/>
      <c r="K33" s="1031"/>
      <c r="L33" s="1031"/>
      <c r="M33" s="1031"/>
      <c r="N33" s="1031"/>
      <c r="O33" s="1031"/>
      <c r="P33" s="1032"/>
      <c r="Q33" s="1038"/>
      <c r="R33" s="1039"/>
      <c r="S33" s="1039"/>
      <c r="T33" s="1039"/>
      <c r="U33" s="1039"/>
      <c r="V33" s="1039"/>
      <c r="W33" s="1039"/>
      <c r="X33" s="1039"/>
      <c r="Y33" s="1039"/>
      <c r="Z33" s="1039"/>
      <c r="AA33" s="1039"/>
      <c r="AB33" s="1039"/>
      <c r="AC33" s="1039"/>
      <c r="AD33" s="1039"/>
      <c r="AE33" s="1040"/>
      <c r="AF33" s="1035"/>
      <c r="AG33" s="1036"/>
      <c r="AH33" s="1036"/>
      <c r="AI33" s="1036"/>
      <c r="AJ33" s="1037"/>
      <c r="AK33" s="980"/>
      <c r="AL33" s="971"/>
      <c r="AM33" s="971"/>
      <c r="AN33" s="971"/>
      <c r="AO33" s="971"/>
      <c r="AP33" s="971"/>
      <c r="AQ33" s="971"/>
      <c r="AR33" s="971"/>
      <c r="AS33" s="971"/>
      <c r="AT33" s="971"/>
      <c r="AU33" s="971"/>
      <c r="AV33" s="971"/>
      <c r="AW33" s="971"/>
      <c r="AX33" s="971"/>
      <c r="AY33" s="971"/>
      <c r="AZ33" s="1041"/>
      <c r="BA33" s="1041"/>
      <c r="BB33" s="1041"/>
      <c r="BC33" s="1041"/>
      <c r="BD33" s="1041"/>
      <c r="BE33" s="972"/>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3" customHeight="1" x14ac:dyDescent="0.2">
      <c r="A34" s="242">
        <v>7</v>
      </c>
      <c r="B34" s="1030"/>
      <c r="C34" s="1031"/>
      <c r="D34" s="1031"/>
      <c r="E34" s="1031"/>
      <c r="F34" s="1031"/>
      <c r="G34" s="1031"/>
      <c r="H34" s="1031"/>
      <c r="I34" s="1031"/>
      <c r="J34" s="1031"/>
      <c r="K34" s="1031"/>
      <c r="L34" s="1031"/>
      <c r="M34" s="1031"/>
      <c r="N34" s="1031"/>
      <c r="O34" s="1031"/>
      <c r="P34" s="1032"/>
      <c r="Q34" s="1038"/>
      <c r="R34" s="1039"/>
      <c r="S34" s="1039"/>
      <c r="T34" s="1039"/>
      <c r="U34" s="1039"/>
      <c r="V34" s="1039"/>
      <c r="W34" s="1039"/>
      <c r="X34" s="1039"/>
      <c r="Y34" s="1039"/>
      <c r="Z34" s="1039"/>
      <c r="AA34" s="1039"/>
      <c r="AB34" s="1039"/>
      <c r="AC34" s="1039"/>
      <c r="AD34" s="1039"/>
      <c r="AE34" s="1040"/>
      <c r="AF34" s="1035"/>
      <c r="AG34" s="1036"/>
      <c r="AH34" s="1036"/>
      <c r="AI34" s="1036"/>
      <c r="AJ34" s="1037"/>
      <c r="AK34" s="980"/>
      <c r="AL34" s="971"/>
      <c r="AM34" s="971"/>
      <c r="AN34" s="971"/>
      <c r="AO34" s="971"/>
      <c r="AP34" s="971"/>
      <c r="AQ34" s="971"/>
      <c r="AR34" s="971"/>
      <c r="AS34" s="971"/>
      <c r="AT34" s="971"/>
      <c r="AU34" s="971"/>
      <c r="AV34" s="971"/>
      <c r="AW34" s="971"/>
      <c r="AX34" s="971"/>
      <c r="AY34" s="971"/>
      <c r="AZ34" s="1041"/>
      <c r="BA34" s="1041"/>
      <c r="BB34" s="1041"/>
      <c r="BC34" s="1041"/>
      <c r="BD34" s="1041"/>
      <c r="BE34" s="972"/>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3"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3"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3"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3"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3"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3"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3"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3"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3"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3"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3"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3"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3"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3"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3"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3"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3"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3"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3"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3"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3"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3"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3"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3"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3"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3"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3"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3"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396</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3" customHeight="1" thickBot="1" x14ac:dyDescent="0.25">
      <c r="A63" s="240" t="s">
        <v>380</v>
      </c>
      <c r="B63" s="937" t="s">
        <v>397</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v>
      </c>
      <c r="AG63" s="959"/>
      <c r="AH63" s="959"/>
      <c r="AI63" s="959"/>
      <c r="AJ63" s="1022"/>
      <c r="AK63" s="1023"/>
      <c r="AL63" s="963"/>
      <c r="AM63" s="963"/>
      <c r="AN63" s="963"/>
      <c r="AO63" s="963"/>
      <c r="AP63" s="959"/>
      <c r="AQ63" s="959"/>
      <c r="AR63" s="959"/>
      <c r="AS63" s="959"/>
      <c r="AT63" s="959"/>
      <c r="AU63" s="959"/>
      <c r="AV63" s="959"/>
      <c r="AW63" s="959"/>
      <c r="AX63" s="959"/>
      <c r="AY63" s="959"/>
      <c r="AZ63" s="1017"/>
      <c r="BA63" s="1017"/>
      <c r="BB63" s="1017"/>
      <c r="BC63" s="1017"/>
      <c r="BD63" s="1017"/>
      <c r="BE63" s="960"/>
      <c r="BF63" s="960"/>
      <c r="BG63" s="960"/>
      <c r="BH63" s="960"/>
      <c r="BI63" s="961"/>
      <c r="BJ63" s="1018" t="s">
        <v>124</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3"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3" customHeight="1" thickBot="1" x14ac:dyDescent="0.25">
      <c r="A65" s="232" t="s">
        <v>398</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3" customHeight="1" x14ac:dyDescent="0.2">
      <c r="A66" s="995" t="s">
        <v>399</v>
      </c>
      <c r="B66" s="996"/>
      <c r="C66" s="996"/>
      <c r="D66" s="996"/>
      <c r="E66" s="996"/>
      <c r="F66" s="996"/>
      <c r="G66" s="996"/>
      <c r="H66" s="996"/>
      <c r="I66" s="996"/>
      <c r="J66" s="996"/>
      <c r="K66" s="996"/>
      <c r="L66" s="996"/>
      <c r="M66" s="996"/>
      <c r="N66" s="996"/>
      <c r="O66" s="996"/>
      <c r="P66" s="997"/>
      <c r="Q66" s="1001" t="s">
        <v>384</v>
      </c>
      <c r="R66" s="1002"/>
      <c r="S66" s="1002"/>
      <c r="T66" s="1002"/>
      <c r="U66" s="1003"/>
      <c r="V66" s="1001" t="s">
        <v>385</v>
      </c>
      <c r="W66" s="1002"/>
      <c r="X66" s="1002"/>
      <c r="Y66" s="1002"/>
      <c r="Z66" s="1003"/>
      <c r="AA66" s="1001" t="s">
        <v>386</v>
      </c>
      <c r="AB66" s="1002"/>
      <c r="AC66" s="1002"/>
      <c r="AD66" s="1002"/>
      <c r="AE66" s="1003"/>
      <c r="AF66" s="1007" t="s">
        <v>387</v>
      </c>
      <c r="AG66" s="1008"/>
      <c r="AH66" s="1008"/>
      <c r="AI66" s="1008"/>
      <c r="AJ66" s="1009"/>
      <c r="AK66" s="1001" t="s">
        <v>388</v>
      </c>
      <c r="AL66" s="996"/>
      <c r="AM66" s="996"/>
      <c r="AN66" s="996"/>
      <c r="AO66" s="997"/>
      <c r="AP66" s="1001" t="s">
        <v>389</v>
      </c>
      <c r="AQ66" s="1002"/>
      <c r="AR66" s="1002"/>
      <c r="AS66" s="1002"/>
      <c r="AT66" s="1003"/>
      <c r="AU66" s="1001" t="s">
        <v>400</v>
      </c>
      <c r="AV66" s="1002"/>
      <c r="AW66" s="1002"/>
      <c r="AX66" s="1002"/>
      <c r="AY66" s="1003"/>
      <c r="AZ66" s="1001" t="s">
        <v>367</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3"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3" customHeight="1" thickTop="1" x14ac:dyDescent="0.2">
      <c r="A68" s="236">
        <v>1</v>
      </c>
      <c r="B68" s="985"/>
      <c r="C68" s="986"/>
      <c r="D68" s="986"/>
      <c r="E68" s="986"/>
      <c r="F68" s="986"/>
      <c r="G68" s="986"/>
      <c r="H68" s="986"/>
      <c r="I68" s="986"/>
      <c r="J68" s="986"/>
      <c r="K68" s="986"/>
      <c r="L68" s="986"/>
      <c r="M68" s="986"/>
      <c r="N68" s="986"/>
      <c r="O68" s="986"/>
      <c r="P68" s="987"/>
      <c r="Q68" s="988"/>
      <c r="R68" s="982"/>
      <c r="S68" s="982"/>
      <c r="T68" s="982"/>
      <c r="U68" s="982"/>
      <c r="V68" s="982"/>
      <c r="W68" s="982"/>
      <c r="X68" s="982"/>
      <c r="Y68" s="982"/>
      <c r="Z68" s="982"/>
      <c r="AA68" s="982"/>
      <c r="AB68" s="982"/>
      <c r="AC68" s="982"/>
      <c r="AD68" s="982"/>
      <c r="AE68" s="982"/>
      <c r="AF68" s="982"/>
      <c r="AG68" s="982"/>
      <c r="AH68" s="982"/>
      <c r="AI68" s="982"/>
      <c r="AJ68" s="982"/>
      <c r="AK68" s="982"/>
      <c r="AL68" s="982"/>
      <c r="AM68" s="982"/>
      <c r="AN68" s="982"/>
      <c r="AO68" s="982"/>
      <c r="AP68" s="982"/>
      <c r="AQ68" s="982"/>
      <c r="AR68" s="982"/>
      <c r="AS68" s="982"/>
      <c r="AT68" s="982"/>
      <c r="AU68" s="982"/>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3" customHeight="1" x14ac:dyDescent="0.2">
      <c r="A69" s="238">
        <v>2</v>
      </c>
      <c r="B69" s="974"/>
      <c r="C69" s="975"/>
      <c r="D69" s="975"/>
      <c r="E69" s="975"/>
      <c r="F69" s="975"/>
      <c r="G69" s="975"/>
      <c r="H69" s="975"/>
      <c r="I69" s="975"/>
      <c r="J69" s="975"/>
      <c r="K69" s="975"/>
      <c r="L69" s="975"/>
      <c r="M69" s="975"/>
      <c r="N69" s="975"/>
      <c r="O69" s="975"/>
      <c r="P69" s="976"/>
      <c r="Q69" s="977"/>
      <c r="R69" s="971"/>
      <c r="S69" s="971"/>
      <c r="T69" s="971"/>
      <c r="U69" s="971"/>
      <c r="V69" s="971"/>
      <c r="W69" s="971"/>
      <c r="X69" s="971"/>
      <c r="Y69" s="971"/>
      <c r="Z69" s="971"/>
      <c r="AA69" s="971"/>
      <c r="AB69" s="971"/>
      <c r="AC69" s="971"/>
      <c r="AD69" s="971"/>
      <c r="AE69" s="971"/>
      <c r="AF69" s="971"/>
      <c r="AG69" s="971"/>
      <c r="AH69" s="971"/>
      <c r="AI69" s="971"/>
      <c r="AJ69" s="971"/>
      <c r="AK69" s="971"/>
      <c r="AL69" s="971"/>
      <c r="AM69" s="971"/>
      <c r="AN69" s="971"/>
      <c r="AO69" s="971"/>
      <c r="AP69" s="971"/>
      <c r="AQ69" s="971"/>
      <c r="AR69" s="971"/>
      <c r="AS69" s="971"/>
      <c r="AT69" s="971"/>
      <c r="AU69" s="971"/>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3" customHeight="1" x14ac:dyDescent="0.2">
      <c r="A70" s="238">
        <v>3</v>
      </c>
      <c r="B70" s="974"/>
      <c r="C70" s="975"/>
      <c r="D70" s="975"/>
      <c r="E70" s="975"/>
      <c r="F70" s="975"/>
      <c r="G70" s="975"/>
      <c r="H70" s="975"/>
      <c r="I70" s="975"/>
      <c r="J70" s="975"/>
      <c r="K70" s="975"/>
      <c r="L70" s="975"/>
      <c r="M70" s="975"/>
      <c r="N70" s="975"/>
      <c r="O70" s="975"/>
      <c r="P70" s="976"/>
      <c r="Q70" s="977"/>
      <c r="R70" s="971"/>
      <c r="S70" s="971"/>
      <c r="T70" s="971"/>
      <c r="U70" s="971"/>
      <c r="V70" s="971"/>
      <c r="W70" s="971"/>
      <c r="X70" s="971"/>
      <c r="Y70" s="971"/>
      <c r="Z70" s="971"/>
      <c r="AA70" s="971"/>
      <c r="AB70" s="971"/>
      <c r="AC70" s="971"/>
      <c r="AD70" s="971"/>
      <c r="AE70" s="971"/>
      <c r="AF70" s="971"/>
      <c r="AG70" s="971"/>
      <c r="AH70" s="971"/>
      <c r="AI70" s="971"/>
      <c r="AJ70" s="971"/>
      <c r="AK70" s="971"/>
      <c r="AL70" s="971"/>
      <c r="AM70" s="971"/>
      <c r="AN70" s="971"/>
      <c r="AO70" s="971"/>
      <c r="AP70" s="971"/>
      <c r="AQ70" s="971"/>
      <c r="AR70" s="971"/>
      <c r="AS70" s="971"/>
      <c r="AT70" s="971"/>
      <c r="AU70" s="971"/>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3" customHeight="1" x14ac:dyDescent="0.2">
      <c r="A71" s="238">
        <v>4</v>
      </c>
      <c r="B71" s="974"/>
      <c r="C71" s="975"/>
      <c r="D71" s="975"/>
      <c r="E71" s="975"/>
      <c r="F71" s="975"/>
      <c r="G71" s="975"/>
      <c r="H71" s="975"/>
      <c r="I71" s="975"/>
      <c r="J71" s="975"/>
      <c r="K71" s="975"/>
      <c r="L71" s="975"/>
      <c r="M71" s="975"/>
      <c r="N71" s="975"/>
      <c r="O71" s="975"/>
      <c r="P71" s="976"/>
      <c r="Q71" s="977"/>
      <c r="R71" s="971"/>
      <c r="S71" s="971"/>
      <c r="T71" s="971"/>
      <c r="U71" s="971"/>
      <c r="V71" s="971"/>
      <c r="W71" s="971"/>
      <c r="X71" s="971"/>
      <c r="Y71" s="971"/>
      <c r="Z71" s="971"/>
      <c r="AA71" s="971"/>
      <c r="AB71" s="971"/>
      <c r="AC71" s="971"/>
      <c r="AD71" s="971"/>
      <c r="AE71" s="971"/>
      <c r="AF71" s="971"/>
      <c r="AG71" s="971"/>
      <c r="AH71" s="971"/>
      <c r="AI71" s="971"/>
      <c r="AJ71" s="971"/>
      <c r="AK71" s="971"/>
      <c r="AL71" s="971"/>
      <c r="AM71" s="971"/>
      <c r="AN71" s="971"/>
      <c r="AO71" s="971"/>
      <c r="AP71" s="971"/>
      <c r="AQ71" s="971"/>
      <c r="AR71" s="971"/>
      <c r="AS71" s="971"/>
      <c r="AT71" s="971"/>
      <c r="AU71" s="971"/>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3" customHeight="1" x14ac:dyDescent="0.2">
      <c r="A72" s="238">
        <v>5</v>
      </c>
      <c r="B72" s="974"/>
      <c r="C72" s="975"/>
      <c r="D72" s="975"/>
      <c r="E72" s="975"/>
      <c r="F72" s="975"/>
      <c r="G72" s="975"/>
      <c r="H72" s="975"/>
      <c r="I72" s="975"/>
      <c r="J72" s="975"/>
      <c r="K72" s="975"/>
      <c r="L72" s="975"/>
      <c r="M72" s="975"/>
      <c r="N72" s="975"/>
      <c r="O72" s="975"/>
      <c r="P72" s="976"/>
      <c r="Q72" s="977"/>
      <c r="R72" s="971"/>
      <c r="S72" s="971"/>
      <c r="T72" s="971"/>
      <c r="U72" s="971"/>
      <c r="V72" s="971"/>
      <c r="W72" s="971"/>
      <c r="X72" s="971"/>
      <c r="Y72" s="971"/>
      <c r="Z72" s="971"/>
      <c r="AA72" s="971"/>
      <c r="AB72" s="971"/>
      <c r="AC72" s="971"/>
      <c r="AD72" s="971"/>
      <c r="AE72" s="971"/>
      <c r="AF72" s="971"/>
      <c r="AG72" s="971"/>
      <c r="AH72" s="971"/>
      <c r="AI72" s="971"/>
      <c r="AJ72" s="971"/>
      <c r="AK72" s="971"/>
      <c r="AL72" s="971"/>
      <c r="AM72" s="971"/>
      <c r="AN72" s="971"/>
      <c r="AO72" s="971"/>
      <c r="AP72" s="971"/>
      <c r="AQ72" s="971"/>
      <c r="AR72" s="971"/>
      <c r="AS72" s="971"/>
      <c r="AT72" s="971"/>
      <c r="AU72" s="971"/>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3"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3"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3"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3"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3"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3"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3"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3"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3"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3"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3"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3"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3"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3"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3"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3" customHeight="1" thickBot="1" x14ac:dyDescent="0.25">
      <c r="A88" s="240" t="s">
        <v>380</v>
      </c>
      <c r="B88" s="937" t="s">
        <v>401</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c r="AG88" s="959"/>
      <c r="AH88" s="959"/>
      <c r="AI88" s="959"/>
      <c r="AJ88" s="959"/>
      <c r="AK88" s="963"/>
      <c r="AL88" s="963"/>
      <c r="AM88" s="963"/>
      <c r="AN88" s="963"/>
      <c r="AO88" s="963"/>
      <c r="AP88" s="959"/>
      <c r="AQ88" s="959"/>
      <c r="AR88" s="959"/>
      <c r="AS88" s="959"/>
      <c r="AT88" s="959"/>
      <c r="AU88" s="959"/>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3"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3"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3"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3"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3"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3"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3"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3"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3"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3"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3"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3"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3"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3"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380</v>
      </c>
      <c r="BR102" s="937" t="s">
        <v>402</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c r="CS102" s="953"/>
      <c r="CT102" s="953"/>
      <c r="CU102" s="953"/>
      <c r="CV102" s="954"/>
      <c r="CW102" s="952"/>
      <c r="CX102" s="953"/>
      <c r="CY102" s="953"/>
      <c r="CZ102" s="953"/>
      <c r="DA102" s="954"/>
      <c r="DB102" s="952"/>
      <c r="DC102" s="953"/>
      <c r="DD102" s="953"/>
      <c r="DE102" s="953"/>
      <c r="DF102" s="954"/>
      <c r="DG102" s="952"/>
      <c r="DH102" s="953"/>
      <c r="DI102" s="953"/>
      <c r="DJ102" s="953"/>
      <c r="DK102" s="954"/>
      <c r="DL102" s="952"/>
      <c r="DM102" s="953"/>
      <c r="DN102" s="953"/>
      <c r="DO102" s="953"/>
      <c r="DP102" s="954"/>
      <c r="DQ102" s="952"/>
      <c r="DR102" s="953"/>
      <c r="DS102" s="953"/>
      <c r="DT102" s="953"/>
      <c r="DU102" s="954"/>
      <c r="DV102" s="937"/>
      <c r="DW102" s="938"/>
      <c r="DX102" s="938"/>
      <c r="DY102" s="938"/>
      <c r="DZ102" s="939"/>
      <c r="EA102" s="230"/>
    </row>
    <row r="103" spans="1:131" ht="26.3"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403</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3"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404</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3"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3"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3" customHeight="1" thickBot="1" x14ac:dyDescent="0.25">
      <c r="A107" s="249" t="s">
        <v>405</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406</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3" customHeight="1" x14ac:dyDescent="0.2">
      <c r="A108" s="942" t="s">
        <v>407</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408</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3" customHeight="1" x14ac:dyDescent="0.2">
      <c r="A109" s="895" t="s">
        <v>409</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410</v>
      </c>
      <c r="AB109" s="896"/>
      <c r="AC109" s="896"/>
      <c r="AD109" s="896"/>
      <c r="AE109" s="897"/>
      <c r="AF109" s="898" t="s">
        <v>411</v>
      </c>
      <c r="AG109" s="896"/>
      <c r="AH109" s="896"/>
      <c r="AI109" s="896"/>
      <c r="AJ109" s="897"/>
      <c r="AK109" s="898" t="s">
        <v>297</v>
      </c>
      <c r="AL109" s="896"/>
      <c r="AM109" s="896"/>
      <c r="AN109" s="896"/>
      <c r="AO109" s="897"/>
      <c r="AP109" s="898" t="s">
        <v>412</v>
      </c>
      <c r="AQ109" s="896"/>
      <c r="AR109" s="896"/>
      <c r="AS109" s="896"/>
      <c r="AT109" s="929"/>
      <c r="AU109" s="895" t="s">
        <v>409</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410</v>
      </c>
      <c r="BR109" s="896"/>
      <c r="BS109" s="896"/>
      <c r="BT109" s="896"/>
      <c r="BU109" s="897"/>
      <c r="BV109" s="898" t="s">
        <v>411</v>
      </c>
      <c r="BW109" s="896"/>
      <c r="BX109" s="896"/>
      <c r="BY109" s="896"/>
      <c r="BZ109" s="897"/>
      <c r="CA109" s="898" t="s">
        <v>297</v>
      </c>
      <c r="CB109" s="896"/>
      <c r="CC109" s="896"/>
      <c r="CD109" s="896"/>
      <c r="CE109" s="897"/>
      <c r="CF109" s="936" t="s">
        <v>412</v>
      </c>
      <c r="CG109" s="936"/>
      <c r="CH109" s="936"/>
      <c r="CI109" s="936"/>
      <c r="CJ109" s="936"/>
      <c r="CK109" s="898" t="s">
        <v>413</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410</v>
      </c>
      <c r="DH109" s="896"/>
      <c r="DI109" s="896"/>
      <c r="DJ109" s="896"/>
      <c r="DK109" s="897"/>
      <c r="DL109" s="898" t="s">
        <v>411</v>
      </c>
      <c r="DM109" s="896"/>
      <c r="DN109" s="896"/>
      <c r="DO109" s="896"/>
      <c r="DP109" s="897"/>
      <c r="DQ109" s="898" t="s">
        <v>297</v>
      </c>
      <c r="DR109" s="896"/>
      <c r="DS109" s="896"/>
      <c r="DT109" s="896"/>
      <c r="DU109" s="897"/>
      <c r="DV109" s="898" t="s">
        <v>412</v>
      </c>
      <c r="DW109" s="896"/>
      <c r="DX109" s="896"/>
      <c r="DY109" s="896"/>
      <c r="DZ109" s="929"/>
    </row>
    <row r="110" spans="1:131" s="230" customFormat="1" ht="26.3" customHeight="1" x14ac:dyDescent="0.2">
      <c r="A110" s="807" t="s">
        <v>414</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170676</v>
      </c>
      <c r="AB110" s="889"/>
      <c r="AC110" s="889"/>
      <c r="AD110" s="889"/>
      <c r="AE110" s="890"/>
      <c r="AF110" s="891">
        <v>170782</v>
      </c>
      <c r="AG110" s="889"/>
      <c r="AH110" s="889"/>
      <c r="AI110" s="889"/>
      <c r="AJ110" s="890"/>
      <c r="AK110" s="891">
        <v>170188</v>
      </c>
      <c r="AL110" s="889"/>
      <c r="AM110" s="889"/>
      <c r="AN110" s="889"/>
      <c r="AO110" s="890"/>
      <c r="AP110" s="892">
        <v>13.5</v>
      </c>
      <c r="AQ110" s="893"/>
      <c r="AR110" s="893"/>
      <c r="AS110" s="893"/>
      <c r="AT110" s="894"/>
      <c r="AU110" s="930" t="s">
        <v>71</v>
      </c>
      <c r="AV110" s="931"/>
      <c r="AW110" s="931"/>
      <c r="AX110" s="931"/>
      <c r="AY110" s="931"/>
      <c r="AZ110" s="860" t="s">
        <v>415</v>
      </c>
      <c r="BA110" s="808"/>
      <c r="BB110" s="808"/>
      <c r="BC110" s="808"/>
      <c r="BD110" s="808"/>
      <c r="BE110" s="808"/>
      <c r="BF110" s="808"/>
      <c r="BG110" s="808"/>
      <c r="BH110" s="808"/>
      <c r="BI110" s="808"/>
      <c r="BJ110" s="808"/>
      <c r="BK110" s="808"/>
      <c r="BL110" s="808"/>
      <c r="BM110" s="808"/>
      <c r="BN110" s="808"/>
      <c r="BO110" s="808"/>
      <c r="BP110" s="809"/>
      <c r="BQ110" s="861">
        <v>1979774</v>
      </c>
      <c r="BR110" s="842"/>
      <c r="BS110" s="842"/>
      <c r="BT110" s="842"/>
      <c r="BU110" s="842"/>
      <c r="BV110" s="842">
        <v>1866360</v>
      </c>
      <c r="BW110" s="842"/>
      <c r="BX110" s="842"/>
      <c r="BY110" s="842"/>
      <c r="BZ110" s="842"/>
      <c r="CA110" s="842">
        <v>1836542</v>
      </c>
      <c r="CB110" s="842"/>
      <c r="CC110" s="842"/>
      <c r="CD110" s="842"/>
      <c r="CE110" s="842"/>
      <c r="CF110" s="866">
        <v>146.1</v>
      </c>
      <c r="CG110" s="867"/>
      <c r="CH110" s="867"/>
      <c r="CI110" s="867"/>
      <c r="CJ110" s="867"/>
      <c r="CK110" s="926" t="s">
        <v>416</v>
      </c>
      <c r="CL110" s="819"/>
      <c r="CM110" s="860" t="s">
        <v>417</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124</v>
      </c>
      <c r="DH110" s="842"/>
      <c r="DI110" s="842"/>
      <c r="DJ110" s="842"/>
      <c r="DK110" s="842"/>
      <c r="DL110" s="842" t="s">
        <v>124</v>
      </c>
      <c r="DM110" s="842"/>
      <c r="DN110" s="842"/>
      <c r="DO110" s="842"/>
      <c r="DP110" s="842"/>
      <c r="DQ110" s="842" t="s">
        <v>124</v>
      </c>
      <c r="DR110" s="842"/>
      <c r="DS110" s="842"/>
      <c r="DT110" s="842"/>
      <c r="DU110" s="842"/>
      <c r="DV110" s="843" t="s">
        <v>124</v>
      </c>
      <c r="DW110" s="843"/>
      <c r="DX110" s="843"/>
      <c r="DY110" s="843"/>
      <c r="DZ110" s="844"/>
    </row>
    <row r="111" spans="1:131" s="230" customFormat="1" ht="26.3" customHeight="1" x14ac:dyDescent="0.2">
      <c r="A111" s="774" t="s">
        <v>418</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124</v>
      </c>
      <c r="AB111" s="919"/>
      <c r="AC111" s="919"/>
      <c r="AD111" s="919"/>
      <c r="AE111" s="920"/>
      <c r="AF111" s="921" t="s">
        <v>124</v>
      </c>
      <c r="AG111" s="919"/>
      <c r="AH111" s="919"/>
      <c r="AI111" s="919"/>
      <c r="AJ111" s="920"/>
      <c r="AK111" s="921" t="s">
        <v>124</v>
      </c>
      <c r="AL111" s="919"/>
      <c r="AM111" s="919"/>
      <c r="AN111" s="919"/>
      <c r="AO111" s="920"/>
      <c r="AP111" s="922" t="s">
        <v>124</v>
      </c>
      <c r="AQ111" s="923"/>
      <c r="AR111" s="923"/>
      <c r="AS111" s="923"/>
      <c r="AT111" s="924"/>
      <c r="AU111" s="932"/>
      <c r="AV111" s="933"/>
      <c r="AW111" s="933"/>
      <c r="AX111" s="933"/>
      <c r="AY111" s="933"/>
      <c r="AZ111" s="815" t="s">
        <v>419</v>
      </c>
      <c r="BA111" s="752"/>
      <c r="BB111" s="752"/>
      <c r="BC111" s="752"/>
      <c r="BD111" s="752"/>
      <c r="BE111" s="752"/>
      <c r="BF111" s="752"/>
      <c r="BG111" s="752"/>
      <c r="BH111" s="752"/>
      <c r="BI111" s="752"/>
      <c r="BJ111" s="752"/>
      <c r="BK111" s="752"/>
      <c r="BL111" s="752"/>
      <c r="BM111" s="752"/>
      <c r="BN111" s="752"/>
      <c r="BO111" s="752"/>
      <c r="BP111" s="753"/>
      <c r="BQ111" s="816">
        <v>3143</v>
      </c>
      <c r="BR111" s="817"/>
      <c r="BS111" s="817"/>
      <c r="BT111" s="817"/>
      <c r="BU111" s="817"/>
      <c r="BV111" s="817">
        <v>2259</v>
      </c>
      <c r="BW111" s="817"/>
      <c r="BX111" s="817"/>
      <c r="BY111" s="817"/>
      <c r="BZ111" s="817"/>
      <c r="CA111" s="817">
        <v>1450</v>
      </c>
      <c r="CB111" s="817"/>
      <c r="CC111" s="817"/>
      <c r="CD111" s="817"/>
      <c r="CE111" s="817"/>
      <c r="CF111" s="875">
        <v>0.1</v>
      </c>
      <c r="CG111" s="876"/>
      <c r="CH111" s="876"/>
      <c r="CI111" s="876"/>
      <c r="CJ111" s="876"/>
      <c r="CK111" s="927"/>
      <c r="CL111" s="821"/>
      <c r="CM111" s="815" t="s">
        <v>420</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124</v>
      </c>
      <c r="DH111" s="817"/>
      <c r="DI111" s="817"/>
      <c r="DJ111" s="817"/>
      <c r="DK111" s="817"/>
      <c r="DL111" s="817" t="s">
        <v>124</v>
      </c>
      <c r="DM111" s="817"/>
      <c r="DN111" s="817"/>
      <c r="DO111" s="817"/>
      <c r="DP111" s="817"/>
      <c r="DQ111" s="817" t="s">
        <v>124</v>
      </c>
      <c r="DR111" s="817"/>
      <c r="DS111" s="817"/>
      <c r="DT111" s="817"/>
      <c r="DU111" s="817"/>
      <c r="DV111" s="794" t="s">
        <v>124</v>
      </c>
      <c r="DW111" s="794"/>
      <c r="DX111" s="794"/>
      <c r="DY111" s="794"/>
      <c r="DZ111" s="795"/>
    </row>
    <row r="112" spans="1:131" s="230" customFormat="1" ht="26.3" customHeight="1" x14ac:dyDescent="0.2">
      <c r="A112" s="912" t="s">
        <v>421</v>
      </c>
      <c r="B112" s="913"/>
      <c r="C112" s="752" t="s">
        <v>422</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124</v>
      </c>
      <c r="AB112" s="780"/>
      <c r="AC112" s="780"/>
      <c r="AD112" s="780"/>
      <c r="AE112" s="781"/>
      <c r="AF112" s="782" t="s">
        <v>124</v>
      </c>
      <c r="AG112" s="780"/>
      <c r="AH112" s="780"/>
      <c r="AI112" s="780"/>
      <c r="AJ112" s="781"/>
      <c r="AK112" s="782" t="s">
        <v>124</v>
      </c>
      <c r="AL112" s="780"/>
      <c r="AM112" s="780"/>
      <c r="AN112" s="780"/>
      <c r="AO112" s="781"/>
      <c r="AP112" s="824" t="s">
        <v>124</v>
      </c>
      <c r="AQ112" s="825"/>
      <c r="AR112" s="825"/>
      <c r="AS112" s="825"/>
      <c r="AT112" s="826"/>
      <c r="AU112" s="932"/>
      <c r="AV112" s="933"/>
      <c r="AW112" s="933"/>
      <c r="AX112" s="933"/>
      <c r="AY112" s="933"/>
      <c r="AZ112" s="815" t="s">
        <v>423</v>
      </c>
      <c r="BA112" s="752"/>
      <c r="BB112" s="752"/>
      <c r="BC112" s="752"/>
      <c r="BD112" s="752"/>
      <c r="BE112" s="752"/>
      <c r="BF112" s="752"/>
      <c r="BG112" s="752"/>
      <c r="BH112" s="752"/>
      <c r="BI112" s="752"/>
      <c r="BJ112" s="752"/>
      <c r="BK112" s="752"/>
      <c r="BL112" s="752"/>
      <c r="BM112" s="752"/>
      <c r="BN112" s="752"/>
      <c r="BO112" s="752"/>
      <c r="BP112" s="753"/>
      <c r="BQ112" s="816">
        <v>180740</v>
      </c>
      <c r="BR112" s="817"/>
      <c r="BS112" s="817"/>
      <c r="BT112" s="817"/>
      <c r="BU112" s="817"/>
      <c r="BV112" s="817">
        <v>176639</v>
      </c>
      <c r="BW112" s="817"/>
      <c r="BX112" s="817"/>
      <c r="BY112" s="817"/>
      <c r="BZ112" s="817"/>
      <c r="CA112" s="817">
        <v>166411</v>
      </c>
      <c r="CB112" s="817"/>
      <c r="CC112" s="817"/>
      <c r="CD112" s="817"/>
      <c r="CE112" s="817"/>
      <c r="CF112" s="875">
        <v>13.2</v>
      </c>
      <c r="CG112" s="876"/>
      <c r="CH112" s="876"/>
      <c r="CI112" s="876"/>
      <c r="CJ112" s="876"/>
      <c r="CK112" s="927"/>
      <c r="CL112" s="821"/>
      <c r="CM112" s="815" t="s">
        <v>424</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124</v>
      </c>
      <c r="DH112" s="817"/>
      <c r="DI112" s="817"/>
      <c r="DJ112" s="817"/>
      <c r="DK112" s="817"/>
      <c r="DL112" s="817" t="s">
        <v>124</v>
      </c>
      <c r="DM112" s="817"/>
      <c r="DN112" s="817"/>
      <c r="DO112" s="817"/>
      <c r="DP112" s="817"/>
      <c r="DQ112" s="817" t="s">
        <v>124</v>
      </c>
      <c r="DR112" s="817"/>
      <c r="DS112" s="817"/>
      <c r="DT112" s="817"/>
      <c r="DU112" s="817"/>
      <c r="DV112" s="794" t="s">
        <v>124</v>
      </c>
      <c r="DW112" s="794"/>
      <c r="DX112" s="794"/>
      <c r="DY112" s="794"/>
      <c r="DZ112" s="795"/>
    </row>
    <row r="113" spans="1:130" s="230" customFormat="1" ht="26.3" customHeight="1" x14ac:dyDescent="0.2">
      <c r="A113" s="914"/>
      <c r="B113" s="915"/>
      <c r="C113" s="752" t="s">
        <v>425</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1698</v>
      </c>
      <c r="AB113" s="919"/>
      <c r="AC113" s="919"/>
      <c r="AD113" s="919"/>
      <c r="AE113" s="920"/>
      <c r="AF113" s="921" t="s">
        <v>124</v>
      </c>
      <c r="AG113" s="919"/>
      <c r="AH113" s="919"/>
      <c r="AI113" s="919"/>
      <c r="AJ113" s="920"/>
      <c r="AK113" s="921" t="s">
        <v>124</v>
      </c>
      <c r="AL113" s="919"/>
      <c r="AM113" s="919"/>
      <c r="AN113" s="919"/>
      <c r="AO113" s="920"/>
      <c r="AP113" s="922" t="s">
        <v>124</v>
      </c>
      <c r="AQ113" s="923"/>
      <c r="AR113" s="923"/>
      <c r="AS113" s="923"/>
      <c r="AT113" s="924"/>
      <c r="AU113" s="932"/>
      <c r="AV113" s="933"/>
      <c r="AW113" s="933"/>
      <c r="AX113" s="933"/>
      <c r="AY113" s="933"/>
      <c r="AZ113" s="815" t="s">
        <v>426</v>
      </c>
      <c r="BA113" s="752"/>
      <c r="BB113" s="752"/>
      <c r="BC113" s="752"/>
      <c r="BD113" s="752"/>
      <c r="BE113" s="752"/>
      <c r="BF113" s="752"/>
      <c r="BG113" s="752"/>
      <c r="BH113" s="752"/>
      <c r="BI113" s="752"/>
      <c r="BJ113" s="752"/>
      <c r="BK113" s="752"/>
      <c r="BL113" s="752"/>
      <c r="BM113" s="752"/>
      <c r="BN113" s="752"/>
      <c r="BO113" s="752"/>
      <c r="BP113" s="753"/>
      <c r="BQ113" s="816">
        <v>908191</v>
      </c>
      <c r="BR113" s="817"/>
      <c r="BS113" s="817"/>
      <c r="BT113" s="817"/>
      <c r="BU113" s="817"/>
      <c r="BV113" s="817">
        <v>787703</v>
      </c>
      <c r="BW113" s="817"/>
      <c r="BX113" s="817"/>
      <c r="BY113" s="817"/>
      <c r="BZ113" s="817"/>
      <c r="CA113" s="817">
        <v>688651</v>
      </c>
      <c r="CB113" s="817"/>
      <c r="CC113" s="817"/>
      <c r="CD113" s="817"/>
      <c r="CE113" s="817"/>
      <c r="CF113" s="875">
        <v>54.8</v>
      </c>
      <c r="CG113" s="876"/>
      <c r="CH113" s="876"/>
      <c r="CI113" s="876"/>
      <c r="CJ113" s="876"/>
      <c r="CK113" s="927"/>
      <c r="CL113" s="821"/>
      <c r="CM113" s="815" t="s">
        <v>427</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124</v>
      </c>
      <c r="DH113" s="780"/>
      <c r="DI113" s="780"/>
      <c r="DJ113" s="780"/>
      <c r="DK113" s="781"/>
      <c r="DL113" s="782" t="s">
        <v>124</v>
      </c>
      <c r="DM113" s="780"/>
      <c r="DN113" s="780"/>
      <c r="DO113" s="780"/>
      <c r="DP113" s="781"/>
      <c r="DQ113" s="782" t="s">
        <v>124</v>
      </c>
      <c r="DR113" s="780"/>
      <c r="DS113" s="780"/>
      <c r="DT113" s="780"/>
      <c r="DU113" s="781"/>
      <c r="DV113" s="824" t="s">
        <v>124</v>
      </c>
      <c r="DW113" s="825"/>
      <c r="DX113" s="825"/>
      <c r="DY113" s="825"/>
      <c r="DZ113" s="826"/>
    </row>
    <row r="114" spans="1:130" s="230" customFormat="1" ht="26.3" customHeight="1" x14ac:dyDescent="0.2">
      <c r="A114" s="914"/>
      <c r="B114" s="915"/>
      <c r="C114" s="752" t="s">
        <v>428</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84185</v>
      </c>
      <c r="AB114" s="780"/>
      <c r="AC114" s="780"/>
      <c r="AD114" s="780"/>
      <c r="AE114" s="781"/>
      <c r="AF114" s="782">
        <v>79533</v>
      </c>
      <c r="AG114" s="780"/>
      <c r="AH114" s="780"/>
      <c r="AI114" s="780"/>
      <c r="AJ114" s="781"/>
      <c r="AK114" s="782">
        <v>72870</v>
      </c>
      <c r="AL114" s="780"/>
      <c r="AM114" s="780"/>
      <c r="AN114" s="780"/>
      <c r="AO114" s="781"/>
      <c r="AP114" s="824">
        <v>5.8</v>
      </c>
      <c r="AQ114" s="825"/>
      <c r="AR114" s="825"/>
      <c r="AS114" s="825"/>
      <c r="AT114" s="826"/>
      <c r="AU114" s="932"/>
      <c r="AV114" s="933"/>
      <c r="AW114" s="933"/>
      <c r="AX114" s="933"/>
      <c r="AY114" s="933"/>
      <c r="AZ114" s="815" t="s">
        <v>429</v>
      </c>
      <c r="BA114" s="752"/>
      <c r="BB114" s="752"/>
      <c r="BC114" s="752"/>
      <c r="BD114" s="752"/>
      <c r="BE114" s="752"/>
      <c r="BF114" s="752"/>
      <c r="BG114" s="752"/>
      <c r="BH114" s="752"/>
      <c r="BI114" s="752"/>
      <c r="BJ114" s="752"/>
      <c r="BK114" s="752"/>
      <c r="BL114" s="752"/>
      <c r="BM114" s="752"/>
      <c r="BN114" s="752"/>
      <c r="BO114" s="752"/>
      <c r="BP114" s="753"/>
      <c r="BQ114" s="816" t="s">
        <v>124</v>
      </c>
      <c r="BR114" s="817"/>
      <c r="BS114" s="817"/>
      <c r="BT114" s="817"/>
      <c r="BU114" s="817"/>
      <c r="BV114" s="817" t="s">
        <v>124</v>
      </c>
      <c r="BW114" s="817"/>
      <c r="BX114" s="817"/>
      <c r="BY114" s="817"/>
      <c r="BZ114" s="817"/>
      <c r="CA114" s="817" t="s">
        <v>124</v>
      </c>
      <c r="CB114" s="817"/>
      <c r="CC114" s="817"/>
      <c r="CD114" s="817"/>
      <c r="CE114" s="817"/>
      <c r="CF114" s="875" t="s">
        <v>124</v>
      </c>
      <c r="CG114" s="876"/>
      <c r="CH114" s="876"/>
      <c r="CI114" s="876"/>
      <c r="CJ114" s="876"/>
      <c r="CK114" s="927"/>
      <c r="CL114" s="821"/>
      <c r="CM114" s="815" t="s">
        <v>430</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124</v>
      </c>
      <c r="DH114" s="780"/>
      <c r="DI114" s="780"/>
      <c r="DJ114" s="780"/>
      <c r="DK114" s="781"/>
      <c r="DL114" s="782" t="s">
        <v>124</v>
      </c>
      <c r="DM114" s="780"/>
      <c r="DN114" s="780"/>
      <c r="DO114" s="780"/>
      <c r="DP114" s="781"/>
      <c r="DQ114" s="782" t="s">
        <v>124</v>
      </c>
      <c r="DR114" s="780"/>
      <c r="DS114" s="780"/>
      <c r="DT114" s="780"/>
      <c r="DU114" s="781"/>
      <c r="DV114" s="824" t="s">
        <v>124</v>
      </c>
      <c r="DW114" s="825"/>
      <c r="DX114" s="825"/>
      <c r="DY114" s="825"/>
      <c r="DZ114" s="826"/>
    </row>
    <row r="115" spans="1:130" s="230" customFormat="1" ht="26.3" customHeight="1" x14ac:dyDescent="0.2">
      <c r="A115" s="914"/>
      <c r="B115" s="915"/>
      <c r="C115" s="752" t="s">
        <v>431</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5551</v>
      </c>
      <c r="AB115" s="919"/>
      <c r="AC115" s="919"/>
      <c r="AD115" s="919"/>
      <c r="AE115" s="920"/>
      <c r="AF115" s="921">
        <v>883</v>
      </c>
      <c r="AG115" s="919"/>
      <c r="AH115" s="919"/>
      <c r="AI115" s="919"/>
      <c r="AJ115" s="920"/>
      <c r="AK115" s="921">
        <v>809</v>
      </c>
      <c r="AL115" s="919"/>
      <c r="AM115" s="919"/>
      <c r="AN115" s="919"/>
      <c r="AO115" s="920"/>
      <c r="AP115" s="922">
        <v>0.1</v>
      </c>
      <c r="AQ115" s="923"/>
      <c r="AR115" s="923"/>
      <c r="AS115" s="923"/>
      <c r="AT115" s="924"/>
      <c r="AU115" s="932"/>
      <c r="AV115" s="933"/>
      <c r="AW115" s="933"/>
      <c r="AX115" s="933"/>
      <c r="AY115" s="933"/>
      <c r="AZ115" s="815" t="s">
        <v>432</v>
      </c>
      <c r="BA115" s="752"/>
      <c r="BB115" s="752"/>
      <c r="BC115" s="752"/>
      <c r="BD115" s="752"/>
      <c r="BE115" s="752"/>
      <c r="BF115" s="752"/>
      <c r="BG115" s="752"/>
      <c r="BH115" s="752"/>
      <c r="BI115" s="752"/>
      <c r="BJ115" s="752"/>
      <c r="BK115" s="752"/>
      <c r="BL115" s="752"/>
      <c r="BM115" s="752"/>
      <c r="BN115" s="752"/>
      <c r="BO115" s="752"/>
      <c r="BP115" s="753"/>
      <c r="BQ115" s="816" t="s">
        <v>124</v>
      </c>
      <c r="BR115" s="817"/>
      <c r="BS115" s="817"/>
      <c r="BT115" s="817"/>
      <c r="BU115" s="817"/>
      <c r="BV115" s="817" t="s">
        <v>124</v>
      </c>
      <c r="BW115" s="817"/>
      <c r="BX115" s="817"/>
      <c r="BY115" s="817"/>
      <c r="BZ115" s="817"/>
      <c r="CA115" s="817" t="s">
        <v>124</v>
      </c>
      <c r="CB115" s="817"/>
      <c r="CC115" s="817"/>
      <c r="CD115" s="817"/>
      <c r="CE115" s="817"/>
      <c r="CF115" s="875" t="s">
        <v>124</v>
      </c>
      <c r="CG115" s="876"/>
      <c r="CH115" s="876"/>
      <c r="CI115" s="876"/>
      <c r="CJ115" s="876"/>
      <c r="CK115" s="927"/>
      <c r="CL115" s="821"/>
      <c r="CM115" s="815" t="s">
        <v>433</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124</v>
      </c>
      <c r="DH115" s="780"/>
      <c r="DI115" s="780"/>
      <c r="DJ115" s="780"/>
      <c r="DK115" s="781"/>
      <c r="DL115" s="782" t="s">
        <v>124</v>
      </c>
      <c r="DM115" s="780"/>
      <c r="DN115" s="780"/>
      <c r="DO115" s="780"/>
      <c r="DP115" s="781"/>
      <c r="DQ115" s="782" t="s">
        <v>124</v>
      </c>
      <c r="DR115" s="780"/>
      <c r="DS115" s="780"/>
      <c r="DT115" s="780"/>
      <c r="DU115" s="781"/>
      <c r="DV115" s="824" t="s">
        <v>124</v>
      </c>
      <c r="DW115" s="825"/>
      <c r="DX115" s="825"/>
      <c r="DY115" s="825"/>
      <c r="DZ115" s="826"/>
    </row>
    <row r="116" spans="1:130" s="230" customFormat="1" ht="26.3" customHeight="1" x14ac:dyDescent="0.2">
      <c r="A116" s="916"/>
      <c r="B116" s="917"/>
      <c r="C116" s="839" t="s">
        <v>434</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v>58</v>
      </c>
      <c r="AB116" s="780"/>
      <c r="AC116" s="780"/>
      <c r="AD116" s="780"/>
      <c r="AE116" s="781"/>
      <c r="AF116" s="782" t="s">
        <v>124</v>
      </c>
      <c r="AG116" s="780"/>
      <c r="AH116" s="780"/>
      <c r="AI116" s="780"/>
      <c r="AJ116" s="781"/>
      <c r="AK116" s="782" t="s">
        <v>124</v>
      </c>
      <c r="AL116" s="780"/>
      <c r="AM116" s="780"/>
      <c r="AN116" s="780"/>
      <c r="AO116" s="781"/>
      <c r="AP116" s="824" t="s">
        <v>124</v>
      </c>
      <c r="AQ116" s="825"/>
      <c r="AR116" s="825"/>
      <c r="AS116" s="825"/>
      <c r="AT116" s="826"/>
      <c r="AU116" s="932"/>
      <c r="AV116" s="933"/>
      <c r="AW116" s="933"/>
      <c r="AX116" s="933"/>
      <c r="AY116" s="933"/>
      <c r="AZ116" s="909" t="s">
        <v>435</v>
      </c>
      <c r="BA116" s="910"/>
      <c r="BB116" s="910"/>
      <c r="BC116" s="910"/>
      <c r="BD116" s="910"/>
      <c r="BE116" s="910"/>
      <c r="BF116" s="910"/>
      <c r="BG116" s="910"/>
      <c r="BH116" s="910"/>
      <c r="BI116" s="910"/>
      <c r="BJ116" s="910"/>
      <c r="BK116" s="910"/>
      <c r="BL116" s="910"/>
      <c r="BM116" s="910"/>
      <c r="BN116" s="910"/>
      <c r="BO116" s="910"/>
      <c r="BP116" s="911"/>
      <c r="BQ116" s="816" t="s">
        <v>124</v>
      </c>
      <c r="BR116" s="817"/>
      <c r="BS116" s="817"/>
      <c r="BT116" s="817"/>
      <c r="BU116" s="817"/>
      <c r="BV116" s="817" t="s">
        <v>124</v>
      </c>
      <c r="BW116" s="817"/>
      <c r="BX116" s="817"/>
      <c r="BY116" s="817"/>
      <c r="BZ116" s="817"/>
      <c r="CA116" s="817" t="s">
        <v>124</v>
      </c>
      <c r="CB116" s="817"/>
      <c r="CC116" s="817"/>
      <c r="CD116" s="817"/>
      <c r="CE116" s="817"/>
      <c r="CF116" s="875" t="s">
        <v>124</v>
      </c>
      <c r="CG116" s="876"/>
      <c r="CH116" s="876"/>
      <c r="CI116" s="876"/>
      <c r="CJ116" s="876"/>
      <c r="CK116" s="927"/>
      <c r="CL116" s="821"/>
      <c r="CM116" s="815" t="s">
        <v>436</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v>3143</v>
      </c>
      <c r="DH116" s="780"/>
      <c r="DI116" s="780"/>
      <c r="DJ116" s="780"/>
      <c r="DK116" s="781"/>
      <c r="DL116" s="782">
        <v>2259</v>
      </c>
      <c r="DM116" s="780"/>
      <c r="DN116" s="780"/>
      <c r="DO116" s="780"/>
      <c r="DP116" s="781"/>
      <c r="DQ116" s="782">
        <v>1450</v>
      </c>
      <c r="DR116" s="780"/>
      <c r="DS116" s="780"/>
      <c r="DT116" s="780"/>
      <c r="DU116" s="781"/>
      <c r="DV116" s="824">
        <v>0.1</v>
      </c>
      <c r="DW116" s="825"/>
      <c r="DX116" s="825"/>
      <c r="DY116" s="825"/>
      <c r="DZ116" s="826"/>
    </row>
    <row r="117" spans="1:130" s="230" customFormat="1" ht="26.3" customHeight="1" x14ac:dyDescent="0.2">
      <c r="A117" s="895" t="s">
        <v>180</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437</v>
      </c>
      <c r="Z117" s="897"/>
      <c r="AA117" s="902">
        <v>262168</v>
      </c>
      <c r="AB117" s="903"/>
      <c r="AC117" s="903"/>
      <c r="AD117" s="903"/>
      <c r="AE117" s="904"/>
      <c r="AF117" s="905">
        <v>251198</v>
      </c>
      <c r="AG117" s="903"/>
      <c r="AH117" s="903"/>
      <c r="AI117" s="903"/>
      <c r="AJ117" s="904"/>
      <c r="AK117" s="905">
        <v>243867</v>
      </c>
      <c r="AL117" s="903"/>
      <c r="AM117" s="903"/>
      <c r="AN117" s="903"/>
      <c r="AO117" s="904"/>
      <c r="AP117" s="906"/>
      <c r="AQ117" s="907"/>
      <c r="AR117" s="907"/>
      <c r="AS117" s="907"/>
      <c r="AT117" s="908"/>
      <c r="AU117" s="932"/>
      <c r="AV117" s="933"/>
      <c r="AW117" s="933"/>
      <c r="AX117" s="933"/>
      <c r="AY117" s="933"/>
      <c r="AZ117" s="863" t="s">
        <v>438</v>
      </c>
      <c r="BA117" s="864"/>
      <c r="BB117" s="864"/>
      <c r="BC117" s="864"/>
      <c r="BD117" s="864"/>
      <c r="BE117" s="864"/>
      <c r="BF117" s="864"/>
      <c r="BG117" s="864"/>
      <c r="BH117" s="864"/>
      <c r="BI117" s="864"/>
      <c r="BJ117" s="864"/>
      <c r="BK117" s="864"/>
      <c r="BL117" s="864"/>
      <c r="BM117" s="864"/>
      <c r="BN117" s="864"/>
      <c r="BO117" s="864"/>
      <c r="BP117" s="865"/>
      <c r="BQ117" s="816" t="s">
        <v>124</v>
      </c>
      <c r="BR117" s="817"/>
      <c r="BS117" s="817"/>
      <c r="BT117" s="817"/>
      <c r="BU117" s="817"/>
      <c r="BV117" s="817" t="s">
        <v>124</v>
      </c>
      <c r="BW117" s="817"/>
      <c r="BX117" s="817"/>
      <c r="BY117" s="817"/>
      <c r="BZ117" s="817"/>
      <c r="CA117" s="817" t="s">
        <v>124</v>
      </c>
      <c r="CB117" s="817"/>
      <c r="CC117" s="817"/>
      <c r="CD117" s="817"/>
      <c r="CE117" s="817"/>
      <c r="CF117" s="875" t="s">
        <v>124</v>
      </c>
      <c r="CG117" s="876"/>
      <c r="CH117" s="876"/>
      <c r="CI117" s="876"/>
      <c r="CJ117" s="876"/>
      <c r="CK117" s="927"/>
      <c r="CL117" s="821"/>
      <c r="CM117" s="815" t="s">
        <v>439</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124</v>
      </c>
      <c r="DH117" s="780"/>
      <c r="DI117" s="780"/>
      <c r="DJ117" s="780"/>
      <c r="DK117" s="781"/>
      <c r="DL117" s="782" t="s">
        <v>124</v>
      </c>
      <c r="DM117" s="780"/>
      <c r="DN117" s="780"/>
      <c r="DO117" s="780"/>
      <c r="DP117" s="781"/>
      <c r="DQ117" s="782" t="s">
        <v>124</v>
      </c>
      <c r="DR117" s="780"/>
      <c r="DS117" s="780"/>
      <c r="DT117" s="780"/>
      <c r="DU117" s="781"/>
      <c r="DV117" s="824" t="s">
        <v>124</v>
      </c>
      <c r="DW117" s="825"/>
      <c r="DX117" s="825"/>
      <c r="DY117" s="825"/>
      <c r="DZ117" s="826"/>
    </row>
    <row r="118" spans="1:130" s="230" customFormat="1" ht="26.3" customHeight="1" x14ac:dyDescent="0.2">
      <c r="A118" s="895" t="s">
        <v>413</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410</v>
      </c>
      <c r="AB118" s="896"/>
      <c r="AC118" s="896"/>
      <c r="AD118" s="896"/>
      <c r="AE118" s="897"/>
      <c r="AF118" s="898" t="s">
        <v>411</v>
      </c>
      <c r="AG118" s="896"/>
      <c r="AH118" s="896"/>
      <c r="AI118" s="896"/>
      <c r="AJ118" s="897"/>
      <c r="AK118" s="898" t="s">
        <v>297</v>
      </c>
      <c r="AL118" s="896"/>
      <c r="AM118" s="896"/>
      <c r="AN118" s="896"/>
      <c r="AO118" s="897"/>
      <c r="AP118" s="899" t="s">
        <v>412</v>
      </c>
      <c r="AQ118" s="900"/>
      <c r="AR118" s="900"/>
      <c r="AS118" s="900"/>
      <c r="AT118" s="901"/>
      <c r="AU118" s="932"/>
      <c r="AV118" s="933"/>
      <c r="AW118" s="933"/>
      <c r="AX118" s="933"/>
      <c r="AY118" s="933"/>
      <c r="AZ118" s="838" t="s">
        <v>440</v>
      </c>
      <c r="BA118" s="839"/>
      <c r="BB118" s="839"/>
      <c r="BC118" s="839"/>
      <c r="BD118" s="839"/>
      <c r="BE118" s="839"/>
      <c r="BF118" s="839"/>
      <c r="BG118" s="839"/>
      <c r="BH118" s="839"/>
      <c r="BI118" s="839"/>
      <c r="BJ118" s="839"/>
      <c r="BK118" s="839"/>
      <c r="BL118" s="839"/>
      <c r="BM118" s="839"/>
      <c r="BN118" s="839"/>
      <c r="BO118" s="839"/>
      <c r="BP118" s="840"/>
      <c r="BQ118" s="879" t="s">
        <v>124</v>
      </c>
      <c r="BR118" s="845"/>
      <c r="BS118" s="845"/>
      <c r="BT118" s="845"/>
      <c r="BU118" s="845"/>
      <c r="BV118" s="845" t="s">
        <v>124</v>
      </c>
      <c r="BW118" s="845"/>
      <c r="BX118" s="845"/>
      <c r="BY118" s="845"/>
      <c r="BZ118" s="845"/>
      <c r="CA118" s="845" t="s">
        <v>124</v>
      </c>
      <c r="CB118" s="845"/>
      <c r="CC118" s="845"/>
      <c r="CD118" s="845"/>
      <c r="CE118" s="845"/>
      <c r="CF118" s="875" t="s">
        <v>124</v>
      </c>
      <c r="CG118" s="876"/>
      <c r="CH118" s="876"/>
      <c r="CI118" s="876"/>
      <c r="CJ118" s="876"/>
      <c r="CK118" s="927"/>
      <c r="CL118" s="821"/>
      <c r="CM118" s="815" t="s">
        <v>441</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124</v>
      </c>
      <c r="DH118" s="780"/>
      <c r="DI118" s="780"/>
      <c r="DJ118" s="780"/>
      <c r="DK118" s="781"/>
      <c r="DL118" s="782" t="s">
        <v>124</v>
      </c>
      <c r="DM118" s="780"/>
      <c r="DN118" s="780"/>
      <c r="DO118" s="780"/>
      <c r="DP118" s="781"/>
      <c r="DQ118" s="782" t="s">
        <v>124</v>
      </c>
      <c r="DR118" s="780"/>
      <c r="DS118" s="780"/>
      <c r="DT118" s="780"/>
      <c r="DU118" s="781"/>
      <c r="DV118" s="824" t="s">
        <v>124</v>
      </c>
      <c r="DW118" s="825"/>
      <c r="DX118" s="825"/>
      <c r="DY118" s="825"/>
      <c r="DZ118" s="826"/>
    </row>
    <row r="119" spans="1:130" s="230" customFormat="1" ht="26.3" customHeight="1" x14ac:dyDescent="0.2">
      <c r="A119" s="818" t="s">
        <v>416</v>
      </c>
      <c r="B119" s="819"/>
      <c r="C119" s="860" t="s">
        <v>417</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124</v>
      </c>
      <c r="AB119" s="889"/>
      <c r="AC119" s="889"/>
      <c r="AD119" s="889"/>
      <c r="AE119" s="890"/>
      <c r="AF119" s="891" t="s">
        <v>124</v>
      </c>
      <c r="AG119" s="889"/>
      <c r="AH119" s="889"/>
      <c r="AI119" s="889"/>
      <c r="AJ119" s="890"/>
      <c r="AK119" s="891" t="s">
        <v>124</v>
      </c>
      <c r="AL119" s="889"/>
      <c r="AM119" s="889"/>
      <c r="AN119" s="889"/>
      <c r="AO119" s="890"/>
      <c r="AP119" s="892" t="s">
        <v>124</v>
      </c>
      <c r="AQ119" s="893"/>
      <c r="AR119" s="893"/>
      <c r="AS119" s="893"/>
      <c r="AT119" s="894"/>
      <c r="AU119" s="934"/>
      <c r="AV119" s="935"/>
      <c r="AW119" s="935"/>
      <c r="AX119" s="935"/>
      <c r="AY119" s="935"/>
      <c r="AZ119" s="251" t="s">
        <v>180</v>
      </c>
      <c r="BA119" s="251"/>
      <c r="BB119" s="251"/>
      <c r="BC119" s="251"/>
      <c r="BD119" s="251"/>
      <c r="BE119" s="251"/>
      <c r="BF119" s="251"/>
      <c r="BG119" s="251"/>
      <c r="BH119" s="251"/>
      <c r="BI119" s="251"/>
      <c r="BJ119" s="251"/>
      <c r="BK119" s="251"/>
      <c r="BL119" s="251"/>
      <c r="BM119" s="251"/>
      <c r="BN119" s="251"/>
      <c r="BO119" s="877" t="s">
        <v>442</v>
      </c>
      <c r="BP119" s="878"/>
      <c r="BQ119" s="879">
        <v>3071848</v>
      </c>
      <c r="BR119" s="845"/>
      <c r="BS119" s="845"/>
      <c r="BT119" s="845"/>
      <c r="BU119" s="845"/>
      <c r="BV119" s="845">
        <v>2832961</v>
      </c>
      <c r="BW119" s="845"/>
      <c r="BX119" s="845"/>
      <c r="BY119" s="845"/>
      <c r="BZ119" s="845"/>
      <c r="CA119" s="845">
        <v>2693054</v>
      </c>
      <c r="CB119" s="845"/>
      <c r="CC119" s="845"/>
      <c r="CD119" s="845"/>
      <c r="CE119" s="845"/>
      <c r="CF119" s="748"/>
      <c r="CG119" s="749"/>
      <c r="CH119" s="749"/>
      <c r="CI119" s="749"/>
      <c r="CJ119" s="834"/>
      <c r="CK119" s="928"/>
      <c r="CL119" s="823"/>
      <c r="CM119" s="838" t="s">
        <v>443</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124</v>
      </c>
      <c r="DH119" s="764"/>
      <c r="DI119" s="764"/>
      <c r="DJ119" s="764"/>
      <c r="DK119" s="765"/>
      <c r="DL119" s="766" t="s">
        <v>124</v>
      </c>
      <c r="DM119" s="764"/>
      <c r="DN119" s="764"/>
      <c r="DO119" s="764"/>
      <c r="DP119" s="765"/>
      <c r="DQ119" s="766" t="s">
        <v>124</v>
      </c>
      <c r="DR119" s="764"/>
      <c r="DS119" s="764"/>
      <c r="DT119" s="764"/>
      <c r="DU119" s="765"/>
      <c r="DV119" s="848" t="s">
        <v>124</v>
      </c>
      <c r="DW119" s="849"/>
      <c r="DX119" s="849"/>
      <c r="DY119" s="849"/>
      <c r="DZ119" s="850"/>
    </row>
    <row r="120" spans="1:130" s="230" customFormat="1" ht="26.3" customHeight="1" x14ac:dyDescent="0.2">
      <c r="A120" s="820"/>
      <c r="B120" s="821"/>
      <c r="C120" s="815" t="s">
        <v>420</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124</v>
      </c>
      <c r="AB120" s="780"/>
      <c r="AC120" s="780"/>
      <c r="AD120" s="780"/>
      <c r="AE120" s="781"/>
      <c r="AF120" s="782" t="s">
        <v>124</v>
      </c>
      <c r="AG120" s="780"/>
      <c r="AH120" s="780"/>
      <c r="AI120" s="780"/>
      <c r="AJ120" s="781"/>
      <c r="AK120" s="782" t="s">
        <v>124</v>
      </c>
      <c r="AL120" s="780"/>
      <c r="AM120" s="780"/>
      <c r="AN120" s="780"/>
      <c r="AO120" s="781"/>
      <c r="AP120" s="824" t="s">
        <v>124</v>
      </c>
      <c r="AQ120" s="825"/>
      <c r="AR120" s="825"/>
      <c r="AS120" s="825"/>
      <c r="AT120" s="826"/>
      <c r="AU120" s="880" t="s">
        <v>444</v>
      </c>
      <c r="AV120" s="881"/>
      <c r="AW120" s="881"/>
      <c r="AX120" s="881"/>
      <c r="AY120" s="882"/>
      <c r="AZ120" s="860" t="s">
        <v>445</v>
      </c>
      <c r="BA120" s="808"/>
      <c r="BB120" s="808"/>
      <c r="BC120" s="808"/>
      <c r="BD120" s="808"/>
      <c r="BE120" s="808"/>
      <c r="BF120" s="808"/>
      <c r="BG120" s="808"/>
      <c r="BH120" s="808"/>
      <c r="BI120" s="808"/>
      <c r="BJ120" s="808"/>
      <c r="BK120" s="808"/>
      <c r="BL120" s="808"/>
      <c r="BM120" s="808"/>
      <c r="BN120" s="808"/>
      <c r="BO120" s="808"/>
      <c r="BP120" s="809"/>
      <c r="BQ120" s="861">
        <v>763870</v>
      </c>
      <c r="BR120" s="842"/>
      <c r="BS120" s="842"/>
      <c r="BT120" s="842"/>
      <c r="BU120" s="842"/>
      <c r="BV120" s="842">
        <v>817788</v>
      </c>
      <c r="BW120" s="842"/>
      <c r="BX120" s="842"/>
      <c r="BY120" s="842"/>
      <c r="BZ120" s="842"/>
      <c r="CA120" s="842">
        <v>929146</v>
      </c>
      <c r="CB120" s="842"/>
      <c r="CC120" s="842"/>
      <c r="CD120" s="842"/>
      <c r="CE120" s="842"/>
      <c r="CF120" s="866">
        <v>73.900000000000006</v>
      </c>
      <c r="CG120" s="867"/>
      <c r="CH120" s="867"/>
      <c r="CI120" s="867"/>
      <c r="CJ120" s="867"/>
      <c r="CK120" s="868" t="s">
        <v>446</v>
      </c>
      <c r="CL120" s="852"/>
      <c r="CM120" s="852"/>
      <c r="CN120" s="852"/>
      <c r="CO120" s="853"/>
      <c r="CP120" s="872" t="s">
        <v>447</v>
      </c>
      <c r="CQ120" s="873"/>
      <c r="CR120" s="873"/>
      <c r="CS120" s="873"/>
      <c r="CT120" s="873"/>
      <c r="CU120" s="873"/>
      <c r="CV120" s="873"/>
      <c r="CW120" s="873"/>
      <c r="CX120" s="873"/>
      <c r="CY120" s="873"/>
      <c r="CZ120" s="873"/>
      <c r="DA120" s="873"/>
      <c r="DB120" s="873"/>
      <c r="DC120" s="873"/>
      <c r="DD120" s="873"/>
      <c r="DE120" s="873"/>
      <c r="DF120" s="874"/>
      <c r="DG120" s="861">
        <v>180740</v>
      </c>
      <c r="DH120" s="842"/>
      <c r="DI120" s="842"/>
      <c r="DJ120" s="842"/>
      <c r="DK120" s="842"/>
      <c r="DL120" s="842">
        <v>176639</v>
      </c>
      <c r="DM120" s="842"/>
      <c r="DN120" s="842"/>
      <c r="DO120" s="842"/>
      <c r="DP120" s="842"/>
      <c r="DQ120" s="842">
        <v>166411</v>
      </c>
      <c r="DR120" s="842"/>
      <c r="DS120" s="842"/>
      <c r="DT120" s="842"/>
      <c r="DU120" s="842"/>
      <c r="DV120" s="843">
        <v>13.2</v>
      </c>
      <c r="DW120" s="843"/>
      <c r="DX120" s="843"/>
      <c r="DY120" s="843"/>
      <c r="DZ120" s="844"/>
    </row>
    <row r="121" spans="1:130" s="230" customFormat="1" ht="26.3"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124</v>
      </c>
      <c r="AB121" s="780"/>
      <c r="AC121" s="780"/>
      <c r="AD121" s="780"/>
      <c r="AE121" s="781"/>
      <c r="AF121" s="782" t="s">
        <v>124</v>
      </c>
      <c r="AG121" s="780"/>
      <c r="AH121" s="780"/>
      <c r="AI121" s="780"/>
      <c r="AJ121" s="781"/>
      <c r="AK121" s="782" t="s">
        <v>124</v>
      </c>
      <c r="AL121" s="780"/>
      <c r="AM121" s="780"/>
      <c r="AN121" s="780"/>
      <c r="AO121" s="781"/>
      <c r="AP121" s="824" t="s">
        <v>124</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90385</v>
      </c>
      <c r="BR121" s="817"/>
      <c r="BS121" s="817"/>
      <c r="BT121" s="817"/>
      <c r="BU121" s="817"/>
      <c r="BV121" s="817">
        <v>86368</v>
      </c>
      <c r="BW121" s="817"/>
      <c r="BX121" s="817"/>
      <c r="BY121" s="817"/>
      <c r="BZ121" s="817"/>
      <c r="CA121" s="817">
        <v>82351</v>
      </c>
      <c r="CB121" s="817"/>
      <c r="CC121" s="817"/>
      <c r="CD121" s="817"/>
      <c r="CE121" s="817"/>
      <c r="CF121" s="875">
        <v>6.6</v>
      </c>
      <c r="CG121" s="876"/>
      <c r="CH121" s="876"/>
      <c r="CI121" s="876"/>
      <c r="CJ121" s="876"/>
      <c r="CK121" s="869"/>
      <c r="CL121" s="855"/>
      <c r="CM121" s="855"/>
      <c r="CN121" s="855"/>
      <c r="CO121" s="856"/>
      <c r="CP121" s="835" t="s">
        <v>450</v>
      </c>
      <c r="CQ121" s="836"/>
      <c r="CR121" s="836"/>
      <c r="CS121" s="836"/>
      <c r="CT121" s="836"/>
      <c r="CU121" s="836"/>
      <c r="CV121" s="836"/>
      <c r="CW121" s="836"/>
      <c r="CX121" s="836"/>
      <c r="CY121" s="836"/>
      <c r="CZ121" s="836"/>
      <c r="DA121" s="836"/>
      <c r="DB121" s="836"/>
      <c r="DC121" s="836"/>
      <c r="DD121" s="836"/>
      <c r="DE121" s="836"/>
      <c r="DF121" s="837"/>
      <c r="DG121" s="816" t="s">
        <v>124</v>
      </c>
      <c r="DH121" s="817"/>
      <c r="DI121" s="817"/>
      <c r="DJ121" s="817"/>
      <c r="DK121" s="817"/>
      <c r="DL121" s="817" t="s">
        <v>124</v>
      </c>
      <c r="DM121" s="817"/>
      <c r="DN121" s="817"/>
      <c r="DO121" s="817"/>
      <c r="DP121" s="817"/>
      <c r="DQ121" s="817" t="s">
        <v>124</v>
      </c>
      <c r="DR121" s="817"/>
      <c r="DS121" s="817"/>
      <c r="DT121" s="817"/>
      <c r="DU121" s="817"/>
      <c r="DV121" s="794" t="s">
        <v>124</v>
      </c>
      <c r="DW121" s="794"/>
      <c r="DX121" s="794"/>
      <c r="DY121" s="794"/>
      <c r="DZ121" s="795"/>
    </row>
    <row r="122" spans="1:130" s="230" customFormat="1" ht="26.3" customHeight="1" x14ac:dyDescent="0.2">
      <c r="A122" s="820"/>
      <c r="B122" s="821"/>
      <c r="C122" s="815" t="s">
        <v>430</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124</v>
      </c>
      <c r="AB122" s="780"/>
      <c r="AC122" s="780"/>
      <c r="AD122" s="780"/>
      <c r="AE122" s="781"/>
      <c r="AF122" s="782" t="s">
        <v>124</v>
      </c>
      <c r="AG122" s="780"/>
      <c r="AH122" s="780"/>
      <c r="AI122" s="780"/>
      <c r="AJ122" s="781"/>
      <c r="AK122" s="782" t="s">
        <v>124</v>
      </c>
      <c r="AL122" s="780"/>
      <c r="AM122" s="780"/>
      <c r="AN122" s="780"/>
      <c r="AO122" s="781"/>
      <c r="AP122" s="824" t="s">
        <v>124</v>
      </c>
      <c r="AQ122" s="825"/>
      <c r="AR122" s="825"/>
      <c r="AS122" s="825"/>
      <c r="AT122" s="826"/>
      <c r="AU122" s="883"/>
      <c r="AV122" s="884"/>
      <c r="AW122" s="884"/>
      <c r="AX122" s="884"/>
      <c r="AY122" s="885"/>
      <c r="AZ122" s="838" t="s">
        <v>451</v>
      </c>
      <c r="BA122" s="839"/>
      <c r="BB122" s="839"/>
      <c r="BC122" s="839"/>
      <c r="BD122" s="839"/>
      <c r="BE122" s="839"/>
      <c r="BF122" s="839"/>
      <c r="BG122" s="839"/>
      <c r="BH122" s="839"/>
      <c r="BI122" s="839"/>
      <c r="BJ122" s="839"/>
      <c r="BK122" s="839"/>
      <c r="BL122" s="839"/>
      <c r="BM122" s="839"/>
      <c r="BN122" s="839"/>
      <c r="BO122" s="839"/>
      <c r="BP122" s="840"/>
      <c r="BQ122" s="879">
        <v>1340416</v>
      </c>
      <c r="BR122" s="845"/>
      <c r="BS122" s="845"/>
      <c r="BT122" s="845"/>
      <c r="BU122" s="845"/>
      <c r="BV122" s="845">
        <v>1225693</v>
      </c>
      <c r="BW122" s="845"/>
      <c r="BX122" s="845"/>
      <c r="BY122" s="845"/>
      <c r="BZ122" s="845"/>
      <c r="CA122" s="845">
        <v>1120141</v>
      </c>
      <c r="CB122" s="845"/>
      <c r="CC122" s="845"/>
      <c r="CD122" s="845"/>
      <c r="CE122" s="845"/>
      <c r="CF122" s="846">
        <v>89.1</v>
      </c>
      <c r="CG122" s="847"/>
      <c r="CH122" s="847"/>
      <c r="CI122" s="847"/>
      <c r="CJ122" s="847"/>
      <c r="CK122" s="869"/>
      <c r="CL122" s="855"/>
      <c r="CM122" s="855"/>
      <c r="CN122" s="855"/>
      <c r="CO122" s="856"/>
      <c r="CP122" s="835" t="s">
        <v>452</v>
      </c>
      <c r="CQ122" s="836"/>
      <c r="CR122" s="836"/>
      <c r="CS122" s="836"/>
      <c r="CT122" s="836"/>
      <c r="CU122" s="836"/>
      <c r="CV122" s="836"/>
      <c r="CW122" s="836"/>
      <c r="CX122" s="836"/>
      <c r="CY122" s="836"/>
      <c r="CZ122" s="836"/>
      <c r="DA122" s="836"/>
      <c r="DB122" s="836"/>
      <c r="DC122" s="836"/>
      <c r="DD122" s="836"/>
      <c r="DE122" s="836"/>
      <c r="DF122" s="837"/>
      <c r="DG122" s="816" t="s">
        <v>124</v>
      </c>
      <c r="DH122" s="817"/>
      <c r="DI122" s="817"/>
      <c r="DJ122" s="817"/>
      <c r="DK122" s="817"/>
      <c r="DL122" s="817" t="s">
        <v>124</v>
      </c>
      <c r="DM122" s="817"/>
      <c r="DN122" s="817"/>
      <c r="DO122" s="817"/>
      <c r="DP122" s="817"/>
      <c r="DQ122" s="817" t="s">
        <v>124</v>
      </c>
      <c r="DR122" s="817"/>
      <c r="DS122" s="817"/>
      <c r="DT122" s="817"/>
      <c r="DU122" s="817"/>
      <c r="DV122" s="794" t="s">
        <v>124</v>
      </c>
      <c r="DW122" s="794"/>
      <c r="DX122" s="794"/>
      <c r="DY122" s="794"/>
      <c r="DZ122" s="795"/>
    </row>
    <row r="123" spans="1:130" s="230" customFormat="1" ht="26.3" customHeight="1" x14ac:dyDescent="0.2">
      <c r="A123" s="820"/>
      <c r="B123" s="821"/>
      <c r="C123" s="815" t="s">
        <v>436</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124</v>
      </c>
      <c r="AB123" s="780"/>
      <c r="AC123" s="780"/>
      <c r="AD123" s="780"/>
      <c r="AE123" s="781"/>
      <c r="AF123" s="782" t="s">
        <v>124</v>
      </c>
      <c r="AG123" s="780"/>
      <c r="AH123" s="780"/>
      <c r="AI123" s="780"/>
      <c r="AJ123" s="781"/>
      <c r="AK123" s="782" t="s">
        <v>124</v>
      </c>
      <c r="AL123" s="780"/>
      <c r="AM123" s="780"/>
      <c r="AN123" s="780"/>
      <c r="AO123" s="781"/>
      <c r="AP123" s="824" t="s">
        <v>124</v>
      </c>
      <c r="AQ123" s="825"/>
      <c r="AR123" s="825"/>
      <c r="AS123" s="825"/>
      <c r="AT123" s="826"/>
      <c r="AU123" s="886"/>
      <c r="AV123" s="887"/>
      <c r="AW123" s="887"/>
      <c r="AX123" s="887"/>
      <c r="AY123" s="887"/>
      <c r="AZ123" s="251" t="s">
        <v>180</v>
      </c>
      <c r="BA123" s="251"/>
      <c r="BB123" s="251"/>
      <c r="BC123" s="251"/>
      <c r="BD123" s="251"/>
      <c r="BE123" s="251"/>
      <c r="BF123" s="251"/>
      <c r="BG123" s="251"/>
      <c r="BH123" s="251"/>
      <c r="BI123" s="251"/>
      <c r="BJ123" s="251"/>
      <c r="BK123" s="251"/>
      <c r="BL123" s="251"/>
      <c r="BM123" s="251"/>
      <c r="BN123" s="251"/>
      <c r="BO123" s="877" t="s">
        <v>453</v>
      </c>
      <c r="BP123" s="878"/>
      <c r="BQ123" s="832">
        <v>2194671</v>
      </c>
      <c r="BR123" s="833"/>
      <c r="BS123" s="833"/>
      <c r="BT123" s="833"/>
      <c r="BU123" s="833"/>
      <c r="BV123" s="833">
        <v>2129849</v>
      </c>
      <c r="BW123" s="833"/>
      <c r="BX123" s="833"/>
      <c r="BY123" s="833"/>
      <c r="BZ123" s="833"/>
      <c r="CA123" s="833">
        <v>2131638</v>
      </c>
      <c r="CB123" s="833"/>
      <c r="CC123" s="833"/>
      <c r="CD123" s="833"/>
      <c r="CE123" s="833"/>
      <c r="CF123" s="748"/>
      <c r="CG123" s="749"/>
      <c r="CH123" s="749"/>
      <c r="CI123" s="749"/>
      <c r="CJ123" s="834"/>
      <c r="CK123" s="869"/>
      <c r="CL123" s="855"/>
      <c r="CM123" s="855"/>
      <c r="CN123" s="855"/>
      <c r="CO123" s="856"/>
      <c r="CP123" s="835"/>
      <c r="CQ123" s="836"/>
      <c r="CR123" s="836"/>
      <c r="CS123" s="836"/>
      <c r="CT123" s="836"/>
      <c r="CU123" s="836"/>
      <c r="CV123" s="836"/>
      <c r="CW123" s="836"/>
      <c r="CX123" s="836"/>
      <c r="CY123" s="836"/>
      <c r="CZ123" s="836"/>
      <c r="DA123" s="836"/>
      <c r="DB123" s="836"/>
      <c r="DC123" s="836"/>
      <c r="DD123" s="836"/>
      <c r="DE123" s="836"/>
      <c r="DF123" s="837"/>
      <c r="DG123" s="779"/>
      <c r="DH123" s="780"/>
      <c r="DI123" s="780"/>
      <c r="DJ123" s="780"/>
      <c r="DK123" s="781"/>
      <c r="DL123" s="782"/>
      <c r="DM123" s="780"/>
      <c r="DN123" s="780"/>
      <c r="DO123" s="780"/>
      <c r="DP123" s="781"/>
      <c r="DQ123" s="782"/>
      <c r="DR123" s="780"/>
      <c r="DS123" s="780"/>
      <c r="DT123" s="780"/>
      <c r="DU123" s="781"/>
      <c r="DV123" s="824"/>
      <c r="DW123" s="825"/>
      <c r="DX123" s="825"/>
      <c r="DY123" s="825"/>
      <c r="DZ123" s="826"/>
    </row>
    <row r="124" spans="1:130" s="230" customFormat="1" ht="26.3" customHeight="1" thickBot="1" x14ac:dyDescent="0.25">
      <c r="A124" s="820"/>
      <c r="B124" s="821"/>
      <c r="C124" s="815" t="s">
        <v>439</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124</v>
      </c>
      <c r="AB124" s="780"/>
      <c r="AC124" s="780"/>
      <c r="AD124" s="780"/>
      <c r="AE124" s="781"/>
      <c r="AF124" s="782" t="s">
        <v>124</v>
      </c>
      <c r="AG124" s="780"/>
      <c r="AH124" s="780"/>
      <c r="AI124" s="780"/>
      <c r="AJ124" s="781"/>
      <c r="AK124" s="782" t="s">
        <v>124</v>
      </c>
      <c r="AL124" s="780"/>
      <c r="AM124" s="780"/>
      <c r="AN124" s="780"/>
      <c r="AO124" s="781"/>
      <c r="AP124" s="824" t="s">
        <v>124</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74</v>
      </c>
      <c r="BR124" s="831"/>
      <c r="BS124" s="831"/>
      <c r="BT124" s="831"/>
      <c r="BU124" s="831"/>
      <c r="BV124" s="831">
        <v>61.1</v>
      </c>
      <c r="BW124" s="831"/>
      <c r="BX124" s="831"/>
      <c r="BY124" s="831"/>
      <c r="BZ124" s="831"/>
      <c r="CA124" s="831">
        <v>44.6</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124</v>
      </c>
      <c r="DH124" s="764"/>
      <c r="DI124" s="764"/>
      <c r="DJ124" s="764"/>
      <c r="DK124" s="765"/>
      <c r="DL124" s="766" t="s">
        <v>124</v>
      </c>
      <c r="DM124" s="764"/>
      <c r="DN124" s="764"/>
      <c r="DO124" s="764"/>
      <c r="DP124" s="765"/>
      <c r="DQ124" s="766" t="s">
        <v>124</v>
      </c>
      <c r="DR124" s="764"/>
      <c r="DS124" s="764"/>
      <c r="DT124" s="764"/>
      <c r="DU124" s="765"/>
      <c r="DV124" s="848" t="s">
        <v>124</v>
      </c>
      <c r="DW124" s="849"/>
      <c r="DX124" s="849"/>
      <c r="DY124" s="849"/>
      <c r="DZ124" s="850"/>
    </row>
    <row r="125" spans="1:130" s="230" customFormat="1" ht="26.3" customHeight="1" x14ac:dyDescent="0.2">
      <c r="A125" s="820"/>
      <c r="B125" s="821"/>
      <c r="C125" s="815" t="s">
        <v>441</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124</v>
      </c>
      <c r="AB125" s="780"/>
      <c r="AC125" s="780"/>
      <c r="AD125" s="780"/>
      <c r="AE125" s="781"/>
      <c r="AF125" s="782" t="s">
        <v>124</v>
      </c>
      <c r="AG125" s="780"/>
      <c r="AH125" s="780"/>
      <c r="AI125" s="780"/>
      <c r="AJ125" s="781"/>
      <c r="AK125" s="782" t="s">
        <v>124</v>
      </c>
      <c r="AL125" s="780"/>
      <c r="AM125" s="780"/>
      <c r="AN125" s="780"/>
      <c r="AO125" s="781"/>
      <c r="AP125" s="824" t="s">
        <v>124</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124</v>
      </c>
      <c r="DH125" s="842"/>
      <c r="DI125" s="842"/>
      <c r="DJ125" s="842"/>
      <c r="DK125" s="842"/>
      <c r="DL125" s="842" t="s">
        <v>124</v>
      </c>
      <c r="DM125" s="842"/>
      <c r="DN125" s="842"/>
      <c r="DO125" s="842"/>
      <c r="DP125" s="842"/>
      <c r="DQ125" s="842" t="s">
        <v>124</v>
      </c>
      <c r="DR125" s="842"/>
      <c r="DS125" s="842"/>
      <c r="DT125" s="842"/>
      <c r="DU125" s="842"/>
      <c r="DV125" s="843" t="s">
        <v>124</v>
      </c>
      <c r="DW125" s="843"/>
      <c r="DX125" s="843"/>
      <c r="DY125" s="843"/>
      <c r="DZ125" s="844"/>
    </row>
    <row r="126" spans="1:130" s="230" customFormat="1" ht="26.3" customHeight="1" thickBot="1" x14ac:dyDescent="0.25">
      <c r="A126" s="820"/>
      <c r="B126" s="821"/>
      <c r="C126" s="815" t="s">
        <v>443</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124</v>
      </c>
      <c r="AB126" s="780"/>
      <c r="AC126" s="780"/>
      <c r="AD126" s="780"/>
      <c r="AE126" s="781"/>
      <c r="AF126" s="782" t="s">
        <v>124</v>
      </c>
      <c r="AG126" s="780"/>
      <c r="AH126" s="780"/>
      <c r="AI126" s="780"/>
      <c r="AJ126" s="781"/>
      <c r="AK126" s="782" t="s">
        <v>124</v>
      </c>
      <c r="AL126" s="780"/>
      <c r="AM126" s="780"/>
      <c r="AN126" s="780"/>
      <c r="AO126" s="781"/>
      <c r="AP126" s="824" t="s">
        <v>124</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124</v>
      </c>
      <c r="DH126" s="817"/>
      <c r="DI126" s="817"/>
      <c r="DJ126" s="817"/>
      <c r="DK126" s="817"/>
      <c r="DL126" s="817" t="s">
        <v>124</v>
      </c>
      <c r="DM126" s="817"/>
      <c r="DN126" s="817"/>
      <c r="DO126" s="817"/>
      <c r="DP126" s="817"/>
      <c r="DQ126" s="817" t="s">
        <v>124</v>
      </c>
      <c r="DR126" s="817"/>
      <c r="DS126" s="817"/>
      <c r="DT126" s="817"/>
      <c r="DU126" s="817"/>
      <c r="DV126" s="794" t="s">
        <v>124</v>
      </c>
      <c r="DW126" s="794"/>
      <c r="DX126" s="794"/>
      <c r="DY126" s="794"/>
      <c r="DZ126" s="795"/>
    </row>
    <row r="127" spans="1:130" s="230" customFormat="1" ht="26.3"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5551</v>
      </c>
      <c r="AB127" s="780"/>
      <c r="AC127" s="780"/>
      <c r="AD127" s="780"/>
      <c r="AE127" s="781"/>
      <c r="AF127" s="782">
        <v>883</v>
      </c>
      <c r="AG127" s="780"/>
      <c r="AH127" s="780"/>
      <c r="AI127" s="780"/>
      <c r="AJ127" s="781"/>
      <c r="AK127" s="782">
        <v>809</v>
      </c>
      <c r="AL127" s="780"/>
      <c r="AM127" s="780"/>
      <c r="AN127" s="780"/>
      <c r="AO127" s="781"/>
      <c r="AP127" s="824">
        <v>0.1</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124</v>
      </c>
      <c r="DH127" s="817"/>
      <c r="DI127" s="817"/>
      <c r="DJ127" s="817"/>
      <c r="DK127" s="817"/>
      <c r="DL127" s="817" t="s">
        <v>124</v>
      </c>
      <c r="DM127" s="817"/>
      <c r="DN127" s="817"/>
      <c r="DO127" s="817"/>
      <c r="DP127" s="817"/>
      <c r="DQ127" s="817" t="s">
        <v>124</v>
      </c>
      <c r="DR127" s="817"/>
      <c r="DS127" s="817"/>
      <c r="DT127" s="817"/>
      <c r="DU127" s="817"/>
      <c r="DV127" s="794" t="s">
        <v>124</v>
      </c>
      <c r="DW127" s="794"/>
      <c r="DX127" s="794"/>
      <c r="DY127" s="794"/>
      <c r="DZ127" s="795"/>
    </row>
    <row r="128" spans="1:130" s="230" customFormat="1" ht="26.3"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4017</v>
      </c>
      <c r="AB128" s="801"/>
      <c r="AC128" s="801"/>
      <c r="AD128" s="801"/>
      <c r="AE128" s="802"/>
      <c r="AF128" s="803">
        <v>4017</v>
      </c>
      <c r="AG128" s="801"/>
      <c r="AH128" s="801"/>
      <c r="AI128" s="801"/>
      <c r="AJ128" s="802"/>
      <c r="AK128" s="803">
        <v>4017</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124</v>
      </c>
      <c r="BG128" s="787"/>
      <c r="BH128" s="787"/>
      <c r="BI128" s="787"/>
      <c r="BJ128" s="787"/>
      <c r="BK128" s="787"/>
      <c r="BL128" s="810"/>
      <c r="BM128" s="786">
        <v>15</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t="s">
        <v>124</v>
      </c>
      <c r="DH128" s="791"/>
      <c r="DI128" s="791"/>
      <c r="DJ128" s="791"/>
      <c r="DK128" s="791"/>
      <c r="DL128" s="791" t="s">
        <v>124</v>
      </c>
      <c r="DM128" s="791"/>
      <c r="DN128" s="791"/>
      <c r="DO128" s="791"/>
      <c r="DP128" s="791"/>
      <c r="DQ128" s="791" t="s">
        <v>124</v>
      </c>
      <c r="DR128" s="791"/>
      <c r="DS128" s="791"/>
      <c r="DT128" s="791"/>
      <c r="DU128" s="791"/>
      <c r="DV128" s="792" t="s">
        <v>124</v>
      </c>
      <c r="DW128" s="792"/>
      <c r="DX128" s="792"/>
      <c r="DY128" s="792"/>
      <c r="DZ128" s="793"/>
    </row>
    <row r="129" spans="1:131" s="230" customFormat="1" ht="26.3" customHeight="1" x14ac:dyDescent="0.2">
      <c r="A129" s="774" t="s">
        <v>104</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1298445</v>
      </c>
      <c r="AB129" s="780"/>
      <c r="AC129" s="780"/>
      <c r="AD129" s="780"/>
      <c r="AE129" s="781"/>
      <c r="AF129" s="782">
        <v>1266721</v>
      </c>
      <c r="AG129" s="780"/>
      <c r="AH129" s="780"/>
      <c r="AI129" s="780"/>
      <c r="AJ129" s="781"/>
      <c r="AK129" s="782">
        <v>1394774</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124</v>
      </c>
      <c r="BG129" s="771"/>
      <c r="BH129" s="771"/>
      <c r="BI129" s="771"/>
      <c r="BJ129" s="771"/>
      <c r="BK129" s="771"/>
      <c r="BL129" s="772"/>
      <c r="BM129" s="770">
        <v>20</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3"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154051</v>
      </c>
      <c r="AB130" s="780"/>
      <c r="AC130" s="780"/>
      <c r="AD130" s="780"/>
      <c r="AE130" s="781"/>
      <c r="AF130" s="782">
        <v>144088</v>
      </c>
      <c r="AG130" s="780"/>
      <c r="AH130" s="780"/>
      <c r="AI130" s="780"/>
      <c r="AJ130" s="781"/>
      <c r="AK130" s="782">
        <v>137626</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8.8000000000000007</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3"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1144394</v>
      </c>
      <c r="AB131" s="764"/>
      <c r="AC131" s="764"/>
      <c r="AD131" s="764"/>
      <c r="AE131" s="765"/>
      <c r="AF131" s="766">
        <v>1122633</v>
      </c>
      <c r="AG131" s="764"/>
      <c r="AH131" s="764"/>
      <c r="AI131" s="764"/>
      <c r="AJ131" s="765"/>
      <c r="AK131" s="766">
        <v>1257148</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v>44.6</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3"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9.0965174579999992</v>
      </c>
      <c r="AB132" s="745"/>
      <c r="AC132" s="745"/>
      <c r="AD132" s="745"/>
      <c r="AE132" s="746"/>
      <c r="AF132" s="747">
        <v>9.1831435559999992</v>
      </c>
      <c r="AG132" s="745"/>
      <c r="AH132" s="745"/>
      <c r="AI132" s="745"/>
      <c r="AJ132" s="746"/>
      <c r="AK132" s="747">
        <v>8.1314212809999997</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3"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10.3</v>
      </c>
      <c r="AB133" s="724"/>
      <c r="AC133" s="724"/>
      <c r="AD133" s="724"/>
      <c r="AE133" s="725"/>
      <c r="AF133" s="723">
        <v>9.6</v>
      </c>
      <c r="AG133" s="724"/>
      <c r="AH133" s="724"/>
      <c r="AI133" s="724"/>
      <c r="AJ133" s="725"/>
      <c r="AK133" s="723">
        <v>8.8000000000000007</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3"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OwrCFolcCv1qMfbJUVDRS42oH6aHmm4FnQklnXPXxsi5EsFoYP8W7n6xrAtHLtHMDJ6NwXXql8Dis9yS24oqQQ==" saltValue="L6gh55UZ0KOISyhVkrxSG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C000"/>
    <pageSetUpPr fitToPage="1"/>
  </sheetPr>
  <dimension ref="A1:DQ105"/>
  <sheetViews>
    <sheetView showGridLines="0" view="pageBreakPreview" zoomScaleNormal="85" zoomScaleSheetLayoutView="100" workbookViewId="0">
      <selection activeCell="AM72" sqref="AM72"/>
    </sheetView>
  </sheetViews>
  <sheetFormatPr defaultColWidth="0" defaultRowHeight="13.5" customHeight="1" zeroHeight="1" x14ac:dyDescent="0.2"/>
  <cols>
    <col min="1" max="120" width="2.77734375" style="260" customWidth="1"/>
    <col min="121" max="121" width="0" style="259" hidden="1" customWidth="1"/>
    <col min="122" max="16384" width="9" style="259" hidden="1"/>
  </cols>
  <sheetData>
    <row r="1" spans="1:120" ht="13.8"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8" x14ac:dyDescent="0.2"/>
    <row r="3" spans="1:120" ht="13.8" x14ac:dyDescent="0.2"/>
    <row r="4" spans="1:120" ht="13.8" x14ac:dyDescent="0.2"/>
    <row r="5" spans="1:120" ht="13.8" x14ac:dyDescent="0.2"/>
    <row r="6" spans="1:120" ht="13.8" x14ac:dyDescent="0.2"/>
    <row r="7" spans="1:120" ht="13.8" x14ac:dyDescent="0.2"/>
    <row r="8" spans="1:120" ht="13.8" x14ac:dyDescent="0.2"/>
    <row r="9" spans="1:120" ht="13.8" x14ac:dyDescent="0.2"/>
    <row r="10" spans="1:120" ht="13.8" x14ac:dyDescent="0.2"/>
    <row r="11" spans="1:120" ht="13.8" x14ac:dyDescent="0.2"/>
    <row r="12" spans="1:120" ht="13.8" x14ac:dyDescent="0.2"/>
    <row r="13" spans="1:120" ht="13.8" x14ac:dyDescent="0.2"/>
    <row r="14" spans="1:120" ht="13.8" x14ac:dyDescent="0.2"/>
    <row r="15" spans="1:120" ht="13.8" x14ac:dyDescent="0.2"/>
    <row r="16" spans="1:120" ht="13.8" x14ac:dyDescent="0.2">
      <c r="DP16" s="259"/>
    </row>
    <row r="17" spans="119:120" ht="13.8" x14ac:dyDescent="0.2">
      <c r="DP17" s="259"/>
    </row>
    <row r="18" spans="119:120" ht="13.8" x14ac:dyDescent="0.2"/>
    <row r="19" spans="119:120" ht="13.8" x14ac:dyDescent="0.2"/>
    <row r="20" spans="119:120" ht="13.8" x14ac:dyDescent="0.2">
      <c r="DO20" s="259"/>
      <c r="DP20" s="259"/>
    </row>
    <row r="21" spans="119:120" ht="13.8" x14ac:dyDescent="0.2">
      <c r="DP21" s="259"/>
    </row>
    <row r="22" spans="119:120" ht="13.8" x14ac:dyDescent="0.2"/>
    <row r="23" spans="119:120" ht="13.8" x14ac:dyDescent="0.2">
      <c r="DO23" s="259"/>
      <c r="DP23" s="259"/>
    </row>
    <row r="24" spans="119:120" ht="13.8" x14ac:dyDescent="0.2">
      <c r="DP24" s="259"/>
    </row>
    <row r="25" spans="119:120" ht="13.8" x14ac:dyDescent="0.2">
      <c r="DP25" s="259"/>
    </row>
    <row r="26" spans="119:120" ht="13.8" x14ac:dyDescent="0.2">
      <c r="DO26" s="259"/>
      <c r="DP26" s="259"/>
    </row>
    <row r="27" spans="119:120" ht="13.8" x14ac:dyDescent="0.2"/>
    <row r="28" spans="119:120" ht="13.8" x14ac:dyDescent="0.2">
      <c r="DO28" s="259"/>
      <c r="DP28" s="259"/>
    </row>
    <row r="29" spans="119:120" ht="13.8" x14ac:dyDescent="0.2">
      <c r="DP29" s="259"/>
    </row>
    <row r="30" spans="119:120" ht="13.8" x14ac:dyDescent="0.2"/>
    <row r="31" spans="119:120" ht="13.8" x14ac:dyDescent="0.2">
      <c r="DO31" s="259"/>
      <c r="DP31" s="259"/>
    </row>
    <row r="32" spans="119:120" ht="13.8" x14ac:dyDescent="0.2"/>
    <row r="33" spans="98:120" ht="13.8" x14ac:dyDescent="0.2">
      <c r="DO33" s="259"/>
      <c r="DP33" s="259"/>
    </row>
    <row r="34" spans="98:120" ht="13.8" x14ac:dyDescent="0.2">
      <c r="DM34" s="259"/>
    </row>
    <row r="35" spans="98:120" ht="13.8" x14ac:dyDescent="0.2">
      <c r="CT35" s="259"/>
      <c r="CU35" s="259"/>
      <c r="CV35" s="259"/>
      <c r="CY35" s="259"/>
      <c r="CZ35" s="259"/>
      <c r="DA35" s="259"/>
      <c r="DD35" s="259"/>
      <c r="DE35" s="259"/>
      <c r="DF35" s="259"/>
      <c r="DI35" s="259"/>
      <c r="DJ35" s="259"/>
      <c r="DK35" s="259"/>
      <c r="DM35" s="259"/>
      <c r="DN35" s="259"/>
      <c r="DO35" s="259"/>
      <c r="DP35" s="259"/>
    </row>
    <row r="36" spans="98:120" ht="13.8" x14ac:dyDescent="0.2"/>
    <row r="37" spans="98:120" ht="13.8" x14ac:dyDescent="0.2">
      <c r="CW37" s="259"/>
      <c r="DB37" s="259"/>
      <c r="DG37" s="259"/>
      <c r="DL37" s="259"/>
      <c r="DP37" s="259"/>
    </row>
    <row r="38" spans="98:120" ht="13.8"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8" x14ac:dyDescent="0.2"/>
    <row r="40" spans="98:120" ht="13.8" x14ac:dyDescent="0.2"/>
    <row r="41" spans="98:120" ht="13.8" x14ac:dyDescent="0.2"/>
    <row r="42" spans="98:120" ht="13.8" x14ac:dyDescent="0.2"/>
    <row r="43" spans="98:120" ht="13.8" x14ac:dyDescent="0.2"/>
    <row r="44" spans="98:120" ht="13.8" x14ac:dyDescent="0.2"/>
    <row r="45" spans="98:120" ht="13.8" x14ac:dyDescent="0.2"/>
    <row r="46" spans="98:120" ht="13.8" x14ac:dyDescent="0.2"/>
    <row r="47" spans="98:120" ht="13.8" x14ac:dyDescent="0.2"/>
    <row r="48" spans="98:120" ht="13.8" x14ac:dyDescent="0.2"/>
    <row r="49" spans="22:120" ht="13.8" x14ac:dyDescent="0.2">
      <c r="DN49" s="259"/>
      <c r="DO49" s="259"/>
      <c r="DP49" s="259"/>
    </row>
    <row r="50" spans="22:120" ht="13.8" x14ac:dyDescent="0.2"/>
    <row r="51" spans="22:120" ht="13.8" x14ac:dyDescent="0.2"/>
    <row r="52" spans="22:120" ht="13.8" x14ac:dyDescent="0.2"/>
    <row r="53" spans="22:120" ht="13.8" x14ac:dyDescent="0.2"/>
    <row r="54" spans="22:120" ht="13.8" x14ac:dyDescent="0.2"/>
    <row r="55" spans="22:120" ht="13.8" x14ac:dyDescent="0.2"/>
    <row r="56" spans="22:120" ht="13.8" x14ac:dyDescent="0.2"/>
    <row r="57" spans="22:120" ht="13.8" x14ac:dyDescent="0.2"/>
    <row r="58" spans="22:120" ht="13.8" x14ac:dyDescent="0.2"/>
    <row r="59" spans="22:120" ht="13.8" x14ac:dyDescent="0.2"/>
    <row r="60" spans="22:120" ht="13.8" x14ac:dyDescent="0.2"/>
    <row r="61" spans="22:120" ht="13.8" x14ac:dyDescent="0.2"/>
    <row r="62" spans="22:120" ht="13.8" x14ac:dyDescent="0.2"/>
    <row r="63" spans="22:120" ht="13.8" x14ac:dyDescent="0.2">
      <c r="W63" s="259"/>
      <c r="CS63" s="259"/>
      <c r="CX63" s="259"/>
      <c r="DC63" s="259"/>
      <c r="DH63" s="259"/>
    </row>
    <row r="64" spans="22:120" ht="13.8" x14ac:dyDescent="0.2">
      <c r="V64" s="259"/>
    </row>
    <row r="65" spans="15:120" ht="13.8"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8" x14ac:dyDescent="0.2">
      <c r="Q66" s="259"/>
      <c r="S66" s="259"/>
      <c r="U66" s="259"/>
      <c r="DM66" s="259"/>
    </row>
    <row r="67" spans="15:120" ht="13.8"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8" x14ac:dyDescent="0.2"/>
    <row r="69" spans="15:120" ht="13.8" x14ac:dyDescent="0.2"/>
    <row r="70" spans="15:120" ht="13.8" x14ac:dyDescent="0.2"/>
    <row r="71" spans="15:120" ht="13.8" x14ac:dyDescent="0.2"/>
    <row r="72" spans="15:120" ht="13.8" x14ac:dyDescent="0.2">
      <c r="DP72" s="259"/>
    </row>
    <row r="73" spans="15:120" ht="13.8" x14ac:dyDescent="0.2">
      <c r="DP73" s="259"/>
    </row>
    <row r="74" spans="15:120" ht="13.8" x14ac:dyDescent="0.2"/>
    <row r="75" spans="15:120" ht="13.8" x14ac:dyDescent="0.2"/>
    <row r="76" spans="15:120" ht="13.8" x14ac:dyDescent="0.2"/>
    <row r="77" spans="15:120" ht="13.8" x14ac:dyDescent="0.2"/>
    <row r="78" spans="15:120" ht="13.8" x14ac:dyDescent="0.2"/>
    <row r="79" spans="15:120" ht="13.8" x14ac:dyDescent="0.2"/>
    <row r="80" spans="15:120" ht="13.8" x14ac:dyDescent="0.2"/>
    <row r="81" spans="97:112" ht="13.8" x14ac:dyDescent="0.2"/>
    <row r="82" spans="97:112" ht="13.8" x14ac:dyDescent="0.2"/>
    <row r="83" spans="97:112" ht="13.8" x14ac:dyDescent="0.2"/>
    <row r="84" spans="97:112" ht="13.8" x14ac:dyDescent="0.2"/>
    <row r="85" spans="97:112" ht="13.8" x14ac:dyDescent="0.2"/>
    <row r="86" spans="97:112" ht="13.8" x14ac:dyDescent="0.2"/>
    <row r="87" spans="97:112" ht="13.8" x14ac:dyDescent="0.2"/>
    <row r="88" spans="97:112" ht="13.8" x14ac:dyDescent="0.2"/>
    <row r="89" spans="97:112" ht="13.8" x14ac:dyDescent="0.2"/>
    <row r="90" spans="97:112" ht="13.8" x14ac:dyDescent="0.2"/>
    <row r="91" spans="97:112" ht="13.8" x14ac:dyDescent="0.2"/>
    <row r="92" spans="97:112" ht="13.8" x14ac:dyDescent="0.2"/>
    <row r="93" spans="97:112" ht="13.8" x14ac:dyDescent="0.2"/>
    <row r="94" spans="97:112" ht="13.8" x14ac:dyDescent="0.2"/>
    <row r="95" spans="97:112" ht="13.8" x14ac:dyDescent="0.2"/>
    <row r="96" spans="97:112" ht="13.8" x14ac:dyDescent="0.2">
      <c r="CS96" s="259"/>
      <c r="CX96" s="259"/>
      <c r="DC96" s="259"/>
      <c r="DH96" s="259"/>
    </row>
    <row r="97" spans="24:120" ht="13.8" x14ac:dyDescent="0.2">
      <c r="CS97" s="259"/>
      <c r="CX97" s="259"/>
      <c r="DC97" s="259"/>
      <c r="DH97" s="259"/>
      <c r="DP97" s="260" t="s">
        <v>479</v>
      </c>
    </row>
    <row r="98" spans="24:120" ht="13.8" hidden="1" x14ac:dyDescent="0.2">
      <c r="CS98" s="259"/>
      <c r="CX98" s="259"/>
      <c r="DC98" s="259"/>
      <c r="DH98" s="259"/>
    </row>
    <row r="99" spans="24:120" ht="13.8" hidden="1" x14ac:dyDescent="0.2">
      <c r="CS99" s="259"/>
      <c r="CX99" s="259"/>
      <c r="DC99" s="259"/>
      <c r="DH99" s="259"/>
    </row>
    <row r="101" spans="24:120" ht="12.05"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6" hidden="1" customHeight="1" x14ac:dyDescent="0.2">
      <c r="CU102" s="259"/>
      <c r="CZ102" s="259"/>
      <c r="DE102" s="259"/>
      <c r="DJ102" s="259"/>
      <c r="DM102" s="259"/>
    </row>
    <row r="103" spans="24:120" ht="13.8" hidden="1" x14ac:dyDescent="0.2">
      <c r="CT103" s="259"/>
      <c r="CV103" s="259"/>
      <c r="CW103" s="259"/>
      <c r="CY103" s="259"/>
      <c r="DA103" s="259"/>
      <c r="DB103" s="259"/>
      <c r="DD103" s="259"/>
      <c r="DF103" s="259"/>
      <c r="DG103" s="259"/>
      <c r="DI103" s="259"/>
      <c r="DK103" s="259"/>
      <c r="DL103" s="259"/>
      <c r="DM103" s="259"/>
      <c r="DN103" s="259"/>
      <c r="DO103" s="259"/>
      <c r="DP103" s="259"/>
    </row>
    <row r="104" spans="24:120" ht="13.8" hidden="1" x14ac:dyDescent="0.2">
      <c r="CV104" s="259"/>
      <c r="CW104" s="259"/>
      <c r="DA104" s="259"/>
      <c r="DB104" s="259"/>
      <c r="DF104" s="259"/>
      <c r="DG104" s="259"/>
      <c r="DK104" s="259"/>
      <c r="DL104" s="259"/>
      <c r="DN104" s="259"/>
      <c r="DO104" s="259"/>
      <c r="DP104" s="259"/>
    </row>
    <row r="105" spans="24:120" ht="12.7" hidden="1" customHeight="1" x14ac:dyDescent="0.2"/>
  </sheetData>
  <sheetProtection algorithmName="SHA-512" hashValue="CtaMNgcNe2tfxj0+HcBCYajxTIkj6UJyqmlhblKdsU6aUIel5zWqkpLBcguw1o3mP+XsHwMiEbyvqYUwusiIvg==" saltValue="Qr8VnnYwWxwAuDKIAJC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C000"/>
    <pageSetUpPr fitToPage="1"/>
  </sheetPr>
  <dimension ref="A1:DL89"/>
  <sheetViews>
    <sheetView showGridLines="0" zoomScaleNormal="100" zoomScaleSheetLayoutView="55" workbookViewId="0">
      <selection activeCell="CC89" sqref="CC89"/>
    </sheetView>
  </sheetViews>
  <sheetFormatPr defaultColWidth="0" defaultRowHeight="13.5" customHeight="1" zeroHeight="1" x14ac:dyDescent="0.2"/>
  <cols>
    <col min="1" max="116" width="2.6640625" style="260" customWidth="1"/>
    <col min="117" max="16384" width="9" style="259" hidden="1"/>
  </cols>
  <sheetData>
    <row r="1" spans="2:116" ht="13.8"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8" x14ac:dyDescent="0.2"/>
    <row r="3" spans="2:116" ht="13.8" x14ac:dyDescent="0.2"/>
    <row r="4" spans="2:116" ht="13.8"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8"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8" x14ac:dyDescent="0.2"/>
    <row r="7" spans="2:116" ht="13.8" x14ac:dyDescent="0.2"/>
    <row r="8" spans="2:116" ht="13.8" x14ac:dyDescent="0.2"/>
    <row r="9" spans="2:116" ht="13.8" x14ac:dyDescent="0.2"/>
    <row r="10" spans="2:116" ht="13.8" x14ac:dyDescent="0.2"/>
    <row r="11" spans="2:116" ht="13.8" x14ac:dyDescent="0.2"/>
    <row r="12" spans="2:116" ht="13.8" x14ac:dyDescent="0.2"/>
    <row r="13" spans="2:116" ht="13.8" x14ac:dyDescent="0.2"/>
    <row r="14" spans="2:116" ht="13.8" x14ac:dyDescent="0.2"/>
    <row r="15" spans="2:116" ht="13.8" x14ac:dyDescent="0.2"/>
    <row r="16" spans="2:116" ht="13.8" x14ac:dyDescent="0.2"/>
    <row r="17" spans="9:116" ht="13.8" x14ac:dyDescent="0.2"/>
    <row r="18" spans="9:116" ht="13.8"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8" x14ac:dyDescent="0.2"/>
    <row r="20" spans="9:116" ht="13.8" x14ac:dyDescent="0.2"/>
    <row r="21" spans="9:116" ht="13.8" x14ac:dyDescent="0.2">
      <c r="DL21" s="259"/>
    </row>
    <row r="22" spans="9:116" ht="13.8" x14ac:dyDescent="0.2">
      <c r="DI22" s="259"/>
      <c r="DJ22" s="259"/>
      <c r="DK22" s="259"/>
      <c r="DL22" s="259"/>
    </row>
    <row r="23" spans="9:116" ht="13.8" x14ac:dyDescent="0.2">
      <c r="CY23" s="259"/>
      <c r="CZ23" s="259"/>
      <c r="DA23" s="259"/>
      <c r="DB23" s="259"/>
      <c r="DC23" s="259"/>
      <c r="DD23" s="259"/>
      <c r="DE23" s="259"/>
      <c r="DF23" s="259"/>
      <c r="DG23" s="259"/>
      <c r="DH23" s="259"/>
      <c r="DI23" s="259"/>
      <c r="DJ23" s="259"/>
      <c r="DK23" s="259"/>
      <c r="DL23" s="259"/>
    </row>
    <row r="24" spans="9:116" ht="13.8" x14ac:dyDescent="0.2"/>
    <row r="25" spans="9:116" ht="13.8" x14ac:dyDescent="0.2"/>
    <row r="26" spans="9:116" ht="13.8" x14ac:dyDescent="0.2"/>
    <row r="27" spans="9:116" ht="13.8" x14ac:dyDescent="0.2"/>
    <row r="28" spans="9:116" ht="13.8" x14ac:dyDescent="0.2"/>
    <row r="29" spans="9:116" ht="13.8" x14ac:dyDescent="0.2"/>
    <row r="30" spans="9:116" ht="13.8" x14ac:dyDescent="0.2"/>
    <row r="31" spans="9:116" ht="13.8" x14ac:dyDescent="0.2"/>
    <row r="32" spans="9:116" ht="13.8" x14ac:dyDescent="0.2"/>
    <row r="33" spans="15:116" ht="13.8" x14ac:dyDescent="0.2"/>
    <row r="34" spans="15:116" ht="13.8" x14ac:dyDescent="0.2"/>
    <row r="35" spans="15:116" ht="13.8" x14ac:dyDescent="0.2">
      <c r="CZ35" s="259"/>
      <c r="DA35" s="259"/>
      <c r="DB35" s="259"/>
      <c r="DC35" s="259"/>
      <c r="DD35" s="259"/>
      <c r="DE35" s="259"/>
      <c r="DF35" s="259"/>
      <c r="DG35" s="259"/>
      <c r="DH35" s="259"/>
      <c r="DI35" s="259"/>
      <c r="DJ35" s="259"/>
      <c r="DK35" s="259"/>
      <c r="DL35" s="259"/>
    </row>
    <row r="36" spans="15:116" ht="13.8" x14ac:dyDescent="0.2"/>
    <row r="37" spans="15:116" ht="13.8" x14ac:dyDescent="0.2">
      <c r="DL37" s="259"/>
    </row>
    <row r="38" spans="15:116" ht="13.8" x14ac:dyDescent="0.2">
      <c r="DI38" s="259"/>
      <c r="DJ38" s="259"/>
      <c r="DK38" s="259"/>
      <c r="DL38" s="259"/>
    </row>
    <row r="39" spans="15:116" ht="13.8" x14ac:dyDescent="0.2"/>
    <row r="40" spans="15:116" ht="13.8" x14ac:dyDescent="0.2"/>
    <row r="41" spans="15:116" ht="13.8" x14ac:dyDescent="0.2"/>
    <row r="42" spans="15:116" ht="13.8" x14ac:dyDescent="0.2"/>
    <row r="43" spans="15:116" ht="13.8"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8" x14ac:dyDescent="0.2">
      <c r="DL44" s="259"/>
    </row>
    <row r="45" spans="15:116" ht="13.8" x14ac:dyDescent="0.2"/>
    <row r="46" spans="15:116" ht="13.8" x14ac:dyDescent="0.2">
      <c r="DA46" s="259"/>
      <c r="DB46" s="259"/>
      <c r="DC46" s="259"/>
      <c r="DD46" s="259"/>
      <c r="DE46" s="259"/>
      <c r="DF46" s="259"/>
      <c r="DG46" s="259"/>
      <c r="DH46" s="259"/>
      <c r="DI46" s="259"/>
      <c r="DJ46" s="259"/>
      <c r="DK46" s="259"/>
      <c r="DL46" s="259"/>
    </row>
    <row r="47" spans="15:116" ht="13.8" x14ac:dyDescent="0.2"/>
    <row r="48" spans="15:116" ht="13.8" x14ac:dyDescent="0.2"/>
    <row r="49" spans="104:116" ht="13.8" x14ac:dyDescent="0.2"/>
    <row r="50" spans="104:116" ht="13.8" x14ac:dyDescent="0.2">
      <c r="CZ50" s="259"/>
      <c r="DA50" s="259"/>
      <c r="DB50" s="259"/>
      <c r="DC50" s="259"/>
      <c r="DD50" s="259"/>
      <c r="DE50" s="259"/>
      <c r="DF50" s="259"/>
      <c r="DG50" s="259"/>
      <c r="DH50" s="259"/>
      <c r="DI50" s="259"/>
      <c r="DJ50" s="259"/>
      <c r="DK50" s="259"/>
      <c r="DL50" s="259"/>
    </row>
    <row r="51" spans="104:116" ht="13.8" x14ac:dyDescent="0.2"/>
    <row r="52" spans="104:116" ht="13.8" x14ac:dyDescent="0.2"/>
    <row r="53" spans="104:116" ht="13.8" x14ac:dyDescent="0.2">
      <c r="DL53" s="259"/>
    </row>
    <row r="54" spans="104:116" ht="13.8" x14ac:dyDescent="0.2"/>
    <row r="55" spans="104:116" ht="13.8" x14ac:dyDescent="0.2"/>
    <row r="56" spans="104:116" ht="13.8" x14ac:dyDescent="0.2"/>
    <row r="57" spans="104:116" ht="13.8" x14ac:dyDescent="0.2"/>
    <row r="58" spans="104:116" ht="13.8" x14ac:dyDescent="0.2"/>
    <row r="59" spans="104:116" ht="13.8" x14ac:dyDescent="0.2"/>
    <row r="60" spans="104:116" ht="13.8" x14ac:dyDescent="0.2"/>
    <row r="61" spans="104:116" ht="13.8" x14ac:dyDescent="0.2"/>
    <row r="62" spans="104:116" ht="13.8" x14ac:dyDescent="0.2"/>
    <row r="63" spans="104:116" ht="13.8" x14ac:dyDescent="0.2"/>
    <row r="64" spans="104:116" ht="13.8" x14ac:dyDescent="0.2"/>
    <row r="65" spans="107:116" ht="13.8" x14ac:dyDescent="0.2"/>
    <row r="66" spans="107:116" ht="13.8" x14ac:dyDescent="0.2"/>
    <row r="67" spans="107:116" ht="13.8" x14ac:dyDescent="0.2">
      <c r="DC67" s="259"/>
      <c r="DD67" s="259"/>
      <c r="DE67" s="259"/>
      <c r="DF67" s="259"/>
      <c r="DG67" s="259"/>
      <c r="DH67" s="259"/>
      <c r="DI67" s="259"/>
      <c r="DJ67" s="259"/>
      <c r="DK67" s="259"/>
      <c r="DL67" s="259"/>
    </row>
    <row r="68" spans="107:116" ht="13.8" x14ac:dyDescent="0.2"/>
    <row r="69" spans="107:116" ht="13.8" x14ac:dyDescent="0.2"/>
    <row r="70" spans="107:116" ht="13.8" x14ac:dyDescent="0.2"/>
    <row r="71" spans="107:116" ht="13.8" x14ac:dyDescent="0.2"/>
    <row r="72" spans="107:116" ht="13.8" x14ac:dyDescent="0.2"/>
    <row r="73" spans="107:116" ht="13.8" x14ac:dyDescent="0.2"/>
    <row r="74" spans="107:116" ht="13.8" x14ac:dyDescent="0.2"/>
    <row r="75" spans="107:116" ht="13.8" x14ac:dyDescent="0.2"/>
    <row r="76" spans="107:116" ht="13.8" x14ac:dyDescent="0.2"/>
    <row r="77" spans="107:116" ht="13.8" x14ac:dyDescent="0.2"/>
    <row r="78" spans="107:116" ht="13.8" x14ac:dyDescent="0.2"/>
    <row r="79" spans="107:116" ht="13.8" x14ac:dyDescent="0.2"/>
    <row r="80" spans="107:116"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sheetData>
  <sheetProtection algorithmName="SHA-512" hashValue="Vxt/oEyYguzU402e0jG6fcdgNEcaIcrIipcyfaibLz7iN0kiLuEYbbZh1JU0fkiFvTAlCqPlOtETdSjAoQCZZQ==" saltValue="JTYAgkosgatwwidBmeWIT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activeCell="AS18" sqref="AS18"/>
    </sheetView>
  </sheetViews>
  <sheetFormatPr defaultColWidth="0" defaultRowHeight="13.5" customHeight="1" zeroHeight="1" x14ac:dyDescent="0.2"/>
  <cols>
    <col min="1" max="36" width="2.44140625" style="261" customWidth="1"/>
    <col min="37" max="44" width="17" style="261" customWidth="1"/>
    <col min="45" max="45" width="6.109375" style="268" customWidth="1"/>
    <col min="46" max="46" width="3" style="266" customWidth="1"/>
    <col min="47" max="47" width="19.109375" style="261" hidden="1" customWidth="1"/>
    <col min="48" max="52" width="12.6640625" style="261" hidden="1" customWidth="1"/>
    <col min="53" max="16384" width="8.6640625" style="261" hidden="1"/>
  </cols>
  <sheetData>
    <row r="1" spans="1:46" ht="13.8" x14ac:dyDescent="0.2">
      <c r="AS1" s="262"/>
      <c r="AT1" s="262"/>
    </row>
    <row r="2" spans="1:46" ht="13.8" x14ac:dyDescent="0.2">
      <c r="AS2" s="262"/>
      <c r="AT2" s="262"/>
    </row>
    <row r="3" spans="1:46" ht="13.8" x14ac:dyDescent="0.2">
      <c r="AS3" s="262"/>
      <c r="AT3" s="262"/>
    </row>
    <row r="4" spans="1:46" ht="13.8" x14ac:dyDescent="0.2">
      <c r="AS4" s="262"/>
      <c r="AT4" s="262"/>
    </row>
    <row r="5" spans="1:46" ht="16.3"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8"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ht="13.8"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ht="13.8"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315223</v>
      </c>
      <c r="AP9" s="281">
        <v>95551</v>
      </c>
      <c r="AQ9" s="282">
        <v>273733</v>
      </c>
      <c r="AR9" s="283">
        <v>-65.099999999999994</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42216</v>
      </c>
      <c r="AP10" s="284">
        <v>12797</v>
      </c>
      <c r="AQ10" s="285">
        <v>30345</v>
      </c>
      <c r="AR10" s="286">
        <v>-57.8</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t="s">
        <v>490</v>
      </c>
      <c r="AP11" s="284" t="s">
        <v>490</v>
      </c>
      <c r="AQ11" s="285">
        <v>4149</v>
      </c>
      <c r="AR11" s="286" t="s">
        <v>490</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491</v>
      </c>
      <c r="AL12" s="1131"/>
      <c r="AM12" s="1131"/>
      <c r="AN12" s="1132"/>
      <c r="AO12" s="284" t="s">
        <v>490</v>
      </c>
      <c r="AP12" s="284" t="s">
        <v>490</v>
      </c>
      <c r="AQ12" s="285" t="s">
        <v>490</v>
      </c>
      <c r="AR12" s="286" t="s">
        <v>490</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11608</v>
      </c>
      <c r="AP13" s="284">
        <v>3519</v>
      </c>
      <c r="AQ13" s="285">
        <v>9494</v>
      </c>
      <c r="AR13" s="286">
        <v>-62.9</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6608</v>
      </c>
      <c r="AP14" s="284">
        <v>2003</v>
      </c>
      <c r="AQ14" s="285">
        <v>5033</v>
      </c>
      <c r="AR14" s="286">
        <v>-60.2</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-21546</v>
      </c>
      <c r="AP15" s="284">
        <v>-6531</v>
      </c>
      <c r="AQ15" s="285">
        <v>-17000</v>
      </c>
      <c r="AR15" s="286">
        <v>-61.6</v>
      </c>
    </row>
    <row r="16" spans="1:46" ht="13.8"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180</v>
      </c>
      <c r="AL16" s="1134"/>
      <c r="AM16" s="1134"/>
      <c r="AN16" s="1135"/>
      <c r="AO16" s="284">
        <v>354109</v>
      </c>
      <c r="AP16" s="284">
        <v>107338</v>
      </c>
      <c r="AQ16" s="285">
        <v>305754</v>
      </c>
      <c r="AR16" s="286">
        <v>-64.900000000000006</v>
      </c>
    </row>
    <row r="17" spans="1:46" ht="13.8"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8"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8"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8"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8"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8.49</v>
      </c>
      <c r="AP21" s="298">
        <v>26.54</v>
      </c>
      <c r="AQ21" s="299">
        <v>-18.05</v>
      </c>
      <c r="AR21" s="267"/>
      <c r="AS21" s="300"/>
      <c r="AT21" s="296"/>
    </row>
    <row r="22" spans="1:46" s="301" customFormat="1" ht="13.8"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91.4</v>
      </c>
      <c r="AP22" s="303">
        <v>93.9</v>
      </c>
      <c r="AQ22" s="304">
        <v>-2.5</v>
      </c>
      <c r="AR22" s="288"/>
      <c r="AS22" s="300"/>
      <c r="AT22" s="296"/>
    </row>
    <row r="23" spans="1:46" s="301" customFormat="1" ht="13.8"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8"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8"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8"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8" x14ac:dyDescent="0.2">
      <c r="A27" s="309"/>
      <c r="AO27" s="262"/>
      <c r="AP27" s="262"/>
      <c r="AQ27" s="262"/>
      <c r="AR27" s="262"/>
      <c r="AS27" s="262"/>
      <c r="AT27" s="262"/>
    </row>
    <row r="28" spans="1:46" ht="16.3"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8"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ht="13.8"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1"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170188</v>
      </c>
      <c r="AP32" s="312">
        <v>51588</v>
      </c>
      <c r="AQ32" s="313">
        <v>170830</v>
      </c>
      <c r="AR32" s="314">
        <v>-69.8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490</v>
      </c>
      <c r="AP33" s="312" t="s">
        <v>490</v>
      </c>
      <c r="AQ33" s="313" t="s">
        <v>490</v>
      </c>
      <c r="AR33" s="314" t="s">
        <v>490</v>
      </c>
    </row>
    <row r="34" spans="1:46" ht="27.1"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490</v>
      </c>
      <c r="AP34" s="312" t="s">
        <v>490</v>
      </c>
      <c r="AQ34" s="313" t="s">
        <v>490</v>
      </c>
      <c r="AR34" s="314" t="s">
        <v>490</v>
      </c>
    </row>
    <row r="35" spans="1:46" ht="27.1"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t="s">
        <v>490</v>
      </c>
      <c r="AP35" s="312" t="s">
        <v>490</v>
      </c>
      <c r="AQ35" s="313">
        <v>32606</v>
      </c>
      <c r="AR35" s="314" t="s">
        <v>490</v>
      </c>
    </row>
    <row r="36" spans="1:46" ht="27.1"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72870</v>
      </c>
      <c r="AP36" s="312">
        <v>22089</v>
      </c>
      <c r="AQ36" s="313">
        <v>4875</v>
      </c>
      <c r="AR36" s="314">
        <v>353.1</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v>809</v>
      </c>
      <c r="AP37" s="312">
        <v>245</v>
      </c>
      <c r="AQ37" s="313">
        <v>993</v>
      </c>
      <c r="AR37" s="314">
        <v>-75.3</v>
      </c>
    </row>
    <row r="38" spans="1:46" ht="27.1"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490</v>
      </c>
      <c r="AP38" s="315" t="s">
        <v>490</v>
      </c>
      <c r="AQ38" s="316">
        <v>50</v>
      </c>
      <c r="AR38" s="304" t="s">
        <v>490</v>
      </c>
      <c r="AS38" s="311"/>
    </row>
    <row r="39" spans="1:46" ht="13.8"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-4017</v>
      </c>
      <c r="AP39" s="312">
        <v>-1218</v>
      </c>
      <c r="AQ39" s="313">
        <v>-6626</v>
      </c>
      <c r="AR39" s="314">
        <v>-81.599999999999994</v>
      </c>
      <c r="AS39" s="311"/>
    </row>
    <row r="40" spans="1:46" ht="27.1"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-137626</v>
      </c>
      <c r="AP40" s="312">
        <v>-41717</v>
      </c>
      <c r="AQ40" s="313">
        <v>-145454</v>
      </c>
      <c r="AR40" s="314">
        <v>-71.3</v>
      </c>
      <c r="AS40" s="311"/>
    </row>
    <row r="41" spans="1:46" ht="13.8"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290</v>
      </c>
      <c r="AL41" s="1127"/>
      <c r="AM41" s="1127"/>
      <c r="AN41" s="1128"/>
      <c r="AO41" s="312">
        <v>102224</v>
      </c>
      <c r="AP41" s="312">
        <v>30986</v>
      </c>
      <c r="AQ41" s="313">
        <v>57274</v>
      </c>
      <c r="AR41" s="314">
        <v>-45.9</v>
      </c>
      <c r="AS41" s="311"/>
    </row>
    <row r="42" spans="1:46" ht="13.8"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8"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8"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8"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8"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8"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ht="13.8"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ht="13.8"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505238</v>
      </c>
      <c r="AN51" s="334">
        <v>159835</v>
      </c>
      <c r="AO51" s="335">
        <v>126.4</v>
      </c>
      <c r="AP51" s="336">
        <v>316937</v>
      </c>
      <c r="AQ51" s="337">
        <v>9.4</v>
      </c>
      <c r="AR51" s="338">
        <v>117</v>
      </c>
    </row>
    <row r="52" spans="1:44" ht="13.8"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75210</v>
      </c>
      <c r="AN52" s="342">
        <v>23793</v>
      </c>
      <c r="AO52" s="343">
        <v>-4.8</v>
      </c>
      <c r="AP52" s="344">
        <v>199150</v>
      </c>
      <c r="AQ52" s="345">
        <v>27.5</v>
      </c>
      <c r="AR52" s="346">
        <v>-32.299999999999997</v>
      </c>
    </row>
    <row r="53" spans="1:44" ht="13.8"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234586</v>
      </c>
      <c r="AN53" s="334">
        <v>73034</v>
      </c>
      <c r="AO53" s="335">
        <v>-54.3</v>
      </c>
      <c r="AP53" s="336">
        <v>332350</v>
      </c>
      <c r="AQ53" s="337">
        <v>4.9000000000000004</v>
      </c>
      <c r="AR53" s="338">
        <v>-59.2</v>
      </c>
    </row>
    <row r="54" spans="1:44" ht="13.8"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145126</v>
      </c>
      <c r="AN54" s="342">
        <v>45182</v>
      </c>
      <c r="AO54" s="343">
        <v>89.9</v>
      </c>
      <c r="AP54" s="344">
        <v>200453</v>
      </c>
      <c r="AQ54" s="345">
        <v>0.7</v>
      </c>
      <c r="AR54" s="346">
        <v>89.2</v>
      </c>
    </row>
    <row r="55" spans="1:44" ht="13.8"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202353</v>
      </c>
      <c r="AN55" s="334">
        <v>61806</v>
      </c>
      <c r="AO55" s="335">
        <v>-15.4</v>
      </c>
      <c r="AP55" s="336">
        <v>362690</v>
      </c>
      <c r="AQ55" s="337">
        <v>9.1</v>
      </c>
      <c r="AR55" s="338">
        <v>-24.5</v>
      </c>
    </row>
    <row r="56" spans="1:44" ht="13.8"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151311</v>
      </c>
      <c r="AN56" s="342">
        <v>46216</v>
      </c>
      <c r="AO56" s="343">
        <v>2.2999999999999998</v>
      </c>
      <c r="AP56" s="344">
        <v>172580</v>
      </c>
      <c r="AQ56" s="345">
        <v>-13.9</v>
      </c>
      <c r="AR56" s="346">
        <v>16.2</v>
      </c>
    </row>
    <row r="57" spans="1:44" ht="13.8"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121813</v>
      </c>
      <c r="AN57" s="334">
        <v>37240</v>
      </c>
      <c r="AO57" s="335">
        <v>-39.700000000000003</v>
      </c>
      <c r="AP57" s="336">
        <v>296093</v>
      </c>
      <c r="AQ57" s="337">
        <v>-18.399999999999999</v>
      </c>
      <c r="AR57" s="338">
        <v>-21.3</v>
      </c>
    </row>
    <row r="58" spans="1:44" ht="13.8"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73876</v>
      </c>
      <c r="AN58" s="342">
        <v>22585</v>
      </c>
      <c r="AO58" s="343">
        <v>-51.1</v>
      </c>
      <c r="AP58" s="344">
        <v>140545</v>
      </c>
      <c r="AQ58" s="345">
        <v>-18.600000000000001</v>
      </c>
      <c r="AR58" s="346">
        <v>-32.5</v>
      </c>
    </row>
    <row r="59" spans="1:44" ht="13.8"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267206</v>
      </c>
      <c r="AN59" s="334">
        <v>80996</v>
      </c>
      <c r="AO59" s="335">
        <v>117.5</v>
      </c>
      <c r="AP59" s="336">
        <v>308655</v>
      </c>
      <c r="AQ59" s="337">
        <v>4.2</v>
      </c>
      <c r="AR59" s="338">
        <v>113.3</v>
      </c>
    </row>
    <row r="60" spans="1:44" ht="13.8"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112830</v>
      </c>
      <c r="AN60" s="342">
        <v>34201</v>
      </c>
      <c r="AO60" s="343">
        <v>51.4</v>
      </c>
      <c r="AP60" s="344">
        <v>169887</v>
      </c>
      <c r="AQ60" s="345">
        <v>20.9</v>
      </c>
      <c r="AR60" s="346">
        <v>30.5</v>
      </c>
    </row>
    <row r="61" spans="1:44" ht="13.8"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266239</v>
      </c>
      <c r="AN61" s="349">
        <v>82582</v>
      </c>
      <c r="AO61" s="350">
        <v>26.9</v>
      </c>
      <c r="AP61" s="351">
        <v>323345</v>
      </c>
      <c r="AQ61" s="352">
        <v>1.8</v>
      </c>
      <c r="AR61" s="338">
        <v>25.1</v>
      </c>
    </row>
    <row r="62" spans="1:44" ht="13.8"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111671</v>
      </c>
      <c r="AN62" s="342">
        <v>34395</v>
      </c>
      <c r="AO62" s="343">
        <v>17.5</v>
      </c>
      <c r="AP62" s="344">
        <v>176523</v>
      </c>
      <c r="AQ62" s="345">
        <v>3.3</v>
      </c>
      <c r="AR62" s="346">
        <v>14.2</v>
      </c>
    </row>
    <row r="63" spans="1:44" ht="13.8"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8"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8"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8"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8" hidden="1" x14ac:dyDescent="0.2">
      <c r="AK70" s="262"/>
      <c r="AL70" s="262"/>
      <c r="AM70" s="262"/>
      <c r="AN70" s="262"/>
      <c r="AO70" s="262"/>
      <c r="AP70" s="262"/>
      <c r="AQ70" s="262"/>
      <c r="AR70" s="262"/>
    </row>
    <row r="71" spans="1:46" ht="13.8" hidden="1" x14ac:dyDescent="0.2">
      <c r="AK71" s="262"/>
      <c r="AL71" s="262"/>
      <c r="AM71" s="262"/>
      <c r="AN71" s="262"/>
      <c r="AO71" s="262"/>
      <c r="AP71" s="262"/>
      <c r="AQ71" s="262"/>
      <c r="AR71" s="262"/>
    </row>
    <row r="72" spans="1:46" ht="13.8" hidden="1" x14ac:dyDescent="0.2">
      <c r="AK72" s="262"/>
      <c r="AL72" s="262"/>
      <c r="AM72" s="262"/>
      <c r="AN72" s="262"/>
      <c r="AO72" s="262"/>
      <c r="AP72" s="262"/>
      <c r="AQ72" s="262"/>
      <c r="AR72" s="262"/>
    </row>
    <row r="73" spans="1:46" ht="13.8" hidden="1" x14ac:dyDescent="0.2">
      <c r="AK73" s="262"/>
      <c r="AL73" s="262"/>
      <c r="AM73" s="262"/>
      <c r="AN73" s="262"/>
      <c r="AO73" s="262"/>
      <c r="AP73" s="262"/>
      <c r="AQ73" s="262"/>
      <c r="AR73" s="262"/>
    </row>
  </sheetData>
  <sheetProtection algorithmName="SHA-512" hashValue="0YsP7j8D03QHBlumEKUQNGxHl7ZvnjxJcEmOSDNpTY07gX+Ylm8ETK7IOrWWltUn5/paLbetvUoxGUY970WR1w==" saltValue="FVwfCP+LmPLHGi8tUXd0i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88" zoomScaleNormal="100" zoomScaleSheetLayoutView="55" workbookViewId="0"/>
  </sheetViews>
  <sheetFormatPr defaultColWidth="0" defaultRowHeight="13.5" customHeight="1" zeroHeight="1" x14ac:dyDescent="0.2"/>
  <cols>
    <col min="1" max="125" width="2.441406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8" x14ac:dyDescent="0.2">
      <c r="B2" s="259"/>
      <c r="DG2" s="259"/>
    </row>
    <row r="3" spans="2:125" ht="13.8"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8" x14ac:dyDescent="0.2"/>
    <row r="5" spans="2:125" ht="13.8" x14ac:dyDescent="0.2"/>
    <row r="6" spans="2:125" ht="13.8" x14ac:dyDescent="0.2"/>
    <row r="7" spans="2:125" ht="13.8" x14ac:dyDescent="0.2"/>
    <row r="8" spans="2:125" ht="13.8" x14ac:dyDescent="0.2"/>
    <row r="9" spans="2:125" ht="13.8" x14ac:dyDescent="0.2">
      <c r="DU9" s="259"/>
    </row>
    <row r="10" spans="2:125" ht="13.8" x14ac:dyDescent="0.2"/>
    <row r="11" spans="2:125" ht="13.8" x14ac:dyDescent="0.2"/>
    <row r="12" spans="2:125" ht="13.8" x14ac:dyDescent="0.2"/>
    <row r="13" spans="2:125" ht="13.8" x14ac:dyDescent="0.2"/>
    <row r="14" spans="2:125" ht="13.8" x14ac:dyDescent="0.2"/>
    <row r="15" spans="2:125" ht="13.8" x14ac:dyDescent="0.2"/>
    <row r="16" spans="2:125" ht="13.8" x14ac:dyDescent="0.2"/>
    <row r="17" spans="125:125" ht="13.8" x14ac:dyDescent="0.2">
      <c r="DU17" s="259"/>
    </row>
    <row r="18" spans="125:125" ht="13.8" x14ac:dyDescent="0.2"/>
    <row r="19" spans="125:125" ht="13.8" x14ac:dyDescent="0.2"/>
    <row r="20" spans="125:125" ht="13.8" x14ac:dyDescent="0.2">
      <c r="DU20" s="259"/>
    </row>
    <row r="21" spans="125:125" ht="13.8" x14ac:dyDescent="0.2">
      <c r="DU21" s="259"/>
    </row>
    <row r="22" spans="125:125" ht="13.8" x14ac:dyDescent="0.2"/>
    <row r="23" spans="125:125" ht="13.8" x14ac:dyDescent="0.2"/>
    <row r="24" spans="125:125" ht="13.8" x14ac:dyDescent="0.2"/>
    <row r="25" spans="125:125" ht="13.8" x14ac:dyDescent="0.2"/>
    <row r="26" spans="125:125" ht="13.8" x14ac:dyDescent="0.2"/>
    <row r="27" spans="125:125" ht="13.8" x14ac:dyDescent="0.2"/>
    <row r="28" spans="125:125" ht="13.8" x14ac:dyDescent="0.2">
      <c r="DU28" s="259"/>
    </row>
    <row r="29" spans="125:125" ht="13.8" x14ac:dyDescent="0.2"/>
    <row r="30" spans="125:125" ht="13.8" x14ac:dyDescent="0.2"/>
    <row r="31" spans="125:125" ht="13.8" x14ac:dyDescent="0.2"/>
    <row r="32" spans="125:125" ht="13.8" x14ac:dyDescent="0.2"/>
    <row r="33" spans="2:125" ht="13.8" x14ac:dyDescent="0.2">
      <c r="B33" s="259"/>
      <c r="G33" s="259"/>
      <c r="I33" s="259"/>
    </row>
    <row r="34" spans="2:125" ht="13.8" x14ac:dyDescent="0.2">
      <c r="C34" s="259"/>
      <c r="P34" s="259"/>
      <c r="DE34" s="259"/>
      <c r="DH34" s="259"/>
    </row>
    <row r="35" spans="2:125" ht="13.8" x14ac:dyDescent="0.2">
      <c r="D35" s="259"/>
      <c r="E35" s="259"/>
      <c r="DG35" s="259"/>
      <c r="DJ35" s="259"/>
      <c r="DP35" s="259"/>
      <c r="DQ35" s="259"/>
      <c r="DR35" s="259"/>
      <c r="DS35" s="259"/>
      <c r="DT35" s="259"/>
      <c r="DU35" s="259"/>
    </row>
    <row r="36" spans="2:125" ht="13.8"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8" x14ac:dyDescent="0.2">
      <c r="DU37" s="259"/>
    </row>
    <row r="38" spans="2:125" ht="13.8" x14ac:dyDescent="0.2">
      <c r="DT38" s="259"/>
      <c r="DU38" s="259"/>
    </row>
    <row r="39" spans="2:125" ht="13.8" x14ac:dyDescent="0.2"/>
    <row r="40" spans="2:125" ht="13.8" x14ac:dyDescent="0.2">
      <c r="DH40" s="259"/>
    </row>
    <row r="41" spans="2:125" ht="13.8" x14ac:dyDescent="0.2">
      <c r="DE41" s="259"/>
    </row>
    <row r="42" spans="2:125" ht="13.8" x14ac:dyDescent="0.2">
      <c r="DG42" s="259"/>
      <c r="DJ42" s="259"/>
    </row>
    <row r="43" spans="2:125" ht="13.8"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8" x14ac:dyDescent="0.2">
      <c r="DU44" s="259"/>
    </row>
    <row r="45" spans="2:125" ht="13.8" x14ac:dyDescent="0.2"/>
    <row r="46" spans="2:125" ht="13.8" x14ac:dyDescent="0.2"/>
    <row r="47" spans="2:125" ht="13.8" x14ac:dyDescent="0.2"/>
    <row r="48" spans="2:125" ht="13.8" x14ac:dyDescent="0.2">
      <c r="DT48" s="259"/>
      <c r="DU48" s="259"/>
    </row>
    <row r="49" spans="120:125" ht="13.8" x14ac:dyDescent="0.2">
      <c r="DU49" s="259"/>
    </row>
    <row r="50" spans="120:125" ht="13.8" x14ac:dyDescent="0.2">
      <c r="DU50" s="259"/>
    </row>
    <row r="51" spans="120:125" ht="13.8" x14ac:dyDescent="0.2">
      <c r="DP51" s="259"/>
      <c r="DQ51" s="259"/>
      <c r="DR51" s="259"/>
      <c r="DS51" s="259"/>
      <c r="DT51" s="259"/>
      <c r="DU51" s="259"/>
    </row>
    <row r="52" spans="120:125" ht="13.8" x14ac:dyDescent="0.2"/>
    <row r="53" spans="120:125" ht="13.8" x14ac:dyDescent="0.2"/>
    <row r="54" spans="120:125" ht="13.8" x14ac:dyDescent="0.2">
      <c r="DU54" s="259"/>
    </row>
    <row r="55" spans="120:125" ht="13.8" x14ac:dyDescent="0.2"/>
    <row r="56" spans="120:125" ht="13.8" x14ac:dyDescent="0.2"/>
    <row r="57" spans="120:125" ht="13.8" x14ac:dyDescent="0.2"/>
    <row r="58" spans="120:125" ht="13.8" x14ac:dyDescent="0.2">
      <c r="DU58" s="259"/>
    </row>
    <row r="59" spans="120:125" ht="13.8" x14ac:dyDescent="0.2"/>
    <row r="60" spans="120:125" ht="13.8" x14ac:dyDescent="0.2"/>
    <row r="61" spans="120:125" ht="13.8" x14ac:dyDescent="0.2"/>
    <row r="62" spans="120:125" ht="13.8" x14ac:dyDescent="0.2"/>
    <row r="63" spans="120:125" ht="13.8" x14ac:dyDescent="0.2">
      <c r="DU63" s="259"/>
    </row>
    <row r="64" spans="120:125" ht="13.8" x14ac:dyDescent="0.2">
      <c r="DT64" s="259"/>
      <c r="DU64" s="259"/>
    </row>
    <row r="65" spans="123:125" ht="13.8" x14ac:dyDescent="0.2"/>
    <row r="66" spans="123:125" ht="13.8" x14ac:dyDescent="0.2"/>
    <row r="67" spans="123:125" ht="13.8" x14ac:dyDescent="0.2"/>
    <row r="68" spans="123:125" ht="13.8" x14ac:dyDescent="0.2"/>
    <row r="69" spans="123:125" ht="13.8" x14ac:dyDescent="0.2">
      <c r="DS69" s="259"/>
      <c r="DT69" s="259"/>
      <c r="DU69" s="259"/>
    </row>
    <row r="70" spans="123:125" ht="13.8" x14ac:dyDescent="0.2"/>
    <row r="71" spans="123:125" ht="13.8" x14ac:dyDescent="0.2"/>
    <row r="72" spans="123:125" ht="13.8" x14ac:dyDescent="0.2"/>
    <row r="73" spans="123:125" ht="13.8" x14ac:dyDescent="0.2"/>
    <row r="74" spans="123:125" ht="13.8" x14ac:dyDescent="0.2"/>
    <row r="75" spans="123:125" ht="13.8" x14ac:dyDescent="0.2"/>
    <row r="76" spans="123:125" ht="13.8" x14ac:dyDescent="0.2"/>
    <row r="77" spans="123:125" ht="13.8" x14ac:dyDescent="0.2"/>
    <row r="78" spans="123:125" ht="13.8" x14ac:dyDescent="0.2"/>
    <row r="79" spans="123:125" ht="13.8" x14ac:dyDescent="0.2"/>
    <row r="80" spans="123:125" ht="13.8" x14ac:dyDescent="0.2"/>
    <row r="81" spans="116:125" ht="13.8" x14ac:dyDescent="0.2"/>
    <row r="82" spans="116:125" ht="13.8" x14ac:dyDescent="0.2">
      <c r="DL82" s="259"/>
    </row>
    <row r="83" spans="116:125" ht="13.8" x14ac:dyDescent="0.2">
      <c r="DM83" s="259"/>
      <c r="DN83" s="259"/>
      <c r="DO83" s="259"/>
      <c r="DP83" s="259"/>
      <c r="DQ83" s="259"/>
      <c r="DR83" s="259"/>
      <c r="DS83" s="259"/>
      <c r="DT83" s="259"/>
      <c r="DU83" s="259"/>
    </row>
    <row r="84" spans="116:125" ht="13.8" x14ac:dyDescent="0.2"/>
    <row r="85" spans="116:125" ht="13.8" x14ac:dyDescent="0.2"/>
    <row r="86" spans="116:125" ht="13.8" x14ac:dyDescent="0.2"/>
    <row r="87" spans="116:125" ht="13.8" x14ac:dyDescent="0.2"/>
    <row r="88" spans="116:125" ht="13.8" x14ac:dyDescent="0.2">
      <c r="DU88" s="259"/>
    </row>
    <row r="89" spans="116:125" ht="13.8" x14ac:dyDescent="0.2"/>
    <row r="90" spans="116:125" ht="13.8" x14ac:dyDescent="0.2"/>
    <row r="91" spans="116:125" ht="13.8"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Bk3VCo7ah7EQtjsdug2WRjR74Vf9xHmsTvNo5gV+UyF2EeO9QgzG92e6EDnncPDudYbQTFL1nhDMhUNu/KV16A==" saltValue="yLnpaYDDx5LPwTQJhlT+B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C000"/>
    <pageSetUpPr fitToPage="1"/>
  </sheetPr>
  <dimension ref="A1:EL116"/>
  <sheetViews>
    <sheetView showGridLines="0" topLeftCell="A89" zoomScaleNormal="100" zoomScaleSheetLayoutView="55" workbookViewId="0"/>
  </sheetViews>
  <sheetFormatPr defaultColWidth="0" defaultRowHeight="13.5" customHeight="1" zeroHeight="1" x14ac:dyDescent="0.2"/>
  <cols>
    <col min="1" max="125" width="2.441406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8" x14ac:dyDescent="0.2">
      <c r="B2" s="259"/>
      <c r="T2" s="259"/>
    </row>
    <row r="3" spans="1:125" ht="13.8"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8" x14ac:dyDescent="0.2"/>
    <row r="5" spans="1:125" ht="13.8" x14ac:dyDescent="0.2"/>
    <row r="6" spans="1:125" ht="13.8" x14ac:dyDescent="0.2"/>
    <row r="7" spans="1:125" ht="13.8" x14ac:dyDescent="0.2"/>
    <row r="8" spans="1:125" ht="13.8" x14ac:dyDescent="0.2"/>
    <row r="9" spans="1:125" ht="13.8" x14ac:dyDescent="0.2"/>
    <row r="10" spans="1:125" ht="13.8" x14ac:dyDescent="0.2"/>
    <row r="11" spans="1:125" ht="13.8" x14ac:dyDescent="0.2"/>
    <row r="12" spans="1:125" ht="13.8" x14ac:dyDescent="0.2"/>
    <row r="13" spans="1:125" ht="13.8" x14ac:dyDescent="0.2"/>
    <row r="14" spans="1:125" ht="13.8" x14ac:dyDescent="0.2"/>
    <row r="15" spans="1:125" ht="13.8" x14ac:dyDescent="0.2"/>
    <row r="16" spans="1:125" ht="13.8" x14ac:dyDescent="0.2"/>
    <row r="17" ht="13.8" x14ac:dyDescent="0.2"/>
    <row r="18" ht="13.8" x14ac:dyDescent="0.2"/>
    <row r="19" ht="13.8" x14ac:dyDescent="0.2"/>
    <row r="20" ht="13.8" x14ac:dyDescent="0.2"/>
    <row r="21" ht="13.8" x14ac:dyDescent="0.2"/>
    <row r="22" ht="13.8" x14ac:dyDescent="0.2"/>
    <row r="23" ht="13.8" x14ac:dyDescent="0.2"/>
    <row r="24" ht="13.8" x14ac:dyDescent="0.2"/>
    <row r="25" ht="13.8" x14ac:dyDescent="0.2"/>
    <row r="26" ht="13.8" x14ac:dyDescent="0.2"/>
    <row r="27" ht="13.8" x14ac:dyDescent="0.2"/>
    <row r="28" ht="13.8" x14ac:dyDescent="0.2"/>
    <row r="29" ht="13.8" x14ac:dyDescent="0.2"/>
    <row r="30" ht="13.8" x14ac:dyDescent="0.2"/>
    <row r="31" ht="13.8" x14ac:dyDescent="0.2"/>
    <row r="32" ht="13.8" x14ac:dyDescent="0.2"/>
    <row r="33" spans="2:125" ht="13.8" x14ac:dyDescent="0.2">
      <c r="B33" s="259"/>
      <c r="G33" s="259"/>
      <c r="I33" s="259"/>
    </row>
    <row r="34" spans="2:125" ht="13.8" x14ac:dyDescent="0.2">
      <c r="C34" s="259"/>
      <c r="P34" s="259"/>
      <c r="R34" s="259"/>
      <c r="U34" s="259"/>
    </row>
    <row r="35" spans="2:125" ht="13.8"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8" x14ac:dyDescent="0.2">
      <c r="F36" s="259"/>
      <c r="H36" s="259"/>
      <c r="J36" s="259"/>
      <c r="K36" s="259"/>
      <c r="L36" s="259"/>
      <c r="M36" s="259"/>
      <c r="N36" s="259"/>
      <c r="O36" s="259"/>
      <c r="Q36" s="259"/>
      <c r="S36" s="259"/>
      <c r="V36" s="259"/>
    </row>
    <row r="37" spans="2:125" ht="13.8" x14ac:dyDescent="0.2"/>
    <row r="38" spans="2:125" ht="13.8" x14ac:dyDescent="0.2"/>
    <row r="39" spans="2:125" ht="13.8" x14ac:dyDescent="0.2"/>
    <row r="40" spans="2:125" ht="13.8" x14ac:dyDescent="0.2">
      <c r="U40" s="259"/>
    </row>
    <row r="41" spans="2:125" ht="13.8" x14ac:dyDescent="0.2">
      <c r="R41" s="259"/>
    </row>
    <row r="42" spans="2:125" ht="13.8"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8" x14ac:dyDescent="0.2">
      <c r="Q43" s="259"/>
      <c r="S43" s="259"/>
      <c r="V43" s="259"/>
    </row>
    <row r="44" spans="2:125" ht="13.8" x14ac:dyDescent="0.2"/>
    <row r="45" spans="2:125" ht="13.8" x14ac:dyDescent="0.2"/>
    <row r="46" spans="2:125" ht="13.8" x14ac:dyDescent="0.2"/>
    <row r="47" spans="2:125" ht="13.8" x14ac:dyDescent="0.2"/>
    <row r="48" spans="2:125" ht="13.8" x14ac:dyDescent="0.2"/>
    <row r="49" ht="13.8" x14ac:dyDescent="0.2"/>
    <row r="50" ht="13.8" x14ac:dyDescent="0.2"/>
    <row r="51" ht="13.8" x14ac:dyDescent="0.2"/>
    <row r="52" ht="13.8" x14ac:dyDescent="0.2"/>
    <row r="53" ht="13.8" x14ac:dyDescent="0.2"/>
    <row r="54" ht="13.8" x14ac:dyDescent="0.2"/>
    <row r="55" ht="13.8" x14ac:dyDescent="0.2"/>
    <row r="56" ht="13.8" x14ac:dyDescent="0.2"/>
    <row r="57" ht="13.8" x14ac:dyDescent="0.2"/>
    <row r="58" ht="13.8" x14ac:dyDescent="0.2"/>
    <row r="59" ht="13.8" x14ac:dyDescent="0.2"/>
    <row r="60" ht="13.8" x14ac:dyDescent="0.2"/>
    <row r="61" ht="13.8" x14ac:dyDescent="0.2"/>
    <row r="62" ht="13.8" x14ac:dyDescent="0.2"/>
    <row r="63" ht="13.8" x14ac:dyDescent="0.2"/>
    <row r="64" ht="13.8" x14ac:dyDescent="0.2"/>
    <row r="65" ht="13.8" x14ac:dyDescent="0.2"/>
    <row r="66" ht="13.8" x14ac:dyDescent="0.2"/>
    <row r="67" ht="13.8" x14ac:dyDescent="0.2"/>
    <row r="68" ht="13.8" x14ac:dyDescent="0.2"/>
    <row r="69" ht="13.8" x14ac:dyDescent="0.2"/>
    <row r="70" ht="13.8" x14ac:dyDescent="0.2"/>
    <row r="71" ht="13.8" x14ac:dyDescent="0.2"/>
    <row r="72" ht="13.8" x14ac:dyDescent="0.2"/>
    <row r="73" ht="13.8" x14ac:dyDescent="0.2"/>
    <row r="74" ht="13.8" x14ac:dyDescent="0.2"/>
    <row r="75" ht="13.8" x14ac:dyDescent="0.2"/>
    <row r="76" ht="13.8" x14ac:dyDescent="0.2"/>
    <row r="77" ht="13.8" x14ac:dyDescent="0.2"/>
    <row r="78" ht="13.8" x14ac:dyDescent="0.2"/>
    <row r="79" ht="13.8" x14ac:dyDescent="0.2"/>
    <row r="80" ht="13.8" x14ac:dyDescent="0.2"/>
    <row r="81" ht="13.8" x14ac:dyDescent="0.2"/>
    <row r="82" ht="13.8" x14ac:dyDescent="0.2"/>
    <row r="83" ht="13.8" x14ac:dyDescent="0.2"/>
    <row r="84" ht="13.8" x14ac:dyDescent="0.2"/>
    <row r="85" ht="13.8" x14ac:dyDescent="0.2"/>
    <row r="86" ht="13.8" x14ac:dyDescent="0.2"/>
    <row r="87" ht="13.8" x14ac:dyDescent="0.2"/>
    <row r="88" ht="13.8" x14ac:dyDescent="0.2"/>
    <row r="89" ht="13.8" x14ac:dyDescent="0.2"/>
    <row r="90" ht="13.8" x14ac:dyDescent="0.2"/>
    <row r="91" ht="13.8"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xFmq8NiagJj+XRi1UdlUyURHZxkFhzBl94zNXt7tqy72VOBq2/rfLU4Vtxcu+viV70aun1aSJsA4XTjsBZK7Vw==" saltValue="1ba7mrXTHIOzM2y162gI2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tabColor rgb="FFFFC000"/>
    <pageSetUpPr fitToPage="1"/>
  </sheetPr>
  <dimension ref="B1:J50"/>
  <sheetViews>
    <sheetView showGridLines="0" topLeftCell="C29" zoomScale="80" zoomScaleNormal="8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45" customHeight="1" x14ac:dyDescent="0.2"/>
    <row r="2" ht="16.45" customHeight="1" x14ac:dyDescent="0.2"/>
    <row r="3" ht="16.45" customHeight="1" x14ac:dyDescent="0.2"/>
    <row r="4" ht="16.45" customHeight="1" x14ac:dyDescent="0.2"/>
    <row r="5" ht="16.45" customHeight="1" x14ac:dyDescent="0.2"/>
    <row r="6" ht="16.45" customHeight="1" x14ac:dyDescent="0.2"/>
    <row r="7" ht="16.45" customHeight="1" x14ac:dyDescent="0.2"/>
    <row r="8" ht="16.45" customHeight="1" x14ac:dyDescent="0.2"/>
    <row r="9" ht="16.45" customHeight="1" x14ac:dyDescent="0.2"/>
    <row r="10" ht="16.45" customHeight="1" x14ac:dyDescent="0.2"/>
    <row r="11" ht="16.45" customHeight="1" x14ac:dyDescent="0.2"/>
    <row r="12" ht="16.45" customHeight="1" x14ac:dyDescent="0.2"/>
    <row r="13" ht="16.45" customHeight="1" x14ac:dyDescent="0.2"/>
    <row r="14" ht="16.45" customHeight="1" x14ac:dyDescent="0.2"/>
    <row r="15" ht="16.45" customHeight="1" x14ac:dyDescent="0.2"/>
    <row r="16" ht="16.45" customHeight="1" x14ac:dyDescent="0.2"/>
    <row r="17" ht="16.45" customHeight="1" x14ac:dyDescent="0.2"/>
    <row r="18" ht="16.45" customHeight="1" x14ac:dyDescent="0.2"/>
    <row r="19" ht="16.45" customHeight="1" x14ac:dyDescent="0.2"/>
    <row r="20" ht="16.45" customHeight="1" x14ac:dyDescent="0.2"/>
    <row r="21" ht="16.45" customHeight="1" x14ac:dyDescent="0.2"/>
    <row r="22" ht="16.45" customHeight="1" x14ac:dyDescent="0.2"/>
    <row r="23" ht="16.45" customHeight="1" x14ac:dyDescent="0.2"/>
    <row r="24" ht="16.45" customHeight="1" x14ac:dyDescent="0.2"/>
    <row r="25" ht="16.45" customHeight="1" x14ac:dyDescent="0.2"/>
    <row r="26" ht="16.45" customHeight="1" x14ac:dyDescent="0.2"/>
    <row r="27" ht="16.45" customHeight="1" x14ac:dyDescent="0.2"/>
    <row r="28" ht="16.45" customHeight="1" x14ac:dyDescent="0.2"/>
    <row r="29" ht="16.45" customHeight="1" x14ac:dyDescent="0.2"/>
    <row r="30" ht="16.45" customHeight="1" x14ac:dyDescent="0.2"/>
    <row r="31" ht="16.45" customHeight="1" x14ac:dyDescent="0.2"/>
    <row r="32" ht="16.45" customHeight="1" x14ac:dyDescent="0.2"/>
    <row r="33" spans="2:10" ht="16.45" customHeight="1" x14ac:dyDescent="0.2"/>
    <row r="34" spans="2:10" ht="16.45" customHeight="1" x14ac:dyDescent="0.2"/>
    <row r="35" spans="2:10" ht="16.45" customHeight="1" x14ac:dyDescent="0.2"/>
    <row r="36" spans="2:10" ht="16.45" customHeight="1" x14ac:dyDescent="0.2"/>
    <row r="37" spans="2:10" ht="16.45" customHeight="1" x14ac:dyDescent="0.2"/>
    <row r="38" spans="2:10" ht="16.45" customHeight="1" x14ac:dyDescent="0.2"/>
    <row r="39" spans="2:10" ht="16.45" customHeight="1" x14ac:dyDescent="0.2"/>
    <row r="40" spans="2:10" ht="16.45" customHeight="1" x14ac:dyDescent="0.2"/>
    <row r="41" spans="2:10" ht="16.45" customHeight="1" x14ac:dyDescent="0.2"/>
    <row r="42" spans="2:10" ht="16.45" customHeight="1" x14ac:dyDescent="0.2"/>
    <row r="43" spans="2:10" ht="16.45" customHeight="1" x14ac:dyDescent="0.2"/>
    <row r="44" spans="2:10" ht="16.45" customHeight="1" x14ac:dyDescent="0.2"/>
    <row r="45" spans="2:10" ht="29.3" customHeight="1" thickBot="1" x14ac:dyDescent="0.25">
      <c r="B45" s="2"/>
      <c r="C45" s="2"/>
      <c r="D45" s="2"/>
      <c r="E45" s="2"/>
      <c r="F45" s="2"/>
      <c r="G45" s="2"/>
      <c r="H45" s="2"/>
      <c r="I45" s="2"/>
      <c r="J45" s="3" t="s">
        <v>0</v>
      </c>
    </row>
    <row r="46" spans="2:10" ht="29.3" customHeight="1" thickBot="1" x14ac:dyDescent="0.25">
      <c r="B46" s="4" t="s">
        <v>1</v>
      </c>
      <c r="C46" s="5"/>
      <c r="D46" s="5"/>
      <c r="E46" s="6" t="s">
        <v>2</v>
      </c>
      <c r="F46" s="7" t="s">
        <v>529</v>
      </c>
      <c r="G46" s="8" t="s">
        <v>530</v>
      </c>
      <c r="H46" s="8" t="s">
        <v>531</v>
      </c>
      <c r="I46" s="8" t="s">
        <v>532</v>
      </c>
      <c r="J46" s="9" t="s">
        <v>533</v>
      </c>
    </row>
    <row r="47" spans="2:10" ht="57.8" customHeight="1" x14ac:dyDescent="0.2">
      <c r="B47" s="10"/>
      <c r="C47" s="1139" t="s">
        <v>3</v>
      </c>
      <c r="D47" s="1139"/>
      <c r="E47" s="1140"/>
      <c r="F47" s="11">
        <v>54.71</v>
      </c>
      <c r="G47" s="12">
        <v>47.27</v>
      </c>
      <c r="H47" s="12">
        <v>52.64</v>
      </c>
      <c r="I47" s="12">
        <v>58.35</v>
      </c>
      <c r="J47" s="13">
        <v>61.3</v>
      </c>
    </row>
    <row r="48" spans="2:10" ht="57.8" customHeight="1" x14ac:dyDescent="0.2">
      <c r="B48" s="14"/>
      <c r="C48" s="1141" t="s">
        <v>4</v>
      </c>
      <c r="D48" s="1141"/>
      <c r="E48" s="1142"/>
      <c r="F48" s="15">
        <v>4.51</v>
      </c>
      <c r="G48" s="16">
        <v>9.56</v>
      </c>
      <c r="H48" s="16">
        <v>14.73</v>
      </c>
      <c r="I48" s="16">
        <v>16.97</v>
      </c>
      <c r="J48" s="17">
        <v>14.89</v>
      </c>
    </row>
    <row r="49" spans="2:10" ht="57.8" customHeight="1" thickBot="1" x14ac:dyDescent="0.25">
      <c r="B49" s="18"/>
      <c r="C49" s="1143" t="s">
        <v>5</v>
      </c>
      <c r="D49" s="1143"/>
      <c r="E49" s="1144"/>
      <c r="F49" s="19" t="s">
        <v>534</v>
      </c>
      <c r="G49" s="20">
        <v>0.77</v>
      </c>
      <c r="H49" s="20">
        <v>13.81</v>
      </c>
      <c r="I49" s="20">
        <v>1.73</v>
      </c>
      <c r="J49" s="21" t="s">
        <v>535</v>
      </c>
    </row>
    <row r="50" spans="2:10" ht="13.8" x14ac:dyDescent="0.2"/>
  </sheetData>
  <sheetProtection algorithmName="SHA-512" hashValue="3dWUaendYclTmLgQbQQouFR5lvVuD3zZCRKuif8/G4ErX451aNU+IcBzeB8BgHbLFtGvQxDV1Gj2ss6IkJlarA==" saltValue="vWx9HKq2lvuHzoJqtNkWk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前原　瑞樹</cp:lastModifiedBy>
  <cp:lastPrinted>2025-03-14T03:06:15Z</cp:lastPrinted>
  <dcterms:created xsi:type="dcterms:W3CDTF">2025-02-19T02:12:16Z</dcterms:created>
  <dcterms:modified xsi:type="dcterms:W3CDTF">2025-09-30T02:48:49Z</dcterms:modified>
  <cp:category/>
</cp:coreProperties>
</file>