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訪問入浴介護" sheetId="1" r:id="rId1"/>
    <sheet name="記入方法 (2)" sheetId="2" r:id="rId2"/>
  </sheets>
  <externalReferences>
    <externalReference r:id="rId3"/>
  </externalReferences>
  <definedNames>
    <definedName name="【記載例】シフト記号表">#REF!</definedName>
    <definedName name="_xlnm.Print_Area" localSheetId="1">'記入方法 (2)'!$A$1:$P$66</definedName>
    <definedName name="_xlnm.Print_Area" localSheetId="0">訪問入浴介護!$A$1:$BD$31</definedName>
    <definedName name="_xlnm.Print_Titles" localSheetId="0">訪問入浴介護!$1:$12</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0" i="1" l="1"/>
  <c r="AW30" i="1" s="1"/>
  <c r="AW29" i="1"/>
  <c r="AU29" i="1"/>
  <c r="AU28" i="1"/>
  <c r="AW28" i="1" s="1"/>
  <c r="AU27" i="1"/>
  <c r="AW27" i="1" s="1"/>
  <c r="AU26" i="1"/>
  <c r="AW26" i="1" s="1"/>
  <c r="AW25" i="1"/>
  <c r="AU25" i="1"/>
  <c r="AU24" i="1"/>
  <c r="AW24" i="1" s="1"/>
  <c r="AU23" i="1"/>
  <c r="AW23" i="1" s="1"/>
  <c r="AU22" i="1"/>
  <c r="AW22" i="1" s="1"/>
  <c r="AW21" i="1"/>
  <c r="AU21" i="1"/>
  <c r="AU20" i="1"/>
  <c r="AW20" i="1" s="1"/>
  <c r="AU19" i="1"/>
  <c r="AW19" i="1" s="1"/>
  <c r="AU18" i="1"/>
  <c r="AW18" i="1" s="1"/>
  <c r="AW17" i="1"/>
  <c r="AU17" i="1"/>
  <c r="AU16" i="1"/>
  <c r="AW16" i="1" s="1"/>
  <c r="AU15" i="1"/>
  <c r="AW15" i="1" s="1"/>
  <c r="B15" i="1"/>
  <c r="B16" i="1" s="1"/>
  <c r="B17" i="1" s="1"/>
  <c r="B18" i="1" s="1"/>
  <c r="B19" i="1" s="1"/>
  <c r="B20" i="1" s="1"/>
  <c r="B21" i="1" s="1"/>
  <c r="B22" i="1" s="1"/>
  <c r="B23" i="1" s="1"/>
  <c r="B24" i="1" s="1"/>
  <c r="B25" i="1" s="1"/>
  <c r="B26" i="1" s="1"/>
  <c r="B27" i="1" s="1"/>
  <c r="B28" i="1" s="1"/>
  <c r="B29" i="1" s="1"/>
  <c r="B30" i="1" s="1"/>
  <c r="AU14" i="1"/>
  <c r="AW14" i="1" s="1"/>
  <c r="B14" i="1"/>
  <c r="AW13" i="1"/>
  <c r="AU13" i="1"/>
  <c r="AT10" i="1"/>
  <c r="AT11" i="1" s="1"/>
  <c r="AT12" i="1" s="1"/>
  <c r="AS10" i="1"/>
  <c r="AS11" i="1" s="1"/>
  <c r="AS12" i="1" s="1"/>
  <c r="AR10" i="1"/>
  <c r="AR11" i="1" s="1"/>
  <c r="AR12" i="1" s="1"/>
  <c r="AU8" i="1"/>
  <c r="X2" i="1"/>
  <c r="AP11" i="1" s="1"/>
  <c r="AP12" i="1" s="1"/>
  <c r="W11" i="1" l="1"/>
  <c r="W12" i="1" s="1"/>
  <c r="AI11" i="1"/>
  <c r="AI12" i="1" s="1"/>
  <c r="S10" i="1"/>
  <c r="W10" i="1"/>
  <c r="AA10" i="1"/>
  <c r="AE10" i="1"/>
  <c r="AI10" i="1"/>
  <c r="AM10" i="1"/>
  <c r="AQ10" i="1"/>
  <c r="P11" i="1"/>
  <c r="P12" i="1" s="1"/>
  <c r="T11" i="1"/>
  <c r="T12" i="1" s="1"/>
  <c r="X11" i="1"/>
  <c r="X12" i="1" s="1"/>
  <c r="AB11" i="1"/>
  <c r="AB12" i="1" s="1"/>
  <c r="AF11" i="1"/>
  <c r="AF12" i="1" s="1"/>
  <c r="AJ11" i="1"/>
  <c r="AJ12" i="1" s="1"/>
  <c r="AN11" i="1"/>
  <c r="AN12" i="1" s="1"/>
  <c r="AZ6" i="1"/>
  <c r="R10" i="1"/>
  <c r="V10" i="1"/>
  <c r="Z10" i="1"/>
  <c r="AD10" i="1"/>
  <c r="AH10" i="1"/>
  <c r="AL10" i="1"/>
  <c r="AP10" i="1"/>
  <c r="S11" i="1"/>
  <c r="S12" i="1" s="1"/>
  <c r="AA11" i="1"/>
  <c r="AA12" i="1" s="1"/>
  <c r="AE11" i="1"/>
  <c r="AE12" i="1" s="1"/>
  <c r="AM11" i="1"/>
  <c r="AM12" i="1" s="1"/>
  <c r="AQ11" i="1"/>
  <c r="AQ12" i="1" s="1"/>
  <c r="P10" i="1"/>
  <c r="T10" i="1"/>
  <c r="X10" i="1"/>
  <c r="AB10" i="1"/>
  <c r="AF10" i="1"/>
  <c r="AJ10" i="1"/>
  <c r="AN10" i="1"/>
  <c r="Q11" i="1"/>
  <c r="Q12" i="1" s="1"/>
  <c r="U11" i="1"/>
  <c r="U12" i="1" s="1"/>
  <c r="Y11" i="1"/>
  <c r="Y12" i="1" s="1"/>
  <c r="AC11" i="1"/>
  <c r="AC12" i="1" s="1"/>
  <c r="AG11" i="1"/>
  <c r="AG12" i="1" s="1"/>
  <c r="AK11" i="1"/>
  <c r="AK12" i="1" s="1"/>
  <c r="AO11" i="1"/>
  <c r="AO12" i="1" s="1"/>
  <c r="Q10" i="1"/>
  <c r="U10" i="1"/>
  <c r="Y10" i="1"/>
  <c r="AC10" i="1"/>
  <c r="AG10" i="1"/>
  <c r="AK10" i="1"/>
  <c r="AO10" i="1"/>
  <c r="R11" i="1"/>
  <c r="R12" i="1" s="1"/>
  <c r="V11" i="1"/>
  <c r="V12" i="1" s="1"/>
  <c r="Z11" i="1"/>
  <c r="Z12" i="1" s="1"/>
  <c r="AD11" i="1"/>
  <c r="AD12" i="1" s="1"/>
  <c r="AH11" i="1"/>
  <c r="AH12" i="1" s="1"/>
  <c r="AL11" i="1"/>
  <c r="AL12" i="1" s="1"/>
</calcChain>
</file>

<file path=xl/sharedStrings.xml><?xml version="1.0" encoding="utf-8"?>
<sst xmlns="http://schemas.openxmlformats.org/spreadsheetml/2006/main" count="80" uniqueCount="76">
  <si>
    <t>（標準様式1）</t>
    <rPh sb="1" eb="3">
      <t>ヒョウジュン</t>
    </rPh>
    <rPh sb="3" eb="5">
      <t>ヨウシキ</t>
    </rPh>
    <phoneticPr fontId="4"/>
  </si>
  <si>
    <t>従業者の勤務の体制及び勤務形態一覧表</t>
    <phoneticPr fontId="3"/>
  </si>
  <si>
    <t>サービス種別</t>
    <rPh sb="4" eb="6">
      <t>シュベツ</t>
    </rPh>
    <phoneticPr fontId="3"/>
  </si>
  <si>
    <t>(</t>
    <phoneticPr fontId="3"/>
  </si>
  <si>
    <t>訪問入浴介護</t>
    <rPh sb="0" eb="2">
      <t>ホウモン</t>
    </rPh>
    <rPh sb="2" eb="4">
      <t>ニュウヨク</t>
    </rPh>
    <rPh sb="4" eb="6">
      <t>カイゴ</t>
    </rPh>
    <phoneticPr fontId="3"/>
  </si>
  <si>
    <t>）</t>
    <phoneticPr fontId="3"/>
  </si>
  <si>
    <t>令和</t>
    <rPh sb="0" eb="2">
      <t>レイワ</t>
    </rPh>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</si>
  <si>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</si>
  <si>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</si>
  <si>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</si>
  <si>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</si>
  <si>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</si>
  <si>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</si>
  <si>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</si>
  <si>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</si>
  <si>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</si>
  <si>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</si>
  <si>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</si>
  <si>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</si>
  <si>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</si>
  <si>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No</t>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</si>
  <si>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</si>
  <si>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</si>
  <si>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</si>
  <si>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</si>
  <si>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</si>
  <si>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</si>
  <si>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</si>
  <si>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</si>
  <si>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</si>
  <si>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</si>
  <si>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</si>
  <si>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</si>
  <si>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≪提出不要≫</t>
    <rPh sb="1" eb="3">
      <t>テイシュツ</t>
    </rPh>
    <rPh sb="3" eb="5">
      <t>フヨウ</t>
    </rPh>
    <phoneticPr fontId="3"/>
  </si>
  <si>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</si>
  <si>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</si>
  <si>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rPh sb="0" eb="2">
      <t>カキ</t>
    </rPh>
    <rPh sb="3" eb="5">
      <t>キニュウ</t>
    </rPh>
    <rPh sb="5" eb="7">
      <t>ホウホウ</t>
    </rPh>
    <rPh sb="8" eb="9">
      <t>シタガ</t>
    </rPh>
    <rPh sb="12" eb="14">
      <t>ニュウリョク</t>
    </rPh>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</si>
  <si>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</si>
  <si>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</si>
  <si>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</si>
  <si>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</si>
  <si>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</si>
  <si>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</si>
  <si>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</si>
  <si>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</si>
  <si>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</si>
  <si>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</si>
  <si>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看護職員</t>
    <rPh sb="0" eb="2">
      <t>カンゴ</t>
    </rPh>
    <rPh sb="2" eb="4">
      <t>ショクイン</t>
    </rPh>
    <phoneticPr fontId="3"/>
  </si>
  <si>
    <t>介護職員</t>
    <rPh sb="0" eb="2">
      <t>カイゴ</t>
    </rPh>
    <rPh sb="2" eb="4">
      <t>ショクイン</t>
    </rPh>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</si>
  <si>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</si>
  <si>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</si>
  <si>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記号</t>
    <rPh sb="0" eb="2">
      <t>キゴウ</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</si>
  <si>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</si>
  <si>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</si>
  <si>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</si>
  <si>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</si>
  <si>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</si>
  <si>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</si>
  <si>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</si>
  <si>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</si>
  <si>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3">
      <t>ヒジョウキン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</si>
  <si>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</si>
  <si>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</si>
  <si>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</si>
  <si>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</si>
  <si>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</si>
  <si>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</si>
  <si>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</si>
  <si>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</si>
  <si>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 指定基準の確認に際しては、４週分の入力で差し支えありません。</t>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</si>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</sst>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7"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rgb="FF00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6" fillId="0" borderId="0" xfId="0" applyFont="1" applyAlignment="1">
      <alignment horizontal="left" vertical="center"/>
    </xf>
    <xf numFmtId="0" fontId="5" fillId="0" borderId="0" xfId="0" applyFont="1">
      <alignment vertical="center"/>
    </xf>
    <xf numFmtId="0" fontId="5" fillId="3" borderId="0" xfId="0" applyFont="1" applyFill="1" applyAlignment="1" applyProtection="1">
      <alignment horizontal="center" vertical="center"/>
      <protection locked="0"/>
    </xf>
    <xf numFmtId="0" fontId="5" fillId="0" borderId="0" xfId="0" applyFont="1" applyAlignment="1">
      <alignment horizontal="center" vertical="center"/>
    </xf>
    <xf numFmtId="0" fontId="6" fillId="0" borderId="0" xfId="0" applyFont="1" applyAlignment="1">
      <alignment horizontal="right" vertical="center"/>
    </xf>
    <xf numFmtId="0" fontId="6" fillId="4" borderId="0" xfId="0" applyFont="1" applyFill="1" applyAlignment="1">
      <alignment horizontal="center" vertical="center"/>
    </xf>
    <xf numFmtId="0" fontId="6" fillId="4" borderId="0" xfId="0" applyFont="1" applyFill="1" applyAlignment="1">
      <alignment horizontal="right" vertical="center"/>
    </xf>
    <xf numFmtId="0" fontId="6" fillId="4" borderId="0" xfId="0" applyFont="1" applyFill="1">
      <alignment vertical="center"/>
    </xf>
    <xf numFmtId="0" fontId="6" fillId="0" borderId="0" xfId="0" applyFont="1">
      <alignment vertical="center"/>
    </xf>
    <xf numFmtId="0" fontId="5" fillId="0" borderId="0" xfId="0" applyFont="1" applyAlignment="1">
      <alignment horizontal="center" vertical="center"/>
    </xf>
    <xf numFmtId="0" fontId="2" fillId="0" borderId="0" xfId="0" quotePrefix="1" applyFont="1" applyAlignment="1">
      <alignment horizontal="center" vertical="center"/>
    </xf>
    <xf numFmtId="0" fontId="2" fillId="2" borderId="1" xfId="0" applyFont="1" applyFill="1" applyBorder="1" applyAlignment="1" applyProtection="1">
      <alignment horizontal="center" vertical="center"/>
      <protection locked="0"/>
    </xf>
    <xf numFmtId="0" fontId="2" fillId="4" borderId="0" xfId="0" applyFont="1" applyFill="1">
      <alignment vertical="center"/>
    </xf>
    <xf numFmtId="0" fontId="5" fillId="4" borderId="0" xfId="0" applyFont="1" applyFill="1" applyAlignment="1">
      <alignment horizontal="right" vertical="center"/>
    </xf>
    <xf numFmtId="0" fontId="5" fillId="4" borderId="0" xfId="0" applyFont="1" applyFill="1">
      <alignment vertical="center"/>
    </xf>
    <xf numFmtId="0" fontId="5" fillId="4" borderId="0" xfId="0" applyFont="1" applyFill="1" applyAlignment="1">
      <alignment horizontal="center" vertical="center"/>
    </xf>
    <xf numFmtId="0" fontId="2" fillId="4" borderId="0" xfId="0" applyFont="1" applyFill="1" applyAlignment="1">
      <alignment horizontal="center" vertical="center"/>
    </xf>
    <xf numFmtId="0" fontId="7" fillId="4" borderId="0" xfId="0" applyFont="1" applyFill="1" applyAlignment="1">
      <alignment horizontal="centerContinuous" vertical="center"/>
    </xf>
    <xf numFmtId="0" fontId="2" fillId="4" borderId="0" xfId="0" applyFont="1" applyFill="1" applyAlignment="1">
      <alignment horizontal="centerContinuous" vertical="center"/>
    </xf>
    <xf numFmtId="0" fontId="7" fillId="0" borderId="0" xfId="0" applyFont="1">
      <alignment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20" fontId="2" fillId="4" borderId="0" xfId="0" applyNumberFormat="1" applyFont="1" applyFill="1">
      <alignment vertical="center"/>
    </xf>
    <xf numFmtId="20" fontId="2" fillId="4" borderId="0" xfId="0" applyNumberFormat="1" applyFont="1" applyFill="1" applyAlignment="1">
      <alignment horizontal="center" vertical="center"/>
    </xf>
    <xf numFmtId="176" fontId="2" fillId="4" borderId="0" xfId="0" applyNumberFormat="1" applyFont="1" applyFill="1">
      <alignment vertical="center"/>
    </xf>
    <xf numFmtId="0" fontId="2" fillId="4" borderId="0" xfId="0" applyFont="1" applyFill="1"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righ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quotePrefix="1" applyFont="1" applyBorder="1" applyAlignment="1">
      <alignment horizontal="center" vertical="center"/>
    </xf>
    <xf numFmtId="0" fontId="2" fillId="0" borderId="5"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2" fillId="0" borderId="21"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2" fillId="0" borderId="32" xfId="0" applyFont="1" applyBorder="1">
      <alignment vertical="center"/>
    </xf>
    <xf numFmtId="0" fontId="8" fillId="2" borderId="33"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177" fontId="2" fillId="3" borderId="38" xfId="0" applyNumberFormat="1" applyFont="1" applyFill="1" applyBorder="1" applyAlignment="1" applyProtection="1">
      <alignment horizontal="center" vertical="center" shrinkToFit="1"/>
      <protection locked="0"/>
    </xf>
    <xf numFmtId="177" fontId="2" fillId="3" borderId="39" xfId="0" applyNumberFormat="1" applyFont="1" applyFill="1" applyBorder="1" applyAlignment="1" applyProtection="1">
      <alignment horizontal="center" vertical="center" shrinkToFit="1"/>
      <protection locked="0"/>
    </xf>
    <xf numFmtId="177" fontId="2" fillId="3" borderId="40" xfId="0" applyNumberFormat="1" applyFont="1" applyFill="1" applyBorder="1" applyAlignment="1" applyProtection="1">
      <alignment horizontal="center" vertical="center" shrinkToFit="1"/>
      <protection locked="0"/>
    </xf>
    <xf numFmtId="177" fontId="5" fillId="4" borderId="33" xfId="0" applyNumberFormat="1" applyFont="1" applyFill="1" applyBorder="1" applyAlignment="1">
      <alignment horizontal="center" vertical="center" wrapText="1"/>
    </xf>
    <xf numFmtId="177" fontId="5" fillId="4" borderId="37" xfId="0" applyNumberFormat="1" applyFont="1" applyFill="1" applyBorder="1" applyAlignment="1">
      <alignment horizontal="center" vertical="center" wrapText="1"/>
    </xf>
    <xf numFmtId="177" fontId="5" fillId="4" borderId="33" xfId="1" applyNumberFormat="1" applyFont="1" applyFill="1" applyBorder="1" applyAlignment="1" applyProtection="1">
      <alignment horizontal="center" vertical="center" wrapText="1"/>
    </xf>
    <xf numFmtId="177" fontId="5" fillId="4" borderId="37" xfId="1" applyNumberFormat="1" applyFont="1" applyFill="1" applyBorder="1" applyAlignment="1" applyProtection="1">
      <alignment horizontal="center" vertical="center" wrapText="1"/>
    </xf>
    <xf numFmtId="0" fontId="2" fillId="3" borderId="33"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2" fillId="0" borderId="41" xfId="0" applyFont="1" applyBorder="1">
      <alignment vertical="center"/>
    </xf>
    <xf numFmtId="0" fontId="8" fillId="2" borderId="17"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177" fontId="2" fillId="3" borderId="42" xfId="0" applyNumberFormat="1" applyFont="1" applyFill="1" applyBorder="1" applyAlignment="1" applyProtection="1">
      <alignment horizontal="center" vertical="center" shrinkToFit="1"/>
      <protection locked="0"/>
    </xf>
    <xf numFmtId="177" fontId="2" fillId="3" borderId="43" xfId="0" applyNumberFormat="1" applyFont="1" applyFill="1" applyBorder="1" applyAlignment="1" applyProtection="1">
      <alignment horizontal="center" vertical="center" shrinkToFit="1"/>
      <protection locked="0"/>
    </xf>
    <xf numFmtId="177" fontId="2" fillId="3" borderId="44" xfId="0" applyNumberFormat="1" applyFont="1" applyFill="1" applyBorder="1" applyAlignment="1" applyProtection="1">
      <alignment horizontal="center" vertical="center" shrinkToFit="1"/>
      <protection locked="0"/>
    </xf>
    <xf numFmtId="177" fontId="5" fillId="4" borderId="17" xfId="0" applyNumberFormat="1" applyFont="1" applyFill="1" applyBorder="1" applyAlignment="1">
      <alignment horizontal="center" vertical="center" wrapText="1"/>
    </xf>
    <xf numFmtId="177" fontId="5" fillId="4" borderId="19" xfId="0" applyNumberFormat="1" applyFont="1" applyFill="1" applyBorder="1" applyAlignment="1">
      <alignment horizontal="center" vertical="center" wrapText="1"/>
    </xf>
    <xf numFmtId="177" fontId="5" fillId="4" borderId="17" xfId="1" applyNumberFormat="1" applyFont="1" applyFill="1" applyBorder="1" applyAlignment="1" applyProtection="1">
      <alignment horizontal="center" vertical="center" wrapText="1"/>
    </xf>
    <xf numFmtId="177" fontId="5" fillId="4" borderId="19" xfId="1" applyNumberFormat="1" applyFont="1" applyFill="1" applyBorder="1" applyAlignment="1" applyProtection="1">
      <alignment horizontal="center" vertical="center" wrapText="1"/>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45" xfId="0" applyFont="1" applyBorder="1">
      <alignment vertical="center"/>
    </xf>
    <xf numFmtId="0" fontId="8" fillId="2" borderId="46"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shrinkToFit="1"/>
      <protection locked="0"/>
    </xf>
    <xf numFmtId="0" fontId="2" fillId="3" borderId="48"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177" fontId="2" fillId="3" borderId="29" xfId="0" applyNumberFormat="1" applyFont="1" applyFill="1" applyBorder="1" applyAlignment="1" applyProtection="1">
      <alignment horizontal="center" vertical="center" shrinkToFit="1"/>
      <protection locked="0"/>
    </xf>
    <xf numFmtId="177" fontId="2" fillId="3" borderId="30" xfId="0" applyNumberFormat="1" applyFont="1" applyFill="1" applyBorder="1" applyAlignment="1" applyProtection="1">
      <alignment horizontal="center" vertical="center" shrinkToFit="1"/>
      <protection locked="0"/>
    </xf>
    <xf numFmtId="177" fontId="2" fillId="3" borderId="31" xfId="0" applyNumberFormat="1" applyFont="1" applyFill="1" applyBorder="1" applyAlignment="1" applyProtection="1">
      <alignment horizontal="center" vertical="center" shrinkToFit="1"/>
      <protection locked="0"/>
    </xf>
    <xf numFmtId="177" fontId="5" fillId="4" borderId="46" xfId="0" applyNumberFormat="1" applyFont="1" applyFill="1" applyBorder="1" applyAlignment="1">
      <alignment horizontal="center" vertical="center" wrapText="1"/>
    </xf>
    <xf numFmtId="177" fontId="5" fillId="4" borderId="50" xfId="0" applyNumberFormat="1" applyFont="1" applyFill="1" applyBorder="1" applyAlignment="1">
      <alignment horizontal="center" vertical="center" wrapText="1"/>
    </xf>
    <xf numFmtId="177" fontId="5" fillId="4" borderId="46" xfId="1" applyNumberFormat="1" applyFont="1" applyFill="1" applyBorder="1" applyAlignment="1" applyProtection="1">
      <alignment horizontal="center" vertical="center" wrapText="1"/>
    </xf>
    <xf numFmtId="177" fontId="5" fillId="4" borderId="50" xfId="1" applyNumberFormat="1" applyFont="1" applyFill="1" applyBorder="1" applyAlignment="1" applyProtection="1">
      <alignment horizontal="center" vertical="center" wrapText="1"/>
    </xf>
    <xf numFmtId="0" fontId="2" fillId="3" borderId="46" xfId="0" applyFont="1" applyFill="1" applyBorder="1" applyAlignment="1" applyProtection="1">
      <alignment horizontal="left" vertical="center" wrapText="1"/>
      <protection locked="0"/>
    </xf>
    <xf numFmtId="0" fontId="2" fillId="3" borderId="49" xfId="0" applyFont="1" applyFill="1" applyBorder="1" applyAlignment="1" applyProtection="1">
      <alignment horizontal="left" vertical="center" wrapText="1"/>
      <protection locked="0"/>
    </xf>
    <xf numFmtId="0" fontId="2" fillId="3" borderId="50" xfId="0" applyFont="1" applyFill="1" applyBorder="1" applyAlignment="1" applyProtection="1">
      <alignment horizontal="left" vertical="center" wrapText="1"/>
      <protection locked="0"/>
    </xf>
    <xf numFmtId="0" fontId="10" fillId="0" borderId="0" xfId="0" applyFont="1">
      <alignment vertical="center"/>
    </xf>
    <xf numFmtId="0" fontId="8" fillId="0" borderId="0" xfId="0" applyFont="1" applyAlignment="1">
      <alignment vertical="center" shrinkToFit="1"/>
    </xf>
    <xf numFmtId="0" fontId="9" fillId="0" borderId="0" xfId="0" applyFont="1" applyAlignment="1">
      <alignment vertical="center" shrinkToFit="1"/>
    </xf>
    <xf numFmtId="0" fontId="8" fillId="0" borderId="0" xfId="0" applyFont="1" applyAlignment="1">
      <alignment vertical="center" wrapText="1"/>
    </xf>
    <xf numFmtId="0" fontId="8" fillId="0" borderId="0" xfId="0" applyFont="1" applyAlignment="1">
      <alignment horizontal="justify" vertical="center" wrapText="1"/>
    </xf>
    <xf numFmtId="0" fontId="0" fillId="4" borderId="0" xfId="0" applyFill="1">
      <alignment vertical="center"/>
    </xf>
    <xf numFmtId="0" fontId="6"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lignment vertical="center"/>
    </xf>
    <xf numFmtId="0" fontId="8" fillId="3" borderId="1" xfId="0" applyFont="1" applyFill="1" applyBorder="1" applyAlignment="1">
      <alignment horizontal="left" vertical="center"/>
    </xf>
    <xf numFmtId="0" fontId="8" fillId="4" borderId="0" xfId="0" applyFont="1" applyFill="1" applyAlignment="1">
      <alignment horizontal="left" vertical="center"/>
    </xf>
    <xf numFmtId="0" fontId="8" fillId="5" borderId="1" xfId="0" applyFont="1" applyFill="1" applyBorder="1" applyAlignment="1">
      <alignment horizontal="left" vertical="center"/>
    </xf>
    <xf numFmtId="0" fontId="11" fillId="4" borderId="0" xfId="0" applyFont="1" applyFill="1" applyAlignment="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12" fillId="4" borderId="0" xfId="0" applyFont="1" applyFill="1" applyAlignment="1">
      <alignment horizontal="left" vertical="center"/>
    </xf>
    <xf numFmtId="0" fontId="8" fillId="4" borderId="0" xfId="0" applyFont="1" applyFill="1" applyAlignment="1">
      <alignment horizontal="left" vertical="center" wrapText="1"/>
    </xf>
    <xf numFmtId="0" fontId="12" fillId="4" borderId="0" xfId="0" applyFont="1" applyFill="1">
      <alignment vertical="center"/>
    </xf>
    <xf numFmtId="0" fontId="10" fillId="4" borderId="0" xfId="0" applyFont="1" applyFill="1">
      <alignment vertical="center"/>
    </xf>
    <xf numFmtId="0" fontId="12" fillId="4" borderId="0" xfId="0" applyFont="1" applyFill="1" applyAlignment="1">
      <alignment vertical="center" shrinkToFit="1"/>
    </xf>
    <xf numFmtId="0" fontId="15" fillId="4" borderId="0" xfId="0" applyFont="1" applyFill="1" applyAlignment="1">
      <alignment vertical="center" shrinkToFit="1"/>
    </xf>
    <xf numFmtId="0" fontId="8" fillId="4" borderId="0" xfId="0" applyFont="1" applyFill="1" applyAlignment="1">
      <alignment vertical="center" wrapText="1"/>
    </xf>
    <xf numFmtId="0" fontId="8" fillId="4" borderId="0" xfId="0" applyFont="1" applyFill="1" applyAlignment="1">
      <alignment vertical="center" textRotation="90"/>
    </xf>
    <xf numFmtId="0" fontId="16" fillId="4" borderId="0" xfId="0" applyFont="1" applyFill="1" applyAlignment="1">
      <alignment horizontal="left" vertical="center"/>
    </xf>
  </cellXfs>
  <cellStyles count="2">
    <cellStyle name="桁区切り" xfId="1" builtinId="6"/>
    <cellStyle name="標準" xfId="0" builtinId="0"/>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9A3F4F00-C988-41A3-8435-895634F67EDC}"/>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a:extLst>
            <a:ext uri="{FF2B5EF4-FFF2-40B4-BE49-F238E27FC236}">
              <a16:creationId xmlns:a16="http://schemas.microsoft.com/office/drawing/2014/main" id="{EBBF62A4-BF9C-4485-8F8D-A0DD33E36E5A}"/>
            </a:ext>
          </a:extLst>
        </xdr:cNvPr>
        <xdr:cNvSpPr/>
      </xdr:nvSpPr>
      <xdr:spPr>
        <a:xfrm>
          <a:off x="180975" y="13883639"/>
          <a:ext cx="12578715" cy="21355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F37"/>
  <sheetViews>
    <sheetView showGridLines="0" tabSelected="1" view="pageBreakPreview" zoomScaleNormal="55" zoomScaleSheetLayoutView="100" workbookViewId="0"/>
  </sheetViews>
  <sheetFormatPr defaultColWidth="4.5" defaultRowHeight="20.25" customHeight="1" x14ac:dyDescent="0.45"/>
  <cols>
    <col min="1" max="1" width="1.3984375" style="37" customWidth="1"/>
    <col min="2" max="56" width="5.59765625" style="37" customWidth="1"/>
    <col min="57" max="16384" width="4.5" style="37"/>
  </cols>
  <sheetData>
    <row r="1" spans="2:57" s="1" customFormat="1" ht="20.25" customHeight="1" x14ac:dyDescent="0.45">
      <c r="C1" s="2" t="s">
        <v>0</v>
      </c>
      <c r="D1" s="2"/>
      <c r="G1" s="3" t="s">
        <v>1</v>
      </c>
      <c r="J1" s="2"/>
      <c r="K1" s="2"/>
      <c r="L1" s="2"/>
      <c r="M1" s="2"/>
      <c r="AK1" s="4" t="s">
        <v>2</v>
      </c>
      <c r="AL1" s="4" t="s">
        <v>3</v>
      </c>
      <c r="AM1" s="5" t="s">
        <v>4</v>
      </c>
      <c r="AN1" s="5"/>
      <c r="AO1" s="5"/>
      <c r="AP1" s="5"/>
      <c r="AQ1" s="5"/>
      <c r="AR1" s="5"/>
      <c r="AS1" s="5"/>
      <c r="AT1" s="5"/>
      <c r="AU1" s="5"/>
      <c r="AV1" s="5"/>
      <c r="AW1" s="5"/>
      <c r="AX1" s="5"/>
      <c r="AY1" s="5"/>
      <c r="AZ1" s="5"/>
      <c r="BA1" s="5"/>
      <c r="BB1" s="6" t="s">
        <v>5</v>
      </c>
    </row>
    <row r="2" spans="2:57" s="7" customFormat="1" ht="20.25" customHeight="1" x14ac:dyDescent="0.45">
      <c r="D2" s="3"/>
      <c r="H2" s="3"/>
      <c r="I2" s="4"/>
      <c r="J2" s="4"/>
      <c r="K2" s="4"/>
      <c r="L2" s="4"/>
      <c r="M2" s="4"/>
      <c r="T2" s="4" t="s">
        <v>6</v>
      </c>
      <c r="U2" s="8">
        <v>6</v>
      </c>
      <c r="V2" s="8"/>
      <c r="W2" s="4" t="s">
        <v>3</v>
      </c>
      <c r="X2" s="9">
        <f>IF(U2=0,"",YEAR(DATE(2018+U2,1,1)))</f>
        <v>2024</v>
      </c>
      <c r="Y2" s="9"/>
      <c r="Z2" s="7" t="s">
        <v>7</v>
      </c>
      <c r="AA2" s="7" t="s">
        <v>8</v>
      </c>
      <c r="AB2" s="8">
        <v>4</v>
      </c>
      <c r="AC2" s="8"/>
      <c r="AD2" s="7" t="s">
        <v>9</v>
      </c>
      <c r="AJ2" s="6"/>
      <c r="AK2" s="4" t="s">
        <v>10</v>
      </c>
      <c r="AL2" s="4" t="s">
        <v>3</v>
      </c>
      <c r="AM2" s="8"/>
      <c r="AN2" s="8"/>
      <c r="AO2" s="8"/>
      <c r="AP2" s="8"/>
      <c r="AQ2" s="8"/>
      <c r="AR2" s="8"/>
      <c r="AS2" s="8"/>
      <c r="AT2" s="8"/>
      <c r="AU2" s="8"/>
      <c r="AV2" s="8"/>
      <c r="AW2" s="8"/>
      <c r="AX2" s="8"/>
      <c r="AY2" s="8"/>
      <c r="AZ2" s="8"/>
      <c r="BA2" s="8"/>
      <c r="BB2" s="6" t="s">
        <v>5</v>
      </c>
      <c r="BC2" s="4"/>
      <c r="BD2" s="4"/>
      <c r="BE2" s="4"/>
    </row>
    <row r="3" spans="2:57" s="7" customFormat="1" ht="20.25" customHeight="1" x14ac:dyDescent="0.45">
      <c r="D3" s="3"/>
      <c r="H3" s="3"/>
      <c r="I3" s="4"/>
      <c r="J3" s="4"/>
      <c r="K3" s="4"/>
      <c r="L3" s="4"/>
      <c r="M3" s="4"/>
      <c r="T3" s="10"/>
      <c r="U3" s="11"/>
      <c r="V3" s="11"/>
      <c r="W3" s="12"/>
      <c r="X3" s="11"/>
      <c r="Y3" s="11"/>
      <c r="Z3" s="13"/>
      <c r="AA3" s="13"/>
      <c r="AB3" s="11"/>
      <c r="AC3" s="11"/>
      <c r="AD3" s="14"/>
      <c r="AJ3" s="6"/>
      <c r="AK3" s="4"/>
      <c r="AL3" s="4"/>
      <c r="AM3" s="15"/>
      <c r="AN3" s="15"/>
      <c r="AO3" s="15"/>
      <c r="AP3" s="15"/>
      <c r="AQ3" s="15"/>
      <c r="AR3" s="15"/>
      <c r="AS3" s="15"/>
      <c r="AT3" s="15"/>
      <c r="AU3" s="15"/>
      <c r="AV3" s="15"/>
      <c r="AW3" s="15"/>
      <c r="AX3" s="15"/>
      <c r="AY3" s="16" t="s">
        <v>11</v>
      </c>
      <c r="AZ3" s="17" t="s">
        <v>12</v>
      </c>
      <c r="BA3" s="17"/>
      <c r="BB3" s="17"/>
      <c r="BC3" s="17"/>
      <c r="BD3" s="4"/>
      <c r="BE3" s="4"/>
    </row>
    <row r="4" spans="2:57" s="7" customFormat="1" ht="20.25" customHeight="1" x14ac:dyDescent="0.45">
      <c r="B4" s="18"/>
      <c r="C4" s="18"/>
      <c r="D4" s="18"/>
      <c r="E4" s="18"/>
      <c r="F4" s="18"/>
      <c r="G4" s="18"/>
      <c r="H4" s="18"/>
      <c r="I4" s="18"/>
      <c r="J4" s="19"/>
      <c r="K4" s="20"/>
      <c r="L4" s="20"/>
      <c r="M4" s="20"/>
      <c r="N4" s="20"/>
      <c r="O4" s="20"/>
      <c r="P4" s="21"/>
      <c r="Q4" s="20"/>
      <c r="R4" s="20"/>
      <c r="Z4" s="13"/>
      <c r="AA4" s="13"/>
      <c r="AB4" s="11"/>
      <c r="AC4" s="11"/>
      <c r="AD4" s="14"/>
      <c r="AJ4" s="6"/>
      <c r="AK4" s="4"/>
      <c r="AL4" s="4"/>
      <c r="AM4" s="15"/>
      <c r="AN4" s="15"/>
      <c r="AO4" s="15"/>
      <c r="AP4" s="15"/>
      <c r="AQ4" s="15"/>
      <c r="AR4" s="15"/>
      <c r="AS4" s="15"/>
      <c r="AT4" s="15"/>
      <c r="AU4" s="15"/>
      <c r="AV4" s="15"/>
      <c r="AW4" s="15"/>
      <c r="AX4" s="15"/>
      <c r="AY4" s="16" t="s">
        <v>13</v>
      </c>
      <c r="AZ4" s="17" t="s">
        <v>14</v>
      </c>
      <c r="BA4" s="17"/>
      <c r="BB4" s="17"/>
      <c r="BC4" s="17"/>
      <c r="BD4" s="4"/>
      <c r="BE4" s="4"/>
    </row>
    <row r="5" spans="2:57" s="7" customFormat="1" ht="20.25" customHeight="1" x14ac:dyDescent="0.45">
      <c r="B5" s="22"/>
      <c r="C5" s="22"/>
      <c r="D5" s="22"/>
      <c r="E5" s="22"/>
      <c r="F5" s="22"/>
      <c r="G5" s="22"/>
      <c r="H5" s="22"/>
      <c r="I5" s="22"/>
      <c r="J5" s="20"/>
      <c r="K5" s="23"/>
      <c r="L5" s="24"/>
      <c r="M5" s="24"/>
      <c r="N5" s="24"/>
      <c r="O5" s="24"/>
      <c r="P5" s="22"/>
      <c r="Q5" s="18"/>
      <c r="R5" s="18"/>
      <c r="S5" s="1"/>
      <c r="Z5" s="13"/>
      <c r="AA5" s="13"/>
      <c r="AB5" s="11"/>
      <c r="AC5" s="11"/>
      <c r="AD5" s="1"/>
      <c r="AE5" s="1"/>
      <c r="AF5" s="1"/>
      <c r="AG5" s="1"/>
      <c r="AJ5" s="1" t="s">
        <v>15</v>
      </c>
      <c r="AK5" s="1"/>
      <c r="AL5" s="1"/>
      <c r="AM5" s="1"/>
      <c r="AN5" s="1"/>
      <c r="AO5" s="1"/>
      <c r="AP5" s="1"/>
      <c r="AQ5" s="1"/>
      <c r="AR5" s="18"/>
      <c r="AS5" s="18"/>
      <c r="AT5" s="25"/>
      <c r="AU5" s="1"/>
      <c r="AV5" s="26">
        <v>40</v>
      </c>
      <c r="AW5" s="27"/>
      <c r="AX5" s="25" t="s">
        <v>16</v>
      </c>
      <c r="AY5" s="1"/>
      <c r="AZ5" s="26">
        <v>160</v>
      </c>
      <c r="BA5" s="27"/>
      <c r="BB5" s="25" t="s">
        <v>17</v>
      </c>
      <c r="BC5" s="1"/>
      <c r="BE5" s="4"/>
    </row>
    <row r="6" spans="2:57" s="7" customFormat="1" ht="20.25" customHeight="1" x14ac:dyDescent="0.45">
      <c r="B6" s="22"/>
      <c r="C6" s="22"/>
      <c r="D6" s="22"/>
      <c r="E6" s="22"/>
      <c r="F6" s="22"/>
      <c r="G6" s="22"/>
      <c r="H6" s="22"/>
      <c r="I6" s="22"/>
      <c r="J6" s="22"/>
      <c r="K6" s="28"/>
      <c r="L6" s="28"/>
      <c r="M6" s="28"/>
      <c r="N6" s="22"/>
      <c r="O6" s="29"/>
      <c r="P6" s="30"/>
      <c r="Q6" s="30"/>
      <c r="R6" s="31"/>
      <c r="S6" s="32"/>
      <c r="Z6" s="13"/>
      <c r="AA6" s="13"/>
      <c r="AB6" s="11"/>
      <c r="AC6" s="11"/>
      <c r="AD6" s="25"/>
      <c r="AE6" s="1"/>
      <c r="AF6" s="1"/>
      <c r="AG6" s="1"/>
      <c r="AL6" s="1"/>
      <c r="AM6" s="1"/>
      <c r="AN6" s="33"/>
      <c r="AO6" s="34"/>
      <c r="AP6" s="34"/>
      <c r="AQ6" s="32"/>
      <c r="AR6" s="32"/>
      <c r="AS6" s="32"/>
      <c r="AT6" s="32"/>
      <c r="AU6" s="32"/>
      <c r="AV6" s="32"/>
      <c r="AW6" s="1" t="s">
        <v>18</v>
      </c>
      <c r="AX6" s="1"/>
      <c r="AY6" s="1"/>
      <c r="AZ6" s="35">
        <f>DAY(EOMONTH(DATE(X2,AB2,1),0))</f>
        <v>30</v>
      </c>
      <c r="BA6" s="36"/>
      <c r="BB6" s="25" t="s">
        <v>19</v>
      </c>
      <c r="BE6" s="4"/>
    </row>
    <row r="7" spans="2:57" ht="20.25" customHeight="1" thickBot="1" x14ac:dyDescent="0.5">
      <c r="C7" s="38"/>
      <c r="D7" s="38"/>
      <c r="S7" s="38"/>
      <c r="AJ7" s="38"/>
      <c r="BC7" s="39"/>
      <c r="BD7" s="39"/>
      <c r="BE7" s="39"/>
    </row>
    <row r="8" spans="2:57" ht="20.25" customHeight="1" thickBot="1" x14ac:dyDescent="0.5">
      <c r="B8" s="40" t="s">
        <v>20</v>
      </c>
      <c r="C8" s="41" t="s">
        <v>21</v>
      </c>
      <c r="D8" s="42"/>
      <c r="E8" s="43" t="s">
        <v>22</v>
      </c>
      <c r="F8" s="42"/>
      <c r="G8" s="43" t="s">
        <v>23</v>
      </c>
      <c r="H8" s="41"/>
      <c r="I8" s="41"/>
      <c r="J8" s="41"/>
      <c r="K8" s="42"/>
      <c r="L8" s="43" t="s">
        <v>24</v>
      </c>
      <c r="M8" s="41"/>
      <c r="N8" s="41"/>
      <c r="O8" s="44"/>
      <c r="P8" s="45" t="s">
        <v>25</v>
      </c>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7" t="str">
        <f>IF(AZ3="４週","(9)1～4週目の勤務時間数合計","(9)1か月の勤務時間数合計")</f>
        <v>(9)1～4週目の勤務時間数合計</v>
      </c>
      <c r="AV8" s="48"/>
      <c r="AW8" s="47" t="s">
        <v>26</v>
      </c>
      <c r="AX8" s="48"/>
      <c r="AY8" s="49" t="s">
        <v>27</v>
      </c>
      <c r="AZ8" s="49"/>
      <c r="BA8" s="49"/>
      <c r="BB8" s="49"/>
      <c r="BC8" s="49"/>
      <c r="BD8" s="49"/>
    </row>
    <row r="9" spans="2:57" ht="20.25" customHeight="1" thickBot="1" x14ac:dyDescent="0.5">
      <c r="B9" s="50"/>
      <c r="C9" s="51"/>
      <c r="D9" s="52"/>
      <c r="E9" s="53"/>
      <c r="F9" s="52"/>
      <c r="G9" s="53"/>
      <c r="H9" s="51"/>
      <c r="I9" s="51"/>
      <c r="J9" s="51"/>
      <c r="K9" s="52"/>
      <c r="L9" s="53"/>
      <c r="M9" s="51"/>
      <c r="N9" s="51"/>
      <c r="O9" s="54"/>
      <c r="P9" s="55" t="s">
        <v>28</v>
      </c>
      <c r="Q9" s="56"/>
      <c r="R9" s="56"/>
      <c r="S9" s="56"/>
      <c r="T9" s="56"/>
      <c r="U9" s="56"/>
      <c r="V9" s="57"/>
      <c r="W9" s="55" t="s">
        <v>29</v>
      </c>
      <c r="X9" s="56"/>
      <c r="Y9" s="56"/>
      <c r="Z9" s="56"/>
      <c r="AA9" s="56"/>
      <c r="AB9" s="56"/>
      <c r="AC9" s="57"/>
      <c r="AD9" s="55" t="s">
        <v>30</v>
      </c>
      <c r="AE9" s="56"/>
      <c r="AF9" s="56"/>
      <c r="AG9" s="56"/>
      <c r="AH9" s="56"/>
      <c r="AI9" s="56"/>
      <c r="AJ9" s="57"/>
      <c r="AK9" s="55" t="s">
        <v>31</v>
      </c>
      <c r="AL9" s="56"/>
      <c r="AM9" s="56"/>
      <c r="AN9" s="56"/>
      <c r="AO9" s="56"/>
      <c r="AP9" s="56"/>
      <c r="AQ9" s="57"/>
      <c r="AR9" s="55" t="s">
        <v>32</v>
      </c>
      <c r="AS9" s="56"/>
      <c r="AT9" s="57"/>
      <c r="AU9" s="58"/>
      <c r="AV9" s="59"/>
      <c r="AW9" s="58"/>
      <c r="AX9" s="59"/>
      <c r="AY9" s="49"/>
      <c r="AZ9" s="49"/>
      <c r="BA9" s="49"/>
      <c r="BB9" s="49"/>
      <c r="BC9" s="49"/>
      <c r="BD9" s="49"/>
    </row>
    <row r="10" spans="2:57" ht="20.25" customHeight="1" thickBot="1" x14ac:dyDescent="0.5">
      <c r="B10" s="50"/>
      <c r="C10" s="51"/>
      <c r="D10" s="52"/>
      <c r="E10" s="53"/>
      <c r="F10" s="52"/>
      <c r="G10" s="53"/>
      <c r="H10" s="51"/>
      <c r="I10" s="51"/>
      <c r="J10" s="51"/>
      <c r="K10" s="52"/>
      <c r="L10" s="53"/>
      <c r="M10" s="51"/>
      <c r="N10" s="51"/>
      <c r="O10" s="54"/>
      <c r="P10" s="60">
        <f>DAY(DATE($X$2,$AB$2,1))</f>
        <v>1</v>
      </c>
      <c r="Q10" s="61">
        <f>DAY(DATE($X$2,$AB$2,2))</f>
        <v>2</v>
      </c>
      <c r="R10" s="61">
        <f>DAY(DATE($X$2,$AB$2,3))</f>
        <v>3</v>
      </c>
      <c r="S10" s="61">
        <f>DAY(DATE($X$2,$AB$2,4))</f>
        <v>4</v>
      </c>
      <c r="T10" s="61">
        <f>DAY(DATE($X$2,$AB$2,5))</f>
        <v>5</v>
      </c>
      <c r="U10" s="61">
        <f>DAY(DATE($X$2,$AB$2,6))</f>
        <v>6</v>
      </c>
      <c r="V10" s="62">
        <f>DAY(DATE($X$2,$AB$2,7))</f>
        <v>7</v>
      </c>
      <c r="W10" s="60">
        <f>DAY(DATE($X$2,$AB$2,8))</f>
        <v>8</v>
      </c>
      <c r="X10" s="61">
        <f>DAY(DATE($X$2,$AB$2,9))</f>
        <v>9</v>
      </c>
      <c r="Y10" s="61">
        <f>DAY(DATE($X$2,$AB$2,10))</f>
        <v>10</v>
      </c>
      <c r="Z10" s="61">
        <f>DAY(DATE($X$2,$AB$2,11))</f>
        <v>11</v>
      </c>
      <c r="AA10" s="61">
        <f>DAY(DATE($X$2,$AB$2,12))</f>
        <v>12</v>
      </c>
      <c r="AB10" s="61">
        <f>DAY(DATE($X$2,$AB$2,13))</f>
        <v>13</v>
      </c>
      <c r="AC10" s="62">
        <f>DAY(DATE($X$2,$AB$2,14))</f>
        <v>14</v>
      </c>
      <c r="AD10" s="60">
        <f>DAY(DATE($X$2,$AB$2,15))</f>
        <v>15</v>
      </c>
      <c r="AE10" s="61">
        <f>DAY(DATE($X$2,$AB$2,16))</f>
        <v>16</v>
      </c>
      <c r="AF10" s="61">
        <f>DAY(DATE($X$2,$AB$2,17))</f>
        <v>17</v>
      </c>
      <c r="AG10" s="61">
        <f>DAY(DATE($X$2,$AB$2,18))</f>
        <v>18</v>
      </c>
      <c r="AH10" s="61">
        <f>DAY(DATE($X$2,$AB$2,19))</f>
        <v>19</v>
      </c>
      <c r="AI10" s="61">
        <f>DAY(DATE($X$2,$AB$2,20))</f>
        <v>20</v>
      </c>
      <c r="AJ10" s="62">
        <f>DAY(DATE($X$2,$AB$2,21))</f>
        <v>21</v>
      </c>
      <c r="AK10" s="60">
        <f>DAY(DATE($X$2,$AB$2,22))</f>
        <v>22</v>
      </c>
      <c r="AL10" s="61">
        <f>DAY(DATE($X$2,$AB$2,23))</f>
        <v>23</v>
      </c>
      <c r="AM10" s="61">
        <f>DAY(DATE($X$2,$AB$2,24))</f>
        <v>24</v>
      </c>
      <c r="AN10" s="61">
        <f>DAY(DATE($X$2,$AB$2,25))</f>
        <v>25</v>
      </c>
      <c r="AO10" s="61">
        <f>DAY(DATE($X$2,$AB$2,26))</f>
        <v>26</v>
      </c>
      <c r="AP10" s="61">
        <f>DAY(DATE($X$2,$AB$2,27))</f>
        <v>27</v>
      </c>
      <c r="AQ10" s="62">
        <f>DAY(DATE($X$2,$AB$2,28))</f>
        <v>28</v>
      </c>
      <c r="AR10" s="60" t="str">
        <f>IF(AZ3="暦月",IF(DAY(DATE($X$2,$AB$2,29))=29,29,""),"")</f>
        <v/>
      </c>
      <c r="AS10" s="61" t="str">
        <f>IF(AZ3="暦月",IF(DAY(DATE($X$2,$AB$2,30))=30,30,""),"")</f>
        <v/>
      </c>
      <c r="AT10" s="63" t="str">
        <f>IF(AZ3="暦月",IF(DAY(DATE($X$2,$AB$2,31))=31,31,""),"")</f>
        <v/>
      </c>
      <c r="AU10" s="58"/>
      <c r="AV10" s="59"/>
      <c r="AW10" s="58"/>
      <c r="AX10" s="59"/>
      <c r="AY10" s="49"/>
      <c r="AZ10" s="49"/>
      <c r="BA10" s="49"/>
      <c r="BB10" s="49"/>
      <c r="BC10" s="49"/>
      <c r="BD10" s="49"/>
    </row>
    <row r="11" spans="2:57" ht="20.25" hidden="1" customHeight="1" thickBot="1" x14ac:dyDescent="0.5">
      <c r="B11" s="50"/>
      <c r="C11" s="51"/>
      <c r="D11" s="52"/>
      <c r="E11" s="53"/>
      <c r="F11" s="52"/>
      <c r="G11" s="53"/>
      <c r="H11" s="51"/>
      <c r="I11" s="51"/>
      <c r="J11" s="51"/>
      <c r="K11" s="52"/>
      <c r="L11" s="53"/>
      <c r="M11" s="51"/>
      <c r="N11" s="51"/>
      <c r="O11" s="54"/>
      <c r="P11" s="60">
        <f>WEEKDAY(DATE($X$2,$AB$2,1))</f>
        <v>2</v>
      </c>
      <c r="Q11" s="61">
        <f>WEEKDAY(DATE($X$2,$AB$2,2))</f>
        <v>3</v>
      </c>
      <c r="R11" s="61">
        <f>WEEKDAY(DATE($X$2,$AB$2,3))</f>
        <v>4</v>
      </c>
      <c r="S11" s="61">
        <f>WEEKDAY(DATE($X$2,$AB$2,4))</f>
        <v>5</v>
      </c>
      <c r="T11" s="61">
        <f>WEEKDAY(DATE($X$2,$AB$2,5))</f>
        <v>6</v>
      </c>
      <c r="U11" s="61">
        <f>WEEKDAY(DATE($X$2,$AB$2,6))</f>
        <v>7</v>
      </c>
      <c r="V11" s="62">
        <f>WEEKDAY(DATE($X$2,$AB$2,7))</f>
        <v>1</v>
      </c>
      <c r="W11" s="60">
        <f>WEEKDAY(DATE($X$2,$AB$2,8))</f>
        <v>2</v>
      </c>
      <c r="X11" s="61">
        <f>WEEKDAY(DATE($X$2,$AB$2,9))</f>
        <v>3</v>
      </c>
      <c r="Y11" s="61">
        <f>WEEKDAY(DATE($X$2,$AB$2,10))</f>
        <v>4</v>
      </c>
      <c r="Z11" s="61">
        <f>WEEKDAY(DATE($X$2,$AB$2,11))</f>
        <v>5</v>
      </c>
      <c r="AA11" s="61">
        <f>WEEKDAY(DATE($X$2,$AB$2,12))</f>
        <v>6</v>
      </c>
      <c r="AB11" s="61">
        <f>WEEKDAY(DATE($X$2,$AB$2,13))</f>
        <v>7</v>
      </c>
      <c r="AC11" s="62">
        <f>WEEKDAY(DATE($X$2,$AB$2,14))</f>
        <v>1</v>
      </c>
      <c r="AD11" s="60">
        <f>WEEKDAY(DATE($X$2,$AB$2,15))</f>
        <v>2</v>
      </c>
      <c r="AE11" s="61">
        <f>WEEKDAY(DATE($X$2,$AB$2,16))</f>
        <v>3</v>
      </c>
      <c r="AF11" s="61">
        <f>WEEKDAY(DATE($X$2,$AB$2,17))</f>
        <v>4</v>
      </c>
      <c r="AG11" s="61">
        <f>WEEKDAY(DATE($X$2,$AB$2,18))</f>
        <v>5</v>
      </c>
      <c r="AH11" s="61">
        <f>WEEKDAY(DATE($X$2,$AB$2,19))</f>
        <v>6</v>
      </c>
      <c r="AI11" s="61">
        <f>WEEKDAY(DATE($X$2,$AB$2,20))</f>
        <v>7</v>
      </c>
      <c r="AJ11" s="62">
        <f>WEEKDAY(DATE($X$2,$AB$2,21))</f>
        <v>1</v>
      </c>
      <c r="AK11" s="60">
        <f>WEEKDAY(DATE($X$2,$AB$2,22))</f>
        <v>2</v>
      </c>
      <c r="AL11" s="61">
        <f>WEEKDAY(DATE($X$2,$AB$2,23))</f>
        <v>3</v>
      </c>
      <c r="AM11" s="61">
        <f>WEEKDAY(DATE($X$2,$AB$2,24))</f>
        <v>4</v>
      </c>
      <c r="AN11" s="61">
        <f>WEEKDAY(DATE($X$2,$AB$2,25))</f>
        <v>5</v>
      </c>
      <c r="AO11" s="61">
        <f>WEEKDAY(DATE($X$2,$AB$2,26))</f>
        <v>6</v>
      </c>
      <c r="AP11" s="61">
        <f>WEEKDAY(DATE($X$2,$AB$2,27))</f>
        <v>7</v>
      </c>
      <c r="AQ11" s="62">
        <f>WEEKDAY(DATE($X$2,$AB$2,28))</f>
        <v>1</v>
      </c>
      <c r="AR11" s="60">
        <f>IF(AR10=29,WEEKDAY(DATE($X$2,$AB$2,29)),0)</f>
        <v>0</v>
      </c>
      <c r="AS11" s="61">
        <f>IF(AS10=30,WEEKDAY(DATE($X$2,$AB$2,30)),0)</f>
        <v>0</v>
      </c>
      <c r="AT11" s="63">
        <f>IF(AT10=31,WEEKDAY(DATE($X$2,$AB$2,31)),0)</f>
        <v>0</v>
      </c>
      <c r="AU11" s="64"/>
      <c r="AV11" s="65"/>
      <c r="AW11" s="64"/>
      <c r="AX11" s="65"/>
      <c r="AY11" s="66"/>
      <c r="AZ11" s="66"/>
      <c r="BA11" s="66"/>
      <c r="BB11" s="66"/>
      <c r="BC11" s="66"/>
      <c r="BD11" s="66"/>
    </row>
    <row r="12" spans="2:57" ht="20.25" customHeight="1" thickBot="1" x14ac:dyDescent="0.5">
      <c r="B12" s="67"/>
      <c r="C12" s="68"/>
      <c r="D12" s="69"/>
      <c r="E12" s="70"/>
      <c r="F12" s="69"/>
      <c r="G12" s="70"/>
      <c r="H12" s="68"/>
      <c r="I12" s="68"/>
      <c r="J12" s="68"/>
      <c r="K12" s="69"/>
      <c r="L12" s="70"/>
      <c r="M12" s="68"/>
      <c r="N12" s="68"/>
      <c r="O12" s="71"/>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5" t="str">
        <f>IF(AT11=1,"日",IF(AT11=2,"月",IF(AT11=3,"火",IF(AT11=4,"水",IF(AT11=5,"木",IF(AT11=6,"金",IF(AT11=0,"","土")))))))</f>
        <v/>
      </c>
      <c r="AU12" s="76"/>
      <c r="AV12" s="77"/>
      <c r="AW12" s="76"/>
      <c r="AX12" s="77"/>
      <c r="AY12" s="66"/>
      <c r="AZ12" s="66"/>
      <c r="BA12" s="66"/>
      <c r="BB12" s="66"/>
      <c r="BC12" s="66"/>
      <c r="BD12" s="66"/>
    </row>
    <row r="13" spans="2:57" ht="39.9" customHeight="1" x14ac:dyDescent="0.45">
      <c r="B13" s="78">
        <v>1</v>
      </c>
      <c r="C13" s="79"/>
      <c r="D13" s="80"/>
      <c r="E13" s="81"/>
      <c r="F13" s="82"/>
      <c r="G13" s="83"/>
      <c r="H13" s="84"/>
      <c r="I13" s="84"/>
      <c r="J13" s="84"/>
      <c r="K13" s="85"/>
      <c r="L13" s="86"/>
      <c r="M13" s="87"/>
      <c r="N13" s="87"/>
      <c r="O13" s="88"/>
      <c r="P13" s="89"/>
      <c r="Q13" s="90"/>
      <c r="R13" s="90"/>
      <c r="S13" s="90"/>
      <c r="T13" s="90"/>
      <c r="U13" s="90"/>
      <c r="V13" s="91"/>
      <c r="W13" s="89"/>
      <c r="X13" s="90"/>
      <c r="Y13" s="90"/>
      <c r="Z13" s="90"/>
      <c r="AA13" s="90"/>
      <c r="AB13" s="90"/>
      <c r="AC13" s="91"/>
      <c r="AD13" s="89"/>
      <c r="AE13" s="90"/>
      <c r="AF13" s="90"/>
      <c r="AG13" s="90"/>
      <c r="AH13" s="90"/>
      <c r="AI13" s="90"/>
      <c r="AJ13" s="91"/>
      <c r="AK13" s="89"/>
      <c r="AL13" s="90"/>
      <c r="AM13" s="90"/>
      <c r="AN13" s="90"/>
      <c r="AO13" s="90"/>
      <c r="AP13" s="90"/>
      <c r="AQ13" s="91"/>
      <c r="AR13" s="89"/>
      <c r="AS13" s="90"/>
      <c r="AT13" s="91"/>
      <c r="AU13" s="92">
        <f>IF($AZ$3="４週",SUM(P13:AQ13),IF($AZ$3="暦月",SUM(P13:AT13),""))</f>
        <v>0</v>
      </c>
      <c r="AV13" s="93"/>
      <c r="AW13" s="94">
        <f t="shared" ref="AW13:AW30" si="1">IF($AZ$3="４週",AU13/4,IF($AZ$3="暦月",AU13/($AZ$6/7),""))</f>
        <v>0</v>
      </c>
      <c r="AX13" s="95"/>
      <c r="AY13" s="96"/>
      <c r="AZ13" s="97"/>
      <c r="BA13" s="97"/>
      <c r="BB13" s="97"/>
      <c r="BC13" s="97"/>
      <c r="BD13" s="98"/>
    </row>
    <row r="14" spans="2:57" ht="39.9" customHeight="1" x14ac:dyDescent="0.45">
      <c r="B14" s="99">
        <f t="shared" ref="B14:B30" si="2">B13+1</f>
        <v>2</v>
      </c>
      <c r="C14" s="100"/>
      <c r="D14" s="101"/>
      <c r="E14" s="102"/>
      <c r="F14" s="103"/>
      <c r="G14" s="104"/>
      <c r="H14" s="105"/>
      <c r="I14" s="105"/>
      <c r="J14" s="105"/>
      <c r="K14" s="106"/>
      <c r="L14" s="107"/>
      <c r="M14" s="108"/>
      <c r="N14" s="108"/>
      <c r="O14" s="109"/>
      <c r="P14" s="110"/>
      <c r="Q14" s="111"/>
      <c r="R14" s="111"/>
      <c r="S14" s="111"/>
      <c r="T14" s="111"/>
      <c r="U14" s="111"/>
      <c r="V14" s="112"/>
      <c r="W14" s="110"/>
      <c r="X14" s="111"/>
      <c r="Y14" s="111"/>
      <c r="Z14" s="111"/>
      <c r="AA14" s="111"/>
      <c r="AB14" s="111"/>
      <c r="AC14" s="112"/>
      <c r="AD14" s="110"/>
      <c r="AE14" s="111"/>
      <c r="AF14" s="111"/>
      <c r="AG14" s="111"/>
      <c r="AH14" s="111"/>
      <c r="AI14" s="111"/>
      <c r="AJ14" s="112"/>
      <c r="AK14" s="110"/>
      <c r="AL14" s="111"/>
      <c r="AM14" s="111"/>
      <c r="AN14" s="111"/>
      <c r="AO14" s="111"/>
      <c r="AP14" s="111"/>
      <c r="AQ14" s="112"/>
      <c r="AR14" s="110"/>
      <c r="AS14" s="111"/>
      <c r="AT14" s="112"/>
      <c r="AU14" s="113">
        <f>IF($AZ$3="４週",SUM(P14:AQ14),IF($AZ$3="暦月",SUM(P14:AT14),""))</f>
        <v>0</v>
      </c>
      <c r="AV14" s="114"/>
      <c r="AW14" s="115">
        <f t="shared" si="1"/>
        <v>0</v>
      </c>
      <c r="AX14" s="116"/>
      <c r="AY14" s="117"/>
      <c r="AZ14" s="118"/>
      <c r="BA14" s="118"/>
      <c r="BB14" s="118"/>
      <c r="BC14" s="118"/>
      <c r="BD14" s="119"/>
    </row>
    <row r="15" spans="2:57" ht="39.9" customHeight="1" x14ac:dyDescent="0.45">
      <c r="B15" s="99">
        <f t="shared" si="2"/>
        <v>3</v>
      </c>
      <c r="C15" s="100"/>
      <c r="D15" s="101"/>
      <c r="E15" s="102"/>
      <c r="F15" s="103"/>
      <c r="G15" s="104"/>
      <c r="H15" s="105"/>
      <c r="I15" s="105"/>
      <c r="J15" s="105"/>
      <c r="K15" s="106"/>
      <c r="L15" s="107"/>
      <c r="M15" s="108"/>
      <c r="N15" s="108"/>
      <c r="O15" s="109"/>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13">
        <f>IF($AZ$3="４週",SUM(P15:AQ15),IF($AZ$3="暦月",SUM(P15:AT15),""))</f>
        <v>0</v>
      </c>
      <c r="AV15" s="114"/>
      <c r="AW15" s="115">
        <f t="shared" si="1"/>
        <v>0</v>
      </c>
      <c r="AX15" s="116"/>
      <c r="AY15" s="117"/>
      <c r="AZ15" s="118"/>
      <c r="BA15" s="118"/>
      <c r="BB15" s="118"/>
      <c r="BC15" s="118"/>
      <c r="BD15" s="119"/>
    </row>
    <row r="16" spans="2:57" ht="39.9" customHeight="1" x14ac:dyDescent="0.45">
      <c r="B16" s="99">
        <f t="shared" si="2"/>
        <v>4</v>
      </c>
      <c r="C16" s="100"/>
      <c r="D16" s="101"/>
      <c r="E16" s="102"/>
      <c r="F16" s="103"/>
      <c r="G16" s="104"/>
      <c r="H16" s="105"/>
      <c r="I16" s="105"/>
      <c r="J16" s="105"/>
      <c r="K16" s="106"/>
      <c r="L16" s="107"/>
      <c r="M16" s="108"/>
      <c r="N16" s="108"/>
      <c r="O16" s="109"/>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13">
        <f>IF($AZ$3="４週",SUM(P16:AQ16),IF($AZ$3="暦月",SUM(P16:AT16),""))</f>
        <v>0</v>
      </c>
      <c r="AV16" s="114"/>
      <c r="AW16" s="115">
        <f t="shared" si="1"/>
        <v>0</v>
      </c>
      <c r="AX16" s="116"/>
      <c r="AY16" s="117"/>
      <c r="AZ16" s="118"/>
      <c r="BA16" s="118"/>
      <c r="BB16" s="118"/>
      <c r="BC16" s="118"/>
      <c r="BD16" s="119"/>
    </row>
    <row r="17" spans="2:57" ht="39.9" customHeight="1" x14ac:dyDescent="0.45">
      <c r="B17" s="99">
        <f t="shared" si="2"/>
        <v>5</v>
      </c>
      <c r="C17" s="100"/>
      <c r="D17" s="101"/>
      <c r="E17" s="102"/>
      <c r="F17" s="103"/>
      <c r="G17" s="104"/>
      <c r="H17" s="105"/>
      <c r="I17" s="105"/>
      <c r="J17" s="105"/>
      <c r="K17" s="106"/>
      <c r="L17" s="107"/>
      <c r="M17" s="108"/>
      <c r="N17" s="108"/>
      <c r="O17" s="109"/>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13">
        <f t="shared" ref="AU17:AU30" si="3">IF($AZ$3="４週",SUM(P17:AQ17),IF($AZ$3="暦月",SUM(P17:AT17),""))</f>
        <v>0</v>
      </c>
      <c r="AV17" s="114"/>
      <c r="AW17" s="115">
        <f t="shared" si="1"/>
        <v>0</v>
      </c>
      <c r="AX17" s="116"/>
      <c r="AY17" s="117"/>
      <c r="AZ17" s="118"/>
      <c r="BA17" s="118"/>
      <c r="BB17" s="118"/>
      <c r="BC17" s="118"/>
      <c r="BD17" s="119"/>
    </row>
    <row r="18" spans="2:57" ht="39.9" customHeight="1" x14ac:dyDescent="0.45">
      <c r="B18" s="99">
        <f t="shared" si="2"/>
        <v>6</v>
      </c>
      <c r="C18" s="100"/>
      <c r="D18" s="101"/>
      <c r="E18" s="102"/>
      <c r="F18" s="103"/>
      <c r="G18" s="104"/>
      <c r="H18" s="105"/>
      <c r="I18" s="105"/>
      <c r="J18" s="105"/>
      <c r="K18" s="106"/>
      <c r="L18" s="107"/>
      <c r="M18" s="108"/>
      <c r="N18" s="108"/>
      <c r="O18" s="109"/>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13">
        <f t="shared" si="3"/>
        <v>0</v>
      </c>
      <c r="AV18" s="114"/>
      <c r="AW18" s="115">
        <f t="shared" si="1"/>
        <v>0</v>
      </c>
      <c r="AX18" s="116"/>
      <c r="AY18" s="117"/>
      <c r="AZ18" s="118"/>
      <c r="BA18" s="118"/>
      <c r="BB18" s="118"/>
      <c r="BC18" s="118"/>
      <c r="BD18" s="119"/>
    </row>
    <row r="19" spans="2:57" ht="39.9" customHeight="1" x14ac:dyDescent="0.45">
      <c r="B19" s="99">
        <f t="shared" si="2"/>
        <v>7</v>
      </c>
      <c r="C19" s="100"/>
      <c r="D19" s="101"/>
      <c r="E19" s="102"/>
      <c r="F19" s="103"/>
      <c r="G19" s="104"/>
      <c r="H19" s="105"/>
      <c r="I19" s="105"/>
      <c r="J19" s="105"/>
      <c r="K19" s="106"/>
      <c r="L19" s="107"/>
      <c r="M19" s="108"/>
      <c r="N19" s="108"/>
      <c r="O19" s="109"/>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13">
        <f>IF($AZ$3="４週",SUM(P19:AQ19),IF($AZ$3="暦月",SUM(P19:AT19),""))</f>
        <v>0</v>
      </c>
      <c r="AV19" s="114"/>
      <c r="AW19" s="115">
        <f t="shared" si="1"/>
        <v>0</v>
      </c>
      <c r="AX19" s="116"/>
      <c r="AY19" s="117"/>
      <c r="AZ19" s="118"/>
      <c r="BA19" s="118"/>
      <c r="BB19" s="118"/>
      <c r="BC19" s="118"/>
      <c r="BD19" s="119"/>
    </row>
    <row r="20" spans="2:57" ht="39.9" customHeight="1" x14ac:dyDescent="0.45">
      <c r="B20" s="99">
        <f t="shared" si="2"/>
        <v>8</v>
      </c>
      <c r="C20" s="100"/>
      <c r="D20" s="101"/>
      <c r="E20" s="102"/>
      <c r="F20" s="103"/>
      <c r="G20" s="104"/>
      <c r="H20" s="105"/>
      <c r="I20" s="105"/>
      <c r="J20" s="105"/>
      <c r="K20" s="106"/>
      <c r="L20" s="107"/>
      <c r="M20" s="108"/>
      <c r="N20" s="108"/>
      <c r="O20" s="109"/>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13">
        <f t="shared" si="3"/>
        <v>0</v>
      </c>
      <c r="AV20" s="114"/>
      <c r="AW20" s="115">
        <f t="shared" si="1"/>
        <v>0</v>
      </c>
      <c r="AX20" s="116"/>
      <c r="AY20" s="117"/>
      <c r="AZ20" s="118"/>
      <c r="BA20" s="118"/>
      <c r="BB20" s="118"/>
      <c r="BC20" s="118"/>
      <c r="BD20" s="119"/>
    </row>
    <row r="21" spans="2:57" ht="39.9" customHeight="1" x14ac:dyDescent="0.45">
      <c r="B21" s="99">
        <f t="shared" si="2"/>
        <v>9</v>
      </c>
      <c r="C21" s="100"/>
      <c r="D21" s="101"/>
      <c r="E21" s="102"/>
      <c r="F21" s="103"/>
      <c r="G21" s="104"/>
      <c r="H21" s="105"/>
      <c r="I21" s="105"/>
      <c r="J21" s="105"/>
      <c r="K21" s="106"/>
      <c r="L21" s="107"/>
      <c r="M21" s="108"/>
      <c r="N21" s="108"/>
      <c r="O21" s="109"/>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13">
        <f t="shared" si="3"/>
        <v>0</v>
      </c>
      <c r="AV21" s="114"/>
      <c r="AW21" s="115">
        <f t="shared" si="1"/>
        <v>0</v>
      </c>
      <c r="AX21" s="116"/>
      <c r="AY21" s="117"/>
      <c r="AZ21" s="118"/>
      <c r="BA21" s="118"/>
      <c r="BB21" s="118"/>
      <c r="BC21" s="118"/>
      <c r="BD21" s="119"/>
    </row>
    <row r="22" spans="2:57" ht="39.9" customHeight="1" x14ac:dyDescent="0.45">
      <c r="B22" s="99">
        <f t="shared" si="2"/>
        <v>10</v>
      </c>
      <c r="C22" s="100"/>
      <c r="D22" s="101"/>
      <c r="E22" s="102"/>
      <c r="F22" s="103"/>
      <c r="G22" s="104"/>
      <c r="H22" s="105"/>
      <c r="I22" s="105"/>
      <c r="J22" s="105"/>
      <c r="K22" s="106"/>
      <c r="L22" s="107"/>
      <c r="M22" s="108"/>
      <c r="N22" s="108"/>
      <c r="O22" s="109"/>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13">
        <f t="shared" si="3"/>
        <v>0</v>
      </c>
      <c r="AV22" s="114"/>
      <c r="AW22" s="115">
        <f t="shared" si="1"/>
        <v>0</v>
      </c>
      <c r="AX22" s="116"/>
      <c r="AY22" s="117"/>
      <c r="AZ22" s="118"/>
      <c r="BA22" s="118"/>
      <c r="BB22" s="118"/>
      <c r="BC22" s="118"/>
      <c r="BD22" s="119"/>
    </row>
    <row r="23" spans="2:57" ht="39.9" customHeight="1" x14ac:dyDescent="0.45">
      <c r="B23" s="99">
        <f t="shared" si="2"/>
        <v>11</v>
      </c>
      <c r="C23" s="100"/>
      <c r="D23" s="101"/>
      <c r="E23" s="102"/>
      <c r="F23" s="103"/>
      <c r="G23" s="104"/>
      <c r="H23" s="105"/>
      <c r="I23" s="105"/>
      <c r="J23" s="105"/>
      <c r="K23" s="106"/>
      <c r="L23" s="107"/>
      <c r="M23" s="108"/>
      <c r="N23" s="108"/>
      <c r="O23" s="109"/>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13">
        <f t="shared" si="3"/>
        <v>0</v>
      </c>
      <c r="AV23" s="114"/>
      <c r="AW23" s="115">
        <f t="shared" si="1"/>
        <v>0</v>
      </c>
      <c r="AX23" s="116"/>
      <c r="AY23" s="117"/>
      <c r="AZ23" s="118"/>
      <c r="BA23" s="118"/>
      <c r="BB23" s="118"/>
      <c r="BC23" s="118"/>
      <c r="BD23" s="119"/>
    </row>
    <row r="24" spans="2:57" ht="39.9" customHeight="1" x14ac:dyDescent="0.45">
      <c r="B24" s="99">
        <f t="shared" si="2"/>
        <v>12</v>
      </c>
      <c r="C24" s="100"/>
      <c r="D24" s="101"/>
      <c r="E24" s="102"/>
      <c r="F24" s="103"/>
      <c r="G24" s="104"/>
      <c r="H24" s="105"/>
      <c r="I24" s="105"/>
      <c r="J24" s="105"/>
      <c r="K24" s="106"/>
      <c r="L24" s="107"/>
      <c r="M24" s="108"/>
      <c r="N24" s="108"/>
      <c r="O24" s="109"/>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13">
        <f t="shared" si="3"/>
        <v>0</v>
      </c>
      <c r="AV24" s="114"/>
      <c r="AW24" s="115">
        <f t="shared" si="1"/>
        <v>0</v>
      </c>
      <c r="AX24" s="116"/>
      <c r="AY24" s="117"/>
      <c r="AZ24" s="118"/>
      <c r="BA24" s="118"/>
      <c r="BB24" s="118"/>
      <c r="BC24" s="118"/>
      <c r="BD24" s="119"/>
    </row>
    <row r="25" spans="2:57" ht="39.9" customHeight="1" x14ac:dyDescent="0.45">
      <c r="B25" s="99">
        <f t="shared" si="2"/>
        <v>13</v>
      </c>
      <c r="C25" s="100"/>
      <c r="D25" s="101"/>
      <c r="E25" s="102"/>
      <c r="F25" s="103"/>
      <c r="G25" s="104"/>
      <c r="H25" s="105"/>
      <c r="I25" s="105"/>
      <c r="J25" s="105"/>
      <c r="K25" s="106"/>
      <c r="L25" s="107"/>
      <c r="M25" s="108"/>
      <c r="N25" s="108"/>
      <c r="O25" s="109"/>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13">
        <f t="shared" si="3"/>
        <v>0</v>
      </c>
      <c r="AV25" s="114"/>
      <c r="AW25" s="115">
        <f t="shared" si="1"/>
        <v>0</v>
      </c>
      <c r="AX25" s="116"/>
      <c r="AY25" s="117"/>
      <c r="AZ25" s="118"/>
      <c r="BA25" s="118"/>
      <c r="BB25" s="118"/>
      <c r="BC25" s="118"/>
      <c r="BD25" s="119"/>
    </row>
    <row r="26" spans="2:57" ht="39.9" customHeight="1" x14ac:dyDescent="0.45">
      <c r="B26" s="99">
        <f t="shared" si="2"/>
        <v>14</v>
      </c>
      <c r="C26" s="100"/>
      <c r="D26" s="101"/>
      <c r="E26" s="102"/>
      <c r="F26" s="103"/>
      <c r="G26" s="104"/>
      <c r="H26" s="105"/>
      <c r="I26" s="105"/>
      <c r="J26" s="105"/>
      <c r="K26" s="106"/>
      <c r="L26" s="107"/>
      <c r="M26" s="108"/>
      <c r="N26" s="108"/>
      <c r="O26" s="109"/>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13">
        <f t="shared" si="3"/>
        <v>0</v>
      </c>
      <c r="AV26" s="114"/>
      <c r="AW26" s="115">
        <f t="shared" si="1"/>
        <v>0</v>
      </c>
      <c r="AX26" s="116"/>
      <c r="AY26" s="117"/>
      <c r="AZ26" s="118"/>
      <c r="BA26" s="118"/>
      <c r="BB26" s="118"/>
      <c r="BC26" s="118"/>
      <c r="BD26" s="119"/>
    </row>
    <row r="27" spans="2:57" ht="39.9" customHeight="1" x14ac:dyDescent="0.45">
      <c r="B27" s="99">
        <f t="shared" si="2"/>
        <v>15</v>
      </c>
      <c r="C27" s="100"/>
      <c r="D27" s="101"/>
      <c r="E27" s="102"/>
      <c r="F27" s="103"/>
      <c r="G27" s="104"/>
      <c r="H27" s="105"/>
      <c r="I27" s="105"/>
      <c r="J27" s="105"/>
      <c r="K27" s="106"/>
      <c r="L27" s="107"/>
      <c r="M27" s="108"/>
      <c r="N27" s="108"/>
      <c r="O27" s="109"/>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13">
        <f t="shared" si="3"/>
        <v>0</v>
      </c>
      <c r="AV27" s="114"/>
      <c r="AW27" s="115">
        <f t="shared" si="1"/>
        <v>0</v>
      </c>
      <c r="AX27" s="116"/>
      <c r="AY27" s="117"/>
      <c r="AZ27" s="118"/>
      <c r="BA27" s="118"/>
      <c r="BB27" s="118"/>
      <c r="BC27" s="118"/>
      <c r="BD27" s="119"/>
    </row>
    <row r="28" spans="2:57" ht="39.9" customHeight="1" x14ac:dyDescent="0.45">
      <c r="B28" s="99">
        <f t="shared" si="2"/>
        <v>16</v>
      </c>
      <c r="C28" s="100"/>
      <c r="D28" s="101"/>
      <c r="E28" s="102"/>
      <c r="F28" s="103"/>
      <c r="G28" s="104"/>
      <c r="H28" s="105"/>
      <c r="I28" s="105"/>
      <c r="J28" s="105"/>
      <c r="K28" s="106"/>
      <c r="L28" s="107"/>
      <c r="M28" s="108"/>
      <c r="N28" s="108"/>
      <c r="O28" s="109"/>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13">
        <f t="shared" si="3"/>
        <v>0</v>
      </c>
      <c r="AV28" s="114"/>
      <c r="AW28" s="115">
        <f t="shared" si="1"/>
        <v>0</v>
      </c>
      <c r="AX28" s="116"/>
      <c r="AY28" s="117"/>
      <c r="AZ28" s="118"/>
      <c r="BA28" s="118"/>
      <c r="BB28" s="118"/>
      <c r="BC28" s="118"/>
      <c r="BD28" s="119"/>
    </row>
    <row r="29" spans="2:57" ht="39.9" customHeight="1" x14ac:dyDescent="0.45">
      <c r="B29" s="99">
        <f t="shared" si="2"/>
        <v>17</v>
      </c>
      <c r="C29" s="100"/>
      <c r="D29" s="101"/>
      <c r="E29" s="102"/>
      <c r="F29" s="103"/>
      <c r="G29" s="104"/>
      <c r="H29" s="105"/>
      <c r="I29" s="105"/>
      <c r="J29" s="105"/>
      <c r="K29" s="106"/>
      <c r="L29" s="107"/>
      <c r="M29" s="108"/>
      <c r="N29" s="108"/>
      <c r="O29" s="109"/>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13">
        <f t="shared" si="3"/>
        <v>0</v>
      </c>
      <c r="AV29" s="114"/>
      <c r="AW29" s="115">
        <f t="shared" si="1"/>
        <v>0</v>
      </c>
      <c r="AX29" s="116"/>
      <c r="AY29" s="117"/>
      <c r="AZ29" s="118"/>
      <c r="BA29" s="118"/>
      <c r="BB29" s="118"/>
      <c r="BC29" s="118"/>
      <c r="BD29" s="119"/>
    </row>
    <row r="30" spans="2:57" ht="39.9" customHeight="1" thickBot="1" x14ac:dyDescent="0.5">
      <c r="B30" s="120">
        <f t="shared" si="2"/>
        <v>18</v>
      </c>
      <c r="C30" s="121"/>
      <c r="D30" s="122"/>
      <c r="E30" s="123"/>
      <c r="F30" s="124"/>
      <c r="G30" s="125"/>
      <c r="H30" s="126"/>
      <c r="I30" s="126"/>
      <c r="J30" s="126"/>
      <c r="K30" s="127"/>
      <c r="L30" s="128"/>
      <c r="M30" s="129"/>
      <c r="N30" s="129"/>
      <c r="O30" s="130"/>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134">
        <f t="shared" si="3"/>
        <v>0</v>
      </c>
      <c r="AV30" s="135"/>
      <c r="AW30" s="136">
        <f t="shared" si="1"/>
        <v>0</v>
      </c>
      <c r="AX30" s="137"/>
      <c r="AY30" s="138"/>
      <c r="AZ30" s="139"/>
      <c r="BA30" s="139"/>
      <c r="BB30" s="139"/>
      <c r="BC30" s="139"/>
      <c r="BD30" s="140"/>
    </row>
    <row r="31" spans="2:57" ht="20.25" customHeight="1" x14ac:dyDescent="0.45">
      <c r="C31" s="141"/>
      <c r="D31" s="142"/>
      <c r="E31" s="143"/>
      <c r="AC31" s="38"/>
    </row>
    <row r="32" spans="2:57" ht="20.25" customHeight="1" x14ac:dyDescent="0.45">
      <c r="C32" s="38"/>
      <c r="D32" s="38"/>
      <c r="T32" s="38"/>
      <c r="AJ32" s="144"/>
      <c r="AK32" s="145"/>
      <c r="AL32" s="145"/>
      <c r="BE32" s="145"/>
    </row>
    <row r="33" spans="3:58" ht="20.25" customHeight="1" x14ac:dyDescent="0.45">
      <c r="C33" s="38"/>
      <c r="D33" s="38"/>
      <c r="U33" s="38"/>
      <c r="AK33" s="144"/>
      <c r="AL33" s="145"/>
      <c r="AM33" s="145"/>
      <c r="BF33" s="145"/>
    </row>
    <row r="34" spans="3:58" ht="20.25" customHeight="1" x14ac:dyDescent="0.45">
      <c r="D34" s="38"/>
      <c r="U34" s="38"/>
      <c r="AK34" s="144"/>
      <c r="AL34" s="145"/>
      <c r="AM34" s="145"/>
      <c r="BF34" s="145"/>
    </row>
    <row r="35" spans="3:58" ht="20.25" customHeight="1" x14ac:dyDescent="0.45">
      <c r="C35" s="38"/>
      <c r="D35" s="38"/>
      <c r="U35" s="38"/>
      <c r="AK35" s="144"/>
      <c r="AL35" s="145"/>
      <c r="AM35" s="145"/>
      <c r="BF35" s="145"/>
    </row>
    <row r="36" spans="3:58" ht="20.25" customHeight="1" x14ac:dyDescent="0.45">
      <c r="C36" s="144"/>
      <c r="D36" s="144"/>
      <c r="E36" s="144"/>
      <c r="F36" s="144"/>
      <c r="G36" s="144"/>
      <c r="H36" s="144"/>
      <c r="I36" s="144"/>
      <c r="J36" s="144"/>
      <c r="K36" s="144"/>
      <c r="L36" s="144"/>
      <c r="M36" s="144"/>
      <c r="N36" s="144"/>
      <c r="O36" s="144"/>
      <c r="P36" s="144"/>
      <c r="Q36" s="144"/>
      <c r="R36" s="144"/>
      <c r="S36" s="144"/>
      <c r="T36" s="144"/>
      <c r="U36" s="145"/>
      <c r="V36" s="145"/>
      <c r="W36" s="144"/>
      <c r="X36" s="144"/>
      <c r="Y36" s="144"/>
      <c r="Z36" s="144"/>
      <c r="AA36" s="144"/>
      <c r="AB36" s="144"/>
      <c r="AC36" s="144"/>
      <c r="AD36" s="144"/>
      <c r="AE36" s="144"/>
      <c r="AF36" s="144"/>
      <c r="AG36" s="144"/>
      <c r="AH36" s="144"/>
      <c r="AI36" s="144"/>
      <c r="AJ36" s="144"/>
      <c r="AK36" s="144"/>
      <c r="AL36" s="145"/>
      <c r="AM36" s="145"/>
      <c r="BF36" s="145"/>
    </row>
    <row r="37" spans="3:58" ht="20.25" customHeight="1" x14ac:dyDescent="0.45">
      <c r="C37" s="144"/>
      <c r="D37" s="144"/>
      <c r="E37" s="144"/>
      <c r="F37" s="144"/>
      <c r="G37" s="144"/>
      <c r="H37" s="144"/>
      <c r="I37" s="144"/>
      <c r="J37" s="144"/>
      <c r="K37" s="144"/>
      <c r="L37" s="144"/>
      <c r="M37" s="144"/>
      <c r="N37" s="144"/>
      <c r="O37" s="144"/>
      <c r="P37" s="144"/>
      <c r="Q37" s="144"/>
      <c r="R37" s="144"/>
      <c r="S37" s="144"/>
      <c r="T37" s="144"/>
      <c r="U37" s="145"/>
      <c r="V37" s="145"/>
      <c r="W37" s="144"/>
      <c r="X37" s="144"/>
      <c r="Y37" s="144"/>
      <c r="Z37" s="144"/>
      <c r="AA37" s="144"/>
      <c r="AB37" s="144"/>
      <c r="AC37" s="144"/>
      <c r="AD37" s="144"/>
      <c r="AE37" s="144"/>
      <c r="AF37" s="144"/>
      <c r="AG37" s="144"/>
      <c r="AH37" s="144"/>
      <c r="AI37" s="144"/>
      <c r="AJ37" s="144"/>
      <c r="AK37" s="144"/>
      <c r="AL37" s="145"/>
      <c r="AM37" s="145"/>
      <c r="BF37" s="145"/>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AZ4:BC4"/>
    <mergeCell ref="AV5:AW5"/>
    <mergeCell ref="AZ5:BA5"/>
    <mergeCell ref="AZ6:BA6"/>
    <mergeCell ref="B8:B12"/>
    <mergeCell ref="C8:D12"/>
    <mergeCell ref="E8:F12"/>
    <mergeCell ref="G8:K12"/>
    <mergeCell ref="L8:O12"/>
    <mergeCell ref="P8:AT8"/>
    <mergeCell ref="AM1:BA1"/>
    <mergeCell ref="U2:V2"/>
    <mergeCell ref="X2:Y2"/>
    <mergeCell ref="AB2:AC2"/>
    <mergeCell ref="AM2:BA2"/>
    <mergeCell ref="AZ3:BC3"/>
  </mergeCells>
  <phoneticPr fontId="3"/>
  <conditionalFormatting sqref="AU13:AX30">
    <cfRule type="expression" dxfId="0" priority="1">
      <formula>INDIRECT(ADDRESS(ROW(),COLUMN()))=TRUNC(INDIRECT(ADDRESS(ROW(),COLUMN())))</formula>
    </cfRule>
  </conditionalFormatting>
  <dataValidations count="7">
    <dataValidation type="list" allowBlank="1" showInputMessage="1" sqref="AM1:BA1">
      <formula1>#REF!</formula1>
    </dataValidation>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3"/>
  <sheetViews>
    <sheetView workbookViewId="0"/>
  </sheetViews>
  <sheetFormatPr defaultColWidth="9" defaultRowHeight="18" x14ac:dyDescent="0.45"/>
  <cols>
    <col min="1" max="2" width="9" style="146"/>
    <col min="3" max="3" width="44.19921875" style="146" customWidth="1"/>
    <col min="4" max="16384" width="9" style="146"/>
  </cols>
  <sheetData>
    <row r="1" spans="1:10" x14ac:dyDescent="0.45">
      <c r="A1" s="146" t="s">
        <v>33</v>
      </c>
    </row>
    <row r="2" spans="1:10" s="149" customFormat="1" ht="20.25" customHeight="1" x14ac:dyDescent="0.45">
      <c r="A2" s="147" t="s">
        <v>34</v>
      </c>
      <c r="B2" s="147"/>
      <c r="C2" s="148"/>
    </row>
    <row r="3" spans="1:10" s="149" customFormat="1" ht="20.25" customHeight="1" x14ac:dyDescent="0.45">
      <c r="A3" s="148"/>
      <c r="B3" s="148"/>
      <c r="C3" s="148"/>
    </row>
    <row r="4" spans="1:10" s="149" customFormat="1" ht="20.25" customHeight="1" x14ac:dyDescent="0.45">
      <c r="A4" s="150"/>
      <c r="B4" s="148" t="s">
        <v>35</v>
      </c>
      <c r="C4" s="148"/>
      <c r="E4" s="151" t="s">
        <v>36</v>
      </c>
      <c r="F4" s="151"/>
      <c r="G4" s="151"/>
      <c r="H4" s="151"/>
      <c r="I4" s="151"/>
      <c r="J4" s="151"/>
    </row>
    <row r="5" spans="1:10" s="149" customFormat="1" ht="20.25" customHeight="1" x14ac:dyDescent="0.45">
      <c r="A5" s="152"/>
      <c r="B5" s="148" t="s">
        <v>37</v>
      </c>
      <c r="C5" s="148"/>
      <c r="E5" s="151"/>
      <c r="F5" s="151"/>
      <c r="G5" s="151"/>
      <c r="H5" s="151"/>
      <c r="I5" s="151"/>
      <c r="J5" s="151"/>
    </row>
    <row r="6" spans="1:10" s="149" customFormat="1" ht="20.25" customHeight="1" x14ac:dyDescent="0.45">
      <c r="A6" s="153" t="s">
        <v>38</v>
      </c>
      <c r="B6" s="148"/>
      <c r="C6" s="148"/>
    </row>
    <row r="7" spans="1:10" s="149" customFormat="1" ht="20.25" customHeight="1" x14ac:dyDescent="0.45">
      <c r="A7" s="153"/>
      <c r="B7" s="148"/>
      <c r="C7" s="148"/>
    </row>
    <row r="8" spans="1:10" s="149" customFormat="1" ht="20.25" customHeight="1" x14ac:dyDescent="0.45">
      <c r="A8" s="148" t="s">
        <v>39</v>
      </c>
      <c r="B8" s="148"/>
      <c r="C8" s="148"/>
    </row>
    <row r="9" spans="1:10" s="149" customFormat="1" ht="20.25" customHeight="1" x14ac:dyDescent="0.45">
      <c r="A9" s="153"/>
      <c r="B9" s="148"/>
      <c r="C9" s="148"/>
    </row>
    <row r="10" spans="1:10" s="149" customFormat="1" ht="20.25" customHeight="1" x14ac:dyDescent="0.45">
      <c r="A10" s="148" t="s">
        <v>40</v>
      </c>
      <c r="B10" s="148"/>
      <c r="C10" s="148"/>
    </row>
    <row r="11" spans="1:10" s="149" customFormat="1" ht="20.25" customHeight="1" x14ac:dyDescent="0.45">
      <c r="A11" s="148"/>
      <c r="B11" s="148"/>
      <c r="C11" s="148"/>
    </row>
    <row r="12" spans="1:10" s="149" customFormat="1" ht="20.25" customHeight="1" x14ac:dyDescent="0.45">
      <c r="A12" s="148" t="s">
        <v>41</v>
      </c>
      <c r="B12" s="148"/>
      <c r="C12" s="148"/>
    </row>
    <row r="13" spans="1:10" s="149" customFormat="1" ht="20.25" customHeight="1" x14ac:dyDescent="0.45">
      <c r="A13" s="148"/>
      <c r="B13" s="148"/>
      <c r="C13" s="148"/>
    </row>
    <row r="14" spans="1:10" s="149" customFormat="1" ht="20.25" customHeight="1" x14ac:dyDescent="0.45">
      <c r="A14" s="148" t="s">
        <v>42</v>
      </c>
      <c r="B14" s="148"/>
      <c r="C14" s="148"/>
    </row>
    <row r="15" spans="1:10" s="149" customFormat="1" ht="20.25" customHeight="1" x14ac:dyDescent="0.45">
      <c r="A15" s="148"/>
      <c r="B15" s="148"/>
      <c r="C15" s="148"/>
    </row>
    <row r="16" spans="1:10" s="149" customFormat="1" ht="20.25" customHeight="1" x14ac:dyDescent="0.45">
      <c r="A16" s="148" t="s">
        <v>43</v>
      </c>
      <c r="B16" s="148"/>
      <c r="C16" s="148"/>
    </row>
    <row r="17" spans="1:3" s="149" customFormat="1" ht="20.25" customHeight="1" x14ac:dyDescent="0.45">
      <c r="A17" s="148" t="s">
        <v>44</v>
      </c>
      <c r="B17" s="148"/>
      <c r="C17" s="148"/>
    </row>
    <row r="18" spans="1:3" s="149" customFormat="1" ht="20.25" customHeight="1" x14ac:dyDescent="0.45">
      <c r="A18" s="148"/>
      <c r="B18" s="148"/>
      <c r="C18" s="148"/>
    </row>
    <row r="19" spans="1:3" s="149" customFormat="1" ht="20.25" customHeight="1" x14ac:dyDescent="0.45">
      <c r="A19" s="148"/>
      <c r="B19" s="154" t="s">
        <v>20</v>
      </c>
      <c r="C19" s="154" t="s">
        <v>45</v>
      </c>
    </row>
    <row r="20" spans="1:3" s="149" customFormat="1" ht="20.25" customHeight="1" x14ac:dyDescent="0.45">
      <c r="A20" s="148"/>
      <c r="B20" s="154">
        <v>1</v>
      </c>
      <c r="C20" s="155" t="s">
        <v>46</v>
      </c>
    </row>
    <row r="21" spans="1:3" s="149" customFormat="1" ht="20.25" customHeight="1" x14ac:dyDescent="0.45">
      <c r="A21" s="148"/>
      <c r="B21" s="154">
        <v>2</v>
      </c>
      <c r="C21" s="155" t="s">
        <v>47</v>
      </c>
    </row>
    <row r="22" spans="1:3" s="149" customFormat="1" ht="20.25" customHeight="1" x14ac:dyDescent="0.45">
      <c r="A22" s="148"/>
      <c r="B22" s="154">
        <v>3</v>
      </c>
      <c r="C22" s="155" t="s">
        <v>48</v>
      </c>
    </row>
    <row r="23" spans="1:3" s="149" customFormat="1" ht="20.25" customHeight="1" x14ac:dyDescent="0.45">
      <c r="A23" s="148"/>
      <c r="B23" s="148"/>
      <c r="C23" s="148"/>
    </row>
    <row r="24" spans="1:3" s="149" customFormat="1" ht="20.25" customHeight="1" x14ac:dyDescent="0.45">
      <c r="A24" s="148" t="s">
        <v>49</v>
      </c>
      <c r="B24" s="148"/>
      <c r="C24" s="148"/>
    </row>
    <row r="25" spans="1:3" s="149" customFormat="1" ht="20.25" customHeight="1" x14ac:dyDescent="0.45">
      <c r="A25" s="148" t="s">
        <v>50</v>
      </c>
      <c r="B25" s="148"/>
      <c r="C25" s="148"/>
    </row>
    <row r="26" spans="1:3" s="149" customFormat="1" ht="20.25" customHeight="1" x14ac:dyDescent="0.45">
      <c r="A26" s="148"/>
      <c r="B26" s="148"/>
      <c r="C26" s="148"/>
    </row>
    <row r="27" spans="1:3" s="149" customFormat="1" ht="20.25" customHeight="1" x14ac:dyDescent="0.45">
      <c r="A27" s="148"/>
      <c r="B27" s="154" t="s">
        <v>51</v>
      </c>
      <c r="C27" s="154" t="s">
        <v>52</v>
      </c>
    </row>
    <row r="28" spans="1:3" s="149" customFormat="1" ht="20.25" customHeight="1" x14ac:dyDescent="0.45">
      <c r="A28" s="148"/>
      <c r="B28" s="154" t="s">
        <v>53</v>
      </c>
      <c r="C28" s="155" t="s">
        <v>54</v>
      </c>
    </row>
    <row r="29" spans="1:3" s="149" customFormat="1" ht="20.25" customHeight="1" x14ac:dyDescent="0.45">
      <c r="A29" s="148"/>
      <c r="B29" s="154" t="s">
        <v>55</v>
      </c>
      <c r="C29" s="155" t="s">
        <v>56</v>
      </c>
    </row>
    <row r="30" spans="1:3" s="149" customFormat="1" ht="20.25" customHeight="1" x14ac:dyDescent="0.45">
      <c r="A30" s="148"/>
      <c r="B30" s="154" t="s">
        <v>57</v>
      </c>
      <c r="C30" s="155" t="s">
        <v>58</v>
      </c>
    </row>
    <row r="31" spans="1:3" s="149" customFormat="1" ht="20.25" customHeight="1" x14ac:dyDescent="0.45">
      <c r="A31" s="148"/>
      <c r="B31" s="154" t="s">
        <v>59</v>
      </c>
      <c r="C31" s="155" t="s">
        <v>60</v>
      </c>
    </row>
    <row r="32" spans="1:3" s="149" customFormat="1" ht="20.25" customHeight="1" x14ac:dyDescent="0.45">
      <c r="A32" s="148"/>
      <c r="B32" s="148"/>
      <c r="C32" s="148"/>
    </row>
    <row r="33" spans="1:55" s="149" customFormat="1" ht="20.25" customHeight="1" x14ac:dyDescent="0.45">
      <c r="A33" s="148"/>
      <c r="B33" s="156" t="s">
        <v>61</v>
      </c>
      <c r="C33" s="148"/>
    </row>
    <row r="34" spans="1:55" s="149" customFormat="1" ht="20.25" customHeight="1" x14ac:dyDescent="0.45">
      <c r="B34" s="148" t="s">
        <v>62</v>
      </c>
      <c r="E34" s="156"/>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row>
    <row r="35" spans="1:55" s="149" customFormat="1" ht="20.25" customHeight="1" x14ac:dyDescent="0.45">
      <c r="B35" s="148" t="s">
        <v>63</v>
      </c>
      <c r="E35" s="148"/>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row>
    <row r="36" spans="1:55" s="149" customFormat="1" ht="20.25" customHeight="1" x14ac:dyDescent="0.45">
      <c r="E36" s="148"/>
    </row>
    <row r="37" spans="1:55" s="149" customFormat="1" ht="20.25" customHeight="1" x14ac:dyDescent="0.45">
      <c r="A37" s="148"/>
      <c r="B37" s="148"/>
      <c r="C37" s="148"/>
      <c r="D37" s="156"/>
      <c r="E37" s="158"/>
      <c r="F37" s="158"/>
      <c r="G37" s="158"/>
      <c r="J37" s="158"/>
      <c r="K37" s="158"/>
      <c r="L37" s="158"/>
      <c r="R37" s="158"/>
      <c r="S37" s="158"/>
      <c r="T37" s="158"/>
      <c r="W37" s="158"/>
      <c r="X37" s="158"/>
      <c r="Y37" s="158"/>
    </row>
    <row r="38" spans="1:55" s="149" customFormat="1" ht="20.25" customHeight="1" x14ac:dyDescent="0.45">
      <c r="A38" s="148" t="s">
        <v>64</v>
      </c>
      <c r="B38" s="148"/>
      <c r="C38" s="148"/>
    </row>
    <row r="39" spans="1:55" s="149" customFormat="1" ht="20.25" customHeight="1" x14ac:dyDescent="0.45">
      <c r="A39" s="148" t="s">
        <v>65</v>
      </c>
      <c r="B39" s="148"/>
      <c r="C39" s="148"/>
    </row>
    <row r="40" spans="1:55" s="149" customFormat="1" ht="20.25" customHeight="1" x14ac:dyDescent="0.45">
      <c r="A40" s="159" t="s">
        <v>66</v>
      </c>
      <c r="D40" s="160"/>
      <c r="E40" s="161"/>
      <c r="F40" s="158"/>
      <c r="G40" s="158"/>
      <c r="H40" s="158"/>
      <c r="I40" s="158"/>
      <c r="K40" s="158"/>
      <c r="M40" s="158"/>
      <c r="N40" s="158"/>
      <c r="O40" s="158"/>
      <c r="P40" s="158"/>
      <c r="Q40" s="158"/>
      <c r="S40" s="158"/>
      <c r="U40" s="158"/>
      <c r="V40" s="158"/>
      <c r="X40" s="158"/>
      <c r="Z40" s="158"/>
      <c r="AA40" s="158"/>
      <c r="AB40" s="158"/>
      <c r="AC40" s="158"/>
      <c r="AD40" s="158"/>
      <c r="AF40" s="156"/>
      <c r="AH40" s="158"/>
      <c r="AM40" s="158"/>
    </row>
    <row r="41" spans="1:55" s="149" customFormat="1" ht="20.25" customHeight="1" x14ac:dyDescent="0.45">
      <c r="C41" s="159"/>
      <c r="D41" s="160"/>
      <c r="E41" s="161"/>
      <c r="F41" s="158"/>
      <c r="G41" s="158"/>
      <c r="H41" s="158"/>
      <c r="I41" s="158"/>
      <c r="K41" s="158"/>
      <c r="M41" s="158"/>
      <c r="N41" s="158"/>
      <c r="O41" s="158"/>
      <c r="P41" s="158"/>
      <c r="Q41" s="158"/>
      <c r="S41" s="158"/>
      <c r="U41" s="158"/>
      <c r="V41" s="158"/>
      <c r="X41" s="158"/>
      <c r="Z41" s="158"/>
      <c r="AA41" s="158"/>
      <c r="AB41" s="158"/>
      <c r="AC41" s="158"/>
      <c r="AD41" s="158"/>
      <c r="AF41" s="156"/>
      <c r="AH41" s="158"/>
      <c r="AM41" s="158"/>
    </row>
    <row r="42" spans="1:55" s="149" customFormat="1" ht="20.25" customHeight="1" x14ac:dyDescent="0.45">
      <c r="A42" s="148" t="s">
        <v>67</v>
      </c>
      <c r="B42" s="148"/>
    </row>
    <row r="43" spans="1:55" s="149" customFormat="1" ht="20.25" customHeight="1" x14ac:dyDescent="0.45"/>
    <row r="44" spans="1:55" s="149" customFormat="1" ht="20.25" customHeight="1" x14ac:dyDescent="0.45">
      <c r="A44" s="148" t="s">
        <v>68</v>
      </c>
      <c r="B44" s="148"/>
      <c r="C44" s="148"/>
    </row>
    <row r="45" spans="1:55" s="149" customFormat="1" ht="20.25" customHeight="1" x14ac:dyDescent="0.45">
      <c r="A45" s="148" t="s">
        <v>69</v>
      </c>
      <c r="B45" s="148"/>
      <c r="C45" s="148"/>
    </row>
    <row r="46" spans="1:55" s="149" customFormat="1" ht="20.25" customHeight="1" x14ac:dyDescent="0.45"/>
    <row r="47" spans="1:55" s="149" customFormat="1" ht="20.25" customHeight="1" x14ac:dyDescent="0.45">
      <c r="A47" s="148" t="s">
        <v>70</v>
      </c>
      <c r="B47" s="148"/>
      <c r="C47" s="148"/>
    </row>
    <row r="48" spans="1:55" s="149" customFormat="1" ht="20.25" customHeight="1" x14ac:dyDescent="0.45">
      <c r="A48" s="148" t="s">
        <v>71</v>
      </c>
      <c r="B48" s="148"/>
      <c r="C48" s="148"/>
    </row>
    <row r="49" spans="1:55" s="149" customFormat="1" ht="20.25" customHeight="1" x14ac:dyDescent="0.45">
      <c r="A49" s="148"/>
      <c r="B49" s="148"/>
      <c r="C49" s="148"/>
    </row>
    <row r="50" spans="1:55" s="149" customFormat="1" ht="20.25" customHeight="1" x14ac:dyDescent="0.45">
      <c r="A50" s="148" t="s">
        <v>72</v>
      </c>
      <c r="B50" s="148"/>
      <c r="C50" s="148"/>
    </row>
    <row r="51" spans="1:55" s="149" customFormat="1" ht="20.25" customHeight="1" x14ac:dyDescent="0.45">
      <c r="A51" s="148"/>
      <c r="B51" s="148"/>
      <c r="C51" s="148"/>
    </row>
    <row r="52" spans="1:55" s="149" customFormat="1" ht="20.25" customHeight="1" x14ac:dyDescent="0.45">
      <c r="A52" s="149" t="s">
        <v>73</v>
      </c>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row>
    <row r="53" spans="1:55" s="149" customFormat="1" ht="20.25" customHeight="1" x14ac:dyDescent="0.45">
      <c r="A53" s="149" t="s">
        <v>74</v>
      </c>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row>
    <row r="54" spans="1:55" s="149" customFormat="1" ht="20.25" customHeight="1" x14ac:dyDescent="0.45">
      <c r="A54" s="149" t="s">
        <v>75</v>
      </c>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c r="BC54" s="162"/>
    </row>
    <row r="55" spans="1:55" s="149" customFormat="1" ht="20.25" customHeight="1" x14ac:dyDescent="0.45">
      <c r="A55" s="163"/>
      <c r="B55" s="163"/>
      <c r="C55" s="163"/>
      <c r="D55" s="148"/>
      <c r="E55" s="148"/>
    </row>
    <row r="56" spans="1:55" s="149" customFormat="1" ht="20.25" customHeight="1" x14ac:dyDescent="0.45">
      <c r="A56" s="164"/>
      <c r="B56" s="163"/>
      <c r="C56" s="163"/>
      <c r="D56" s="148"/>
      <c r="E56" s="148"/>
    </row>
    <row r="57" spans="1:55" s="149" customFormat="1" ht="20.25" customHeight="1" x14ac:dyDescent="0.45">
      <c r="A57" s="163"/>
      <c r="B57" s="163"/>
      <c r="C57" s="163"/>
      <c r="D57" s="148"/>
      <c r="E57" s="148"/>
    </row>
    <row r="58" spans="1:55" s="149" customFormat="1" ht="20.25" customHeight="1" x14ac:dyDescent="0.45">
      <c r="A58" s="163"/>
      <c r="B58" s="163"/>
      <c r="C58" s="163"/>
      <c r="D58" s="148"/>
      <c r="E58" s="148"/>
    </row>
    <row r="59" spans="1:55" s="149" customFormat="1" ht="20.25" customHeight="1" x14ac:dyDescent="0.45">
      <c r="A59" s="163"/>
      <c r="B59" s="163"/>
      <c r="C59" s="163"/>
      <c r="D59" s="148"/>
      <c r="E59" s="148"/>
    </row>
    <row r="60" spans="1:55" s="149" customFormat="1" ht="20.25" customHeight="1" x14ac:dyDescent="0.45">
      <c r="A60" s="163"/>
      <c r="B60" s="163"/>
      <c r="C60" s="163"/>
      <c r="D60" s="148"/>
      <c r="E60" s="148"/>
    </row>
    <row r="61" spans="1:55" s="149" customFormat="1" ht="20.25" customHeight="1" x14ac:dyDescent="0.45">
      <c r="A61" s="163"/>
      <c r="B61" s="163"/>
      <c r="C61" s="163"/>
      <c r="D61" s="148"/>
      <c r="E61" s="148"/>
    </row>
    <row r="62" spans="1:55" ht="20.25" customHeight="1" x14ac:dyDescent="0.45"/>
    <row r="63" spans="1:55" ht="20.25" customHeight="1" x14ac:dyDescent="0.45"/>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訪問入浴介護</vt:lpstr>
      <vt:lpstr>記入方法 (2)</vt:lpstr>
      <vt:lpstr>'記入方法 (2)'!Print_Area</vt:lpstr>
      <vt:lpstr>訪問入浴介護!Print_Area</vt:lpstr>
      <vt:lpstr>訪問入浴介護!Print_Titles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2024-03-26T05:10:03Z</dcterms:created>
  <dcterms:modified xsi:type="dcterms:W3CDTF">2024-03-26T05:10:27Z</dcterms:modified>
</cp:coreProperties>
</file>