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H:\R0712_医療介護支援パッケージ\07_募集開始\実績報告書\0605様式修正\HPアップ用\"/>
    </mc:Choice>
  </mc:AlternateContent>
  <xr:revisionPtr revIDLastSave="0" documentId="13_ncr:1_{D910DEEE-380E-4460-90AB-0C64766002ED}" xr6:coauthVersionLast="47" xr6:coauthVersionMax="47" xr10:uidLastSave="{00000000-0000-0000-0000-000000000000}"/>
  <bookViews>
    <workbookView xWindow="8685" yWindow="-16320" windowWidth="29040" windowHeight="15720" tabRatio="813" firstSheet="1" activeTab="1" xr2:uid="{00000000-000D-0000-FFFF-FFFF00000000}"/>
  </bookViews>
  <sheets>
    <sheet name="【参考】集計用シート（賃上げ支援事業）" sheetId="98" state="hidden" r:id="rId1"/>
    <sheet name="【総額及び平均額】賃上げ支援事業実績報告書（法人単位）" sheetId="122" r:id="rId2"/>
    <sheet name="対象施設報告シート（法人単位）" sheetId="125" r:id="rId3"/>
    <sheet name="別紙（2.0％超部分算定シート）（法人単位）" sheetId="123" r:id="rId4"/>
    <sheet name="【記載例】賃上げ支援事業実績報告書（法人単位）" sheetId="129" r:id="rId5"/>
    <sheet name="【記載例】対象施設報告シート（法人単位）" sheetId="130" r:id="rId6"/>
    <sheet name="【記載例】別紙（2.0％超部分算定シート）（法人単位）" sheetId="131" r:id="rId7"/>
    <sheet name="都道府県リスト" sheetId="62" state="hidden" r:id="rId8"/>
  </sheets>
  <definedNames>
    <definedName name="_xlnm._FilterDatabase" localSheetId="4" hidden="1">'【記載例】賃上げ支援事業実績報告書（法人単位）'!$A$9:$R$25</definedName>
    <definedName name="_xlnm._FilterDatabase" localSheetId="6" hidden="1">'【記載例】別紙（2.0％超部分算定シート）（法人単位）'!$A$3:$L$4</definedName>
    <definedName name="_xlnm._FilterDatabase" localSheetId="1" hidden="1">'【総額及び平均額】賃上げ支援事業実績報告書（法人単位）'!$A$9:$R$25</definedName>
    <definedName name="_xlnm._FilterDatabase" localSheetId="3" hidden="1">'別紙（2.0％超部分算定シート）（法人単位）'!$A$3:$L$4</definedName>
    <definedName name="_xlnm.Print_Area" localSheetId="4">'【記載例】賃上げ支援事業実績報告書（法人単位）'!$A$1:$G$25</definedName>
    <definedName name="_xlnm.Print_Area" localSheetId="6">'【記載例】別紙（2.0％超部分算定シート）（法人単位）'!$A$1:$I$7</definedName>
    <definedName name="_xlnm.Print_Area" localSheetId="1">'【総額及び平均額】賃上げ支援事業実績報告書（法人単位）'!$A$1:$G$25</definedName>
    <definedName name="_xlnm.Print_Area" localSheetId="3">'別紙（2.0％超部分算定シート）（法人単位）'!$A$1:$I$7</definedName>
    <definedName name="_xlnm.Print_Area">#REF!</definedName>
    <definedName name="_xlnm.Print_Titles" localSheetId="4">'【記載例】賃上げ支援事業実績報告書（法人単位）'!$1:$8</definedName>
    <definedName name="_xlnm.Print_Titles" localSheetId="6">'【記載例】別紙（2.0％超部分算定シート）（法人単位）'!$1:$2</definedName>
    <definedName name="_xlnm.Print_Titles" localSheetId="1">'【総額及び平均額】賃上げ支援事業実績報告書（法人単位）'!$1:$8</definedName>
    <definedName name="_xlnm.Print_Titles" localSheetId="3">'別紙（2.0％超部分算定シート）（法人単位）'!$1:$2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29" l="1"/>
  <c r="I5" i="131" l="1"/>
  <c r="D5" i="131"/>
  <c r="E5" i="131" s="1"/>
  <c r="I4" i="131"/>
  <c r="G14" i="129" s="1"/>
  <c r="D4" i="131"/>
  <c r="E4" i="131" s="1"/>
  <c r="C201" i="130"/>
  <c r="G6" i="129" s="1"/>
  <c r="A2" i="130"/>
  <c r="E4" i="129" s="1"/>
  <c r="G25" i="129"/>
  <c r="G24" i="129"/>
  <c r="G23" i="129"/>
  <c r="G22" i="129"/>
  <c r="G20" i="129"/>
  <c r="G19" i="129"/>
  <c r="G18" i="129"/>
  <c r="G17" i="129"/>
  <c r="G12" i="129"/>
  <c r="G11" i="129"/>
  <c r="G10" i="129"/>
  <c r="G25" i="122"/>
  <c r="G24" i="122"/>
  <c r="G23" i="122"/>
  <c r="G22" i="122"/>
  <c r="G20" i="122"/>
  <c r="G19" i="122"/>
  <c r="G18" i="122"/>
  <c r="G17" i="122"/>
  <c r="G13" i="122"/>
  <c r="G12" i="122"/>
  <c r="G11" i="122"/>
  <c r="G10" i="122"/>
  <c r="G3" i="129" l="1"/>
  <c r="G5" i="129" s="1"/>
  <c r="E6" i="129" s="1"/>
  <c r="C201" i="125"/>
  <c r="G6" i="122" s="1"/>
  <c r="A2" i="125"/>
  <c r="E4" i="122" s="1"/>
  <c r="G7" i="129" l="1"/>
  <c r="E7" i="129" s="1"/>
  <c r="I5" i="123"/>
  <c r="D5" i="123"/>
  <c r="E5" i="123" s="1"/>
  <c r="I4" i="123"/>
  <c r="G14" i="122" s="1"/>
  <c r="G3" i="122" s="1"/>
  <c r="G5" i="122" s="1"/>
  <c r="D4" i="123"/>
  <c r="E4" i="123" s="1"/>
  <c r="G7" i="122" l="1"/>
  <c r="E7" i="122" s="1"/>
  <c r="E6" i="122" l="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0E5E3549-29FE-44B7-AFD8-23D260159125}">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3040ECD-1502-486D-9468-733B46901500}">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<sst xmlns="http://schemas.openxmlformats.org/spreadsheetml/2006/main" count="694" uniqueCount="183">
  <si>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</si>
  <si>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</si>
  <si>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</si>
  <si>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</si>
  <si>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</si>
  <si>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</si>
  <si>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</si>
  <si>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</si>
  <si>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</si>
  <si>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</si>
  <si>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</si>
  <si>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</si>
  <si>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</si>
  <si>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</si>
  <si>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</si>
  <si>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</si>
  <si>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</si>
  <si>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</si>
  <si>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</si>
  <si>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</si>
  <si>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</si>
  <si>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</si>
  <si>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</si>
  <si>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</si>
  <si>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</si>
  <si>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</si>
  <si>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</si>
  <si>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</si>
  <si>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</si>
  <si>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</si>
  <si>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</si>
  <si>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</si>
  <si>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</si>
  <si>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</si>
  <si>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</si>
  <si>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</si>
  <si>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</si>
  <si>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</si>
  <si>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</si>
  <si>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</si>
  <si>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</si>
  <si>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</si>
  <si>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</si>
  <si>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</si>
  <si>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</si>
  <si>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</si>
  <si>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</si>
  <si>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</si>
  <si>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</si>
  <si>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</si>
  <si>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</si>
  <si>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</si>
  <si>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</si>
  <si>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</si>
  <si>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</si>
  <si>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</si>
  <si>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</si>
  <si>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</si>
  <si>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</si>
  <si>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</si>
  <si>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</si>
  <si>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</si>
  <si>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</si>
  <si>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</si>
  <si>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</si>
  <si>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</si>
  <si>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</si>
  <si>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</si>
  <si>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</si>
  <si>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</si>
  <si>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</si>
  <si>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</si>
  <si>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</si>
  <si>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</si>
  <si>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</si>
  <si>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</si>
  <si>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</si>
  <si>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</si>
  <si>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</si>
  <si>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</si>
  <si>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</si>
  <si>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</si>
  <si>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</si>
  <si>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</si>
  <si>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</si>
  <si>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</si>
  <si>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</si>
  <si>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</si>
  <si>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</si>
  <si>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</si>
  <si>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</si>
  <si>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</si>
  <si>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</si>
  <si>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</si>
  <si>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</si>
  <si>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</si>
  <si>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</si>
  <si>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</si>
  <si>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</si>
  <si>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</si>
  <si>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</si>
  <si>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</si>
  <si>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</si>
  <si>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</si>
  <si>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</si>
  <si>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</si>
  <si>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</si>
  <si>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</si>
  <si>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</si>
  <si>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</si>
  <si>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</si>
  <si>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</si>
  <si>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</si>
  <si>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</si>
  <si>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</si>
  <si>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</si>
  <si>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</si>
  <si>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</si>
  <si>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</si>
  <si>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</si>
  <si>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</si>
  <si>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</si>
  <si>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</si>
  <si>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</si>
  <si>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</si>
  <si>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</si>
  <si>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</si>
  <si>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</si>
  <si>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</si>
  <si>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</si>
  <si>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</si>
  <si>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</si>
  <si>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</si>
  <si>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</si>
  <si>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</si>
  <si>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</si>
  <si>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</si>
  <si>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7"/>
  </si>
  <si>
    <t>②月額または
月額換算額</t>
    <rPh sb="1" eb="3">
      <t>ゲツガク</t>
    </rPh>
    <phoneticPr fontId="37"/>
  </si>
  <si>
    <r>
      <t>（第３号様式）（別紙様式２）</t>
    </r>
    <r>
      <rPr>
        <b/>
        <sz val="14"/>
        <color rgb="FFFF0000"/>
        <rFont val="ＭＳ Ｐゴシック"/>
        <family val="3"/>
        <charset val="128"/>
        <scheme val="minor"/>
      </rPr>
      <t>※薬局（法人単位）の報告</t>
    </r>
    <rPh sb="1" eb="2">
      <t>ダイ</t>
    </rPh>
    <rPh sb="3" eb="4">
      <t>ゴウ</t>
    </rPh>
    <rPh sb="4" eb="6">
      <t>ヨウシキ</t>
    </rPh>
    <rPh sb="15" eb="17">
      <t>ヤッキョク</t>
    </rPh>
    <rPh sb="18" eb="20">
      <t>ホウジン</t>
    </rPh>
    <rPh sb="20" eb="22">
      <t>タンイ</t>
    </rPh>
    <rPh sb="24" eb="26">
      <t>ホウコク</t>
    </rPh>
    <phoneticPr fontId="38"/>
  </si>
  <si>
    <t>○○薬局</t>
    <rPh sb="2" eb="4">
      <t>ヤッキョク</t>
    </rPh>
    <phoneticPr fontId="37"/>
  </si>
  <si>
    <r>
      <t xml:space="preserve">（別紙）
</t>
    </r>
    <r>
      <rPr>
        <b/>
        <sz val="14"/>
        <color rgb="FFFF0000"/>
        <rFont val="ＭＳ Ｐゴシック"/>
        <family val="3"/>
        <charset val="128"/>
        <scheme val="minor"/>
      </rPr>
      <t>※薬局（法人単位）の報告</t>
    </r>
    <rPh sb="1" eb="3">
      <t>ベッシ</t>
    </rPh>
    <rPh sb="6" eb="8">
      <t>ヤッキョク</t>
    </rPh>
    <rPh sb="9" eb="11">
      <t>ホウジン</t>
    </rPh>
    <rPh sb="11" eb="13">
      <t>タンイ</t>
    </rPh>
    <rPh sb="15" eb="17">
      <t>ホウコク</t>
    </rPh>
    <phoneticPr fontId="38"/>
  </si>
  <si>
    <t>○○</t>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</si>
  <si>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</si>
  <si>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</si>
  <si>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</si>
  <si>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</si>
  <si>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</si>
  <si>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</si>
  <si>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</si>
  <si>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t>○</t>
    <phoneticPr fontId="37"/>
  </si>
  <si>
    <t>×</t>
    <phoneticPr fontId="37"/>
  </si>
  <si>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</si>
  <si>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</si>
  <si>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t>開設者（法人の名称等）：</t>
    <rPh sb="0" eb="3">
      <t>カイセツシャ</t>
    </rPh>
    <rPh sb="4" eb="6">
      <t>ホウジン</t>
    </rPh>
    <rPh sb="7" eb="9">
      <t>メイショウ</t>
    </rPh>
    <rPh sb="9" eb="10">
      <t>トウ</t>
    </rPh>
    <phoneticPr fontId="38"/>
  </si>
  <si>
    <t>左側（Ｆ列）：開設者名（法人の名称等）を記載してください。（例：株式会社○○）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6">
      <t>カブシキガイシャ</t>
    </rPh>
    <rPh sb="40" eb="42">
      <t>ミギガワ</t>
    </rPh>
    <rPh sb="44" eb="45">
      <t>レツ</t>
    </rPh>
    <rPh sb="49" eb="51">
      <t>チンギン</t>
    </rPh>
    <rPh sb="51" eb="53">
      <t>カイゼン</t>
    </rPh>
    <rPh sb="54" eb="56">
      <t>ソウガク</t>
    </rPh>
    <rPh sb="57" eb="59">
      <t>テンキ</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</si>
  <si>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</si>
  <si>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</si>
  <si>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7"/>
  </si>
  <si>
    <t>富山県</t>
    <rPh sb="0" eb="3">
      <t>トヤマケン</t>
    </rPh>
    <phoneticPr fontId="37"/>
  </si>
  <si>
    <t>○</t>
  </si>
  <si>
    <t>❸：賃上げ支援事業の支給額（対象施設報告シートから自動転記）</t>
    <rPh sb="2" eb="4">
      <t>チンア</t>
    </rPh>
    <rPh sb="5" eb="7">
      <t>シエン</t>
    </rPh>
    <rPh sb="7" eb="9">
      <t>ジギョウ</t>
    </rPh>
    <rPh sb="10" eb="13">
      <t>シキュウガク</t>
    </rPh>
    <rPh sb="14" eb="16">
      <t>タイショウ</t>
    </rPh>
    <rPh sb="16" eb="18">
      <t>シセツ</t>
    </rPh>
    <rPh sb="18" eb="20">
      <t>ホウコク</t>
    </rPh>
    <rPh sb="25" eb="27">
      <t>ジドウ</t>
    </rPh>
    <rPh sb="27" eb="29">
      <t>テンキ</t>
    </rPh>
    <phoneticPr fontId="37"/>
  </si>
  <si>
    <r>
      <t xml:space="preserve">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1" eb="3">
      <t>ミギガワ</t>
    </rPh>
    <rPh sb="5" eb="6">
      <t>レツ</t>
    </rPh>
    <rPh sb="10" eb="12">
      <t>キサイ</t>
    </rPh>
    <rPh sb="16" eb="18">
      <t>チンギン</t>
    </rPh>
    <rPh sb="18" eb="20">
      <t>カイゼン</t>
    </rPh>
    <rPh sb="21" eb="23">
      <t>ソウガク</t>
    </rPh>
    <rPh sb="31" eb="33">
      <t>ヒョウカ</t>
    </rPh>
    <rPh sb="33" eb="34">
      <t>リョウ</t>
    </rPh>
    <rPh sb="35" eb="37">
      <t>カツヨウ</t>
    </rPh>
    <rPh sb="39" eb="41">
      <t>キンガク</t>
    </rPh>
    <rPh sb="42" eb="43">
      <t>ホン</t>
    </rPh>
    <rPh sb="43" eb="46">
      <t>キュウフキン</t>
    </rPh>
    <rPh sb="46" eb="48">
      <t>イガイ</t>
    </rPh>
    <rPh sb="49" eb="51">
      <t>チンア</t>
    </rPh>
    <rPh sb="52" eb="55">
      <t>ホジョキン</t>
    </rPh>
    <rPh sb="56" eb="58">
      <t>カツヨウ</t>
    </rPh>
    <rPh sb="60" eb="62">
      <t>キンガク</t>
    </rPh>
    <rPh sb="63" eb="64">
      <t>フク</t>
    </rPh>
    <rPh sb="69" eb="71">
      <t>バアイ</t>
    </rPh>
    <rPh sb="74" eb="76">
      <t>キンガク</t>
    </rPh>
    <rPh sb="77" eb="79">
      <t>キサイ</t>
    </rPh>
    <phoneticPr fontId="37"/>
  </si>
  <si>
    <t>県庁１薬局</t>
    <rPh sb="0" eb="2">
      <t>ケンチョウ</t>
    </rPh>
    <rPh sb="3" eb="5">
      <t>ヤッキョク</t>
    </rPh>
    <phoneticPr fontId="37"/>
  </si>
  <si>
    <t>県庁２薬局</t>
    <rPh sb="0" eb="2">
      <t>ケンチョウ</t>
    </rPh>
    <rPh sb="3" eb="5">
      <t>ヤッキョク</t>
    </rPh>
    <phoneticPr fontId="37"/>
  </si>
  <si>
    <t>県庁３薬局</t>
    <rPh sb="0" eb="2">
      <t>ケンチョウ</t>
    </rPh>
    <rPh sb="3" eb="5">
      <t>ヤッキョク</t>
    </rPh>
    <phoneticPr fontId="37"/>
  </si>
  <si>
    <t>県庁４薬局</t>
    <rPh sb="0" eb="2">
      <t>ケンチョウ</t>
    </rPh>
    <rPh sb="3" eb="5">
      <t>ヤッキョク</t>
    </rPh>
    <phoneticPr fontId="37"/>
  </si>
  <si>
    <t>県庁５薬局</t>
    <rPh sb="0" eb="2">
      <t>ケンチョウ</t>
    </rPh>
    <rPh sb="3" eb="5">
      <t>ヤッキョク</t>
    </rPh>
    <phoneticPr fontId="37"/>
  </si>
  <si>
    <t>県庁６薬局</t>
    <rPh sb="0" eb="2">
      <t>ケンチョウ</t>
    </rPh>
    <rPh sb="3" eb="5">
      <t>ヤッキョク</t>
    </rPh>
    <phoneticPr fontId="37"/>
  </si>
  <si>
    <t>県庁７薬局</t>
    <rPh sb="0" eb="2">
      <t>ケンチョウ</t>
    </rPh>
    <rPh sb="3" eb="5">
      <t>ヤッキョク</t>
    </rPh>
    <phoneticPr fontId="37"/>
  </si>
  <si>
    <t>県庁８薬局</t>
    <rPh sb="0" eb="2">
      <t>ケンチョウ</t>
    </rPh>
    <rPh sb="3" eb="5">
      <t>ヤッキョク</t>
    </rPh>
    <phoneticPr fontId="37"/>
  </si>
  <si>
    <t>県庁９薬局</t>
    <rPh sb="0" eb="2">
      <t>ケンチョウ</t>
    </rPh>
    <rPh sb="3" eb="5">
      <t>ヤッキョク</t>
    </rPh>
    <phoneticPr fontId="37"/>
  </si>
  <si>
    <t>県庁１０薬局</t>
    <rPh sb="0" eb="2">
      <t>ケンチョウ</t>
    </rPh>
    <rPh sb="4" eb="6">
      <t>ヤッキョク</t>
    </rPh>
    <phoneticPr fontId="37"/>
  </si>
  <si>
    <t>県庁１１薬局</t>
    <rPh sb="0" eb="2">
      <t>ケンチョウ</t>
    </rPh>
    <rPh sb="4" eb="6">
      <t>ヤッキョク</t>
    </rPh>
    <phoneticPr fontId="37"/>
  </si>
  <si>
    <t>県庁１２薬局</t>
    <rPh sb="0" eb="2">
      <t>ケンチョウ</t>
    </rPh>
    <rPh sb="4" eb="6">
      <t>ヤッキョク</t>
    </rPh>
    <phoneticPr fontId="37"/>
  </si>
  <si>
    <t>県庁１３薬局</t>
    <rPh sb="0" eb="2">
      <t>ケンチョウ</t>
    </rPh>
    <rPh sb="4" eb="6">
      <t>ヤッキョク</t>
    </rPh>
    <phoneticPr fontId="37"/>
  </si>
  <si>
    <t>県庁１４薬局</t>
    <rPh sb="0" eb="2">
      <t>ケンチョウ</t>
    </rPh>
    <rPh sb="4" eb="6">
      <t>ヤッキョク</t>
    </rPh>
    <phoneticPr fontId="37"/>
  </si>
  <si>
    <t>県庁１５薬局</t>
    <rPh sb="0" eb="2">
      <t>ケンチョウ</t>
    </rPh>
    <rPh sb="4" eb="6">
      <t>ヤッキョク</t>
    </rPh>
    <phoneticPr fontId="37"/>
  </si>
  <si>
    <t>県庁１６薬局</t>
    <rPh sb="0" eb="2">
      <t>ケンチョウ</t>
    </rPh>
    <rPh sb="4" eb="6">
      <t>ヤッキョク</t>
    </rPh>
    <phoneticPr fontId="37"/>
  </si>
  <si>
    <t>県庁１７薬局</t>
    <rPh sb="0" eb="2">
      <t>ケンチョウ</t>
    </rPh>
    <rPh sb="4" eb="6">
      <t>ヤッキョク</t>
    </rPh>
    <phoneticPr fontId="37"/>
  </si>
  <si>
    <t>県庁１８薬局</t>
    <rPh sb="0" eb="2">
      <t>ケンチョウ</t>
    </rPh>
    <rPh sb="4" eb="6">
      <t>ヤッキョク</t>
    </rPh>
    <phoneticPr fontId="37"/>
  </si>
  <si>
    <t>県庁１９薬局</t>
    <rPh sb="0" eb="2">
      <t>ケンチョウ</t>
    </rPh>
    <rPh sb="4" eb="6">
      <t>ヤッキョク</t>
    </rPh>
    <phoneticPr fontId="37"/>
  </si>
  <si>
    <t>県庁２０薬局</t>
    <rPh sb="0" eb="2">
      <t>ケンチョウ</t>
    </rPh>
    <rPh sb="4" eb="6">
      <t>ヤッキョク</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</si>
</sst>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Down="1">
      <left/>
      <right/>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106">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0" fontId="47" fillId="36" borderId="0" xfId="69"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Fill="1" applyAlignment="1" applyProtection="1">
      <alignment horizontal="right" vertical="center"/>
      <protection locked="0"/>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0" fontId="47" fillId="0" borderId="0" xfId="69" applyFont="1">
      <alignment vertical="center"/>
    </xf>
    <xf numFmtId="0" fontId="6" fillId="0" borderId="0" xfId="69" applyFont="1" applyAlignment="1">
      <alignment vertical="center" wrapText="1"/>
    </xf>
    <xf numFmtId="0" fontId="46" fillId="0" borderId="0" xfId="69" applyFont="1" applyAlignment="1">
      <alignment horizontal="center" vertical="center"/>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46" fillId="0" borderId="0" xfId="69" applyFont="1" applyAlignment="1">
      <alignment vertical="center" wrapText="1"/>
    </xf>
    <xf numFmtId="0" fontId="4" fillId="0" borderId="0" xfId="69" applyFont="1" applyAlignment="1">
      <alignment vertical="center" wrapText="1"/>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3" fillId="0" borderId="0" xfId="69" applyFont="1" applyAlignment="1">
      <alignment vertical="center" wrapText="1"/>
    </xf>
    <xf numFmtId="0" fontId="3" fillId="0" borderId="0" xfId="69" applyFont="1">
      <alignment vertical="center"/>
    </xf>
    <xf numFmtId="0" fontId="32" fillId="37" borderId="4" xfId="69" applyFont="1" applyFill="1" applyBorder="1" applyAlignment="1">
      <alignment horizontal="center" vertical="center" wrapText="1"/>
    </xf>
    <xf numFmtId="0" fontId="46" fillId="0" borderId="0" xfId="69" applyFont="1" applyAlignment="1">
      <alignment horizontal="center" vertical="center"/>
    </xf>
    <xf numFmtId="0" fontId="32" fillId="37" borderId="4" xfId="69" applyFont="1" applyFill="1" applyBorder="1" applyAlignment="1">
      <alignment horizontal="center" vertical="center" wrapText="1"/>
    </xf>
    <xf numFmtId="0" fontId="2" fillId="0" borderId="0" xfId="69" applyFont="1" applyAlignment="1">
      <alignment vertical="center" wrapText="1"/>
    </xf>
    <xf numFmtId="0" fontId="47" fillId="35" borderId="27" xfId="69" applyFont="1" applyFill="1" applyBorder="1" applyAlignment="1" applyProtection="1">
      <alignment horizontal="right" vertical="center"/>
      <protection locked="0"/>
    </xf>
    <xf numFmtId="176" fontId="47" fillId="35" borderId="27" xfId="68" applyNumberFormat="1" applyFont="1" applyFill="1" applyBorder="1" applyAlignment="1" applyProtection="1">
      <alignment horizontal="right" vertical="center"/>
      <protection locked="0"/>
    </xf>
    <xf numFmtId="0" fontId="32" fillId="37" borderId="4" xfId="72" applyFont="1" applyFill="1" applyBorder="1" applyAlignment="1">
      <alignment horizontal="center" vertical="center" wrapText="1"/>
    </xf>
    <xf numFmtId="177" fontId="32" fillId="35" borderId="27" xfId="69" applyNumberFormat="1" applyFont="1" applyFill="1" applyBorder="1" applyAlignment="1">
      <alignment horizontal="center" vertical="center" wrapText="1"/>
    </xf>
    <xf numFmtId="176" fontId="32" fillId="35" borderId="27" xfId="69" applyNumberFormat="1" applyFont="1" applyFill="1" applyBorder="1" applyAlignment="1">
      <alignment horizontal="center" vertical="center" wrapText="1"/>
    </xf>
    <xf numFmtId="0" fontId="32" fillId="0" borderId="2" xfId="69" applyFont="1" applyBorder="1" applyAlignment="1">
      <alignment vertical="center" wrapText="1"/>
    </xf>
    <xf numFmtId="0" fontId="32" fillId="0" borderId="28" xfId="69" applyFont="1" applyBorder="1" applyAlignment="1">
      <alignment vertical="center" wrapText="1"/>
    </xf>
    <xf numFmtId="180" fontId="32" fillId="35" borderId="27" xfId="69" applyNumberFormat="1" applyFont="1" applyFill="1" applyBorder="1" applyAlignment="1">
      <alignment horizontal="center" vertical="center" wrapText="1"/>
    </xf>
    <xf numFmtId="176" fontId="32" fillId="0" borderId="4" xfId="69" applyNumberFormat="1" applyFont="1" applyFill="1" applyBorder="1" applyAlignment="1">
      <alignment horizontal="center" vertical="center" wrapText="1"/>
    </xf>
    <xf numFmtId="0" fontId="32" fillId="37" borderId="30" xfId="72" applyFont="1" applyFill="1" applyBorder="1" applyAlignment="1">
      <alignment horizontal="center" vertical="center" wrapText="1"/>
    </xf>
    <xf numFmtId="178" fontId="32" fillId="0" borderId="2" xfId="71" applyNumberFormat="1" applyFont="1" applyBorder="1" applyAlignment="1">
      <alignment horizontal="center" vertical="center" wrapText="1"/>
    </xf>
    <xf numFmtId="176" fontId="32" fillId="0" borderId="3" xfId="71" applyNumberFormat="1" applyFont="1" applyBorder="1" applyAlignment="1">
      <alignment horizontal="center" vertical="center" wrapText="1"/>
    </xf>
    <xf numFmtId="176" fontId="32" fillId="0" borderId="2" xfId="69" applyNumberFormat="1" applyFont="1" applyFill="1" applyBorder="1" applyAlignment="1">
      <alignment horizontal="center" vertical="center" wrapText="1"/>
    </xf>
    <xf numFmtId="176" fontId="32" fillId="35" borderId="27" xfId="71" applyNumberFormat="1" applyFont="1" applyFill="1" applyBorder="1" applyAlignment="1">
      <alignment horizontal="center" vertical="center" wrapText="1"/>
    </xf>
    <xf numFmtId="180" fontId="32" fillId="35" borderId="27" xfId="71" applyNumberFormat="1" applyFont="1" applyFill="1" applyBorder="1" applyAlignment="1">
      <alignment horizontal="center" vertical="center" wrapText="1"/>
    </xf>
    <xf numFmtId="177" fontId="32" fillId="35" borderId="27" xfId="71" applyNumberFormat="1" applyFont="1" applyFill="1" applyBorder="1" applyAlignment="1">
      <alignment horizontal="center" vertical="center" wrapText="1"/>
    </xf>
    <xf numFmtId="176" fontId="32" fillId="0" borderId="32" xfId="69" applyNumberFormat="1" applyFont="1" applyFill="1" applyBorder="1" applyAlignment="1">
      <alignment horizontal="center" vertical="center" wrapText="1"/>
    </xf>
    <xf numFmtId="179" fontId="32" fillId="35" borderId="27" xfId="69" applyNumberFormat="1" applyFont="1" applyFill="1" applyBorder="1" applyAlignment="1" applyProtection="1">
      <alignment horizontal="center" vertical="center" wrapText="1"/>
    </xf>
    <xf numFmtId="0" fontId="53" fillId="35" borderId="27" xfId="69" applyFont="1" applyFill="1" applyBorder="1" applyAlignment="1" applyProtection="1">
      <alignment horizontal="right" vertical="center"/>
      <protection locked="0"/>
    </xf>
    <xf numFmtId="177" fontId="48" fillId="35" borderId="27" xfId="69" applyNumberFormat="1" applyFont="1" applyFill="1" applyBorder="1" applyAlignment="1">
      <alignment horizontal="center" vertical="center" wrapText="1"/>
    </xf>
    <xf numFmtId="176" fontId="48" fillId="35" borderId="27" xfId="69" applyNumberFormat="1" applyFont="1" applyFill="1" applyBorder="1" applyAlignment="1">
      <alignment horizontal="center" vertical="center" wrapText="1"/>
    </xf>
    <xf numFmtId="180" fontId="48" fillId="35" borderId="27" xfId="69" applyNumberFormat="1" applyFont="1" applyFill="1" applyBorder="1" applyAlignment="1">
      <alignment horizontal="center" vertical="center" wrapText="1"/>
    </xf>
    <xf numFmtId="179" fontId="48" fillId="35" borderId="27" xfId="69" applyNumberFormat="1" applyFont="1" applyFill="1" applyBorder="1" applyAlignment="1" applyProtection="1">
      <alignment horizontal="center" vertical="center" wrapText="1"/>
    </xf>
    <xf numFmtId="3" fontId="51" fillId="0" borderId="0" xfId="0" applyNumberFormat="1" applyFont="1">
      <alignment vertical="center"/>
    </xf>
    <xf numFmtId="0" fontId="51" fillId="35" borderId="5" xfId="0" applyFont="1" applyFill="1" applyBorder="1" applyAlignment="1">
      <alignment horizontal="center" vertical="center" wrapText="1"/>
    </xf>
    <xf numFmtId="0" fontId="51" fillId="35" borderId="5" xfId="0" applyFont="1" applyFill="1" applyBorder="1" applyAlignment="1">
      <alignment horizontal="center" vertical="center"/>
    </xf>
    <xf numFmtId="0" fontId="51" fillId="35" borderId="5" xfId="0" applyFont="1" applyFill="1" applyBorder="1" applyAlignment="1">
      <alignment horizontal="right" vertical="center"/>
    </xf>
    <xf numFmtId="0" fontId="51" fillId="35" borderId="0" xfId="0" applyFont="1" applyFill="1">
      <alignment vertical="center"/>
    </xf>
    <xf numFmtId="176" fontId="51" fillId="35" borderId="5" xfId="0" applyNumberFormat="1" applyFont="1" applyFill="1" applyBorder="1" applyAlignment="1">
      <alignment horizontal="right" vertical="center"/>
    </xf>
    <xf numFmtId="0" fontId="47" fillId="0" borderId="0" xfId="69" applyFont="1" applyAlignment="1">
      <alignment vertical="center" wrapText="1"/>
    </xf>
    <xf numFmtId="0" fontId="14" fillId="0" borderId="19" xfId="58" applyBorder="1" applyAlignment="1">
      <alignment horizontal="center" vertical="center"/>
    </xf>
    <xf numFmtId="0" fontId="14" fillId="0" borderId="16" xfId="58" applyBorder="1" applyAlignment="1">
      <alignment horizontal="center" vertical="center"/>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9"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3" xfId="69" applyFont="1" applyBorder="1" applyAlignment="1">
      <alignment horizontal="center" vertical="center" wrapText="1"/>
    </xf>
    <xf numFmtId="0" fontId="32" fillId="0" borderId="2" xfId="69" applyFont="1" applyBorder="1" applyAlignment="1">
      <alignment horizontal="center" vertical="center" wrapText="1"/>
    </xf>
    <xf numFmtId="0" fontId="32" fillId="0" borderId="23" xfId="69" applyFont="1" applyBorder="1" applyAlignment="1">
      <alignment horizontal="center" vertical="center" wrapText="1"/>
    </xf>
    <xf numFmtId="0" fontId="32" fillId="0" borderId="28" xfId="69" applyFont="1" applyBorder="1" applyAlignment="1">
      <alignment horizontal="center" vertical="center" wrapText="1"/>
    </xf>
    <xf numFmtId="0" fontId="32" fillId="0" borderId="24" xfId="69" applyFont="1" applyBorder="1" applyAlignment="1">
      <alignment horizontal="center" vertical="center" wrapText="1"/>
    </xf>
    <xf numFmtId="0" fontId="32" fillId="0" borderId="1" xfId="69" applyFont="1" applyBorder="1" applyAlignment="1">
      <alignment horizontal="center" vertical="center" wrapText="1"/>
    </xf>
    <xf numFmtId="0" fontId="47" fillId="0" borderId="0" xfId="69" applyFont="1" applyAlignment="1" applyProtection="1">
      <alignment horizontal="left" vertical="center" wrapText="1"/>
      <protection locked="0"/>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2" fillId="37" borderId="4" xfId="69" applyFont="1" applyFill="1" applyBorder="1" applyAlignment="1">
      <alignment horizontal="center" vertical="center" wrapText="1"/>
    </xf>
    <xf numFmtId="0" fontId="32" fillId="37" borderId="25" xfId="69" applyFont="1" applyFill="1" applyBorder="1" applyAlignment="1">
      <alignment horizontal="center" vertical="center" wrapText="1"/>
    </xf>
    <xf numFmtId="178" fontId="32" fillId="0" borderId="31" xfId="71" applyNumberFormat="1" applyFont="1" applyBorder="1" applyAlignment="1">
      <alignment horizontal="center" vertical="center" wrapText="1"/>
    </xf>
    <xf numFmtId="178" fontId="32" fillId="0" borderId="28" xfId="71" applyNumberFormat="1" applyFont="1" applyBorder="1" applyAlignment="1">
      <alignment horizontal="center" vertical="center" wrapText="1"/>
    </xf>
    <xf numFmtId="178" fontId="32" fillId="0" borderId="24" xfId="71" applyNumberFormat="1" applyFont="1" applyBorder="1" applyAlignment="1">
      <alignment horizontal="center" vertical="center" wrapText="1"/>
    </xf>
    <xf numFmtId="0" fontId="5" fillId="0" borderId="26" xfId="69" applyFont="1" applyBorder="1" applyAlignment="1">
      <alignment horizontal="left" vertical="center" wrapText="1"/>
    </xf>
    <xf numFmtId="0" fontId="5" fillId="0" borderId="26" xfId="69"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4318159</xdr:colOff>
      <xdr:row>0</xdr:row>
      <xdr:rowOff>79533</xdr:rowOff>
    </xdr:from>
    <xdr:to>
      <xdr:col>6</xdr:col>
      <xdr:colOff>1250156</xdr:colOff>
      <xdr:row>1</xdr:row>
      <xdr:rowOff>523874</xdr:rowOff>
    </xdr:to>
    <xdr:sp macro="" textlink="">
      <xdr:nvSpPr>
        <xdr:cNvPr id="2" name="テキスト ボックス 1">
          <a:extLst>
            <a:ext uri="{FF2B5EF4-FFF2-40B4-BE49-F238E27FC236}">
              <a16:creationId xmlns:a16="http://schemas.microsoft.com/office/drawing/2014/main" id="{2BECDBF5-D4FF-B72A-4050-422F284CA9AA}"/>
            </a:ext>
          </a:extLst>
        </xdr:cNvPr>
        <xdr:cNvSpPr txBox="1"/>
      </xdr:nvSpPr>
      <xdr:spPr>
        <a:xfrm>
          <a:off x="12235815" y="79533"/>
          <a:ext cx="2408872" cy="765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twoCellAnchor>
    <xdr:from>
      <xdr:col>5</xdr:col>
      <xdr:colOff>4318159</xdr:colOff>
      <xdr:row>0</xdr:row>
      <xdr:rowOff>79533</xdr:rowOff>
    </xdr:from>
    <xdr:to>
      <xdr:col>6</xdr:col>
      <xdr:colOff>1244441</xdr:colOff>
      <xdr:row>1</xdr:row>
      <xdr:rowOff>521969</xdr:rowOff>
    </xdr:to>
    <xdr:sp macro="" textlink="">
      <xdr:nvSpPr>
        <xdr:cNvPr id="3" name="テキスト ボックス 2">
          <a:extLst>
            <a:ext uri="{FF2B5EF4-FFF2-40B4-BE49-F238E27FC236}">
              <a16:creationId xmlns:a16="http://schemas.microsoft.com/office/drawing/2014/main" id="{DCF390C6-575C-48DF-8BD0-3C14A8BFCA79}"/>
            </a:ext>
          </a:extLst>
        </xdr:cNvPr>
        <xdr:cNvSpPr txBox="1"/>
      </xdr:nvSpPr>
      <xdr:spPr>
        <a:xfrm>
          <a:off x="12235815" y="79533"/>
          <a:ext cx="2403157" cy="763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0</xdr:row>
      <xdr:rowOff>104775</xdr:rowOff>
    </xdr:from>
    <xdr:to>
      <xdr:col>7</xdr:col>
      <xdr:colOff>44767</xdr:colOff>
      <xdr:row>1</xdr:row>
      <xdr:rowOff>135255</xdr:rowOff>
    </xdr:to>
    <xdr:sp macro="" textlink="">
      <xdr:nvSpPr>
        <xdr:cNvPr id="2" name="テキスト ボックス 1">
          <a:extLst>
            <a:ext uri="{FF2B5EF4-FFF2-40B4-BE49-F238E27FC236}">
              <a16:creationId xmlns:a16="http://schemas.microsoft.com/office/drawing/2014/main" id="{E9E10B45-FC45-4FC5-BC49-CCE539A3A7EB}"/>
            </a:ext>
          </a:extLst>
        </xdr:cNvPr>
        <xdr:cNvSpPr txBox="1"/>
      </xdr:nvSpPr>
      <xdr:spPr>
        <a:xfrm>
          <a:off x="5743575" y="104775"/>
          <a:ext cx="2406967" cy="763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149087</xdr:colOff>
      <xdr:row>0</xdr:row>
      <xdr:rowOff>66260</xdr:rowOff>
    </xdr:from>
    <xdr:to>
      <xdr:col>8</xdr:col>
      <xdr:colOff>2552244</xdr:colOff>
      <xdr:row>0</xdr:row>
      <xdr:rowOff>830165</xdr:rowOff>
    </xdr:to>
    <xdr:sp macro="" textlink="">
      <xdr:nvSpPr>
        <xdr:cNvPr id="2" name="テキスト ボックス 1">
          <a:extLst>
            <a:ext uri="{FF2B5EF4-FFF2-40B4-BE49-F238E27FC236}">
              <a16:creationId xmlns:a16="http://schemas.microsoft.com/office/drawing/2014/main" id="{B27CC149-3C1F-4706-A9A5-2BA216174EDB}"/>
            </a:ext>
          </a:extLst>
        </xdr:cNvPr>
        <xdr:cNvSpPr txBox="1"/>
      </xdr:nvSpPr>
      <xdr:spPr>
        <a:xfrm>
          <a:off x="11024152" y="66260"/>
          <a:ext cx="2403157" cy="763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kern="12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2" t="s">
        <v>97</v>
      </c>
      <c r="D1" s="20" t="s">
        <v>62</v>
      </c>
      <c r="E1" s="9" t="s">
        <v>51</v>
      </c>
      <c r="F1" s="11" t="s">
        <v>58</v>
      </c>
      <c r="G1" s="11" t="s">
        <v>57</v>
      </c>
      <c r="H1" s="11" t="s">
        <v>59</v>
      </c>
      <c r="I1" s="11" t="s">
        <v>101</v>
      </c>
      <c r="J1" s="20" t="s">
        <v>63</v>
      </c>
      <c r="K1" s="9" t="s">
        <v>51</v>
      </c>
      <c r="L1" s="11" t="s">
        <v>58</v>
      </c>
      <c r="M1" s="11" t="s">
        <v>57</v>
      </c>
      <c r="N1" s="11" t="s">
        <v>59</v>
      </c>
      <c r="O1" s="11" t="s">
        <v>101</v>
      </c>
      <c r="P1" s="20" t="s">
        <v>64</v>
      </c>
      <c r="Q1" s="9" t="s">
        <v>51</v>
      </c>
      <c r="R1" s="11" t="s">
        <v>58</v>
      </c>
      <c r="S1" s="11" t="s">
        <v>57</v>
      </c>
      <c r="T1" s="11" t="s">
        <v>59</v>
      </c>
      <c r="U1" s="11" t="s">
        <v>101</v>
      </c>
      <c r="V1" s="20" t="s">
        <v>65</v>
      </c>
      <c r="W1" s="9" t="s">
        <v>51</v>
      </c>
      <c r="X1" s="11" t="s">
        <v>58</v>
      </c>
      <c r="Y1" s="11" t="s">
        <v>57</v>
      </c>
      <c r="Z1" s="11" t="s">
        <v>59</v>
      </c>
      <c r="AA1" s="11" t="s">
        <v>101</v>
      </c>
      <c r="AB1" s="20" t="s">
        <v>66</v>
      </c>
      <c r="AC1" s="9" t="s">
        <v>51</v>
      </c>
      <c r="AD1" s="11" t="s">
        <v>58</v>
      </c>
      <c r="AE1" s="11" t="s">
        <v>57</v>
      </c>
      <c r="AF1" s="11" t="s">
        <v>59</v>
      </c>
      <c r="AG1" s="11" t="s">
        <v>101</v>
      </c>
      <c r="AH1" s="20" t="s">
        <v>67</v>
      </c>
      <c r="AI1" s="9" t="s">
        <v>51</v>
      </c>
      <c r="AJ1" s="11" t="s">
        <v>58</v>
      </c>
      <c r="AK1" s="11" t="s">
        <v>57</v>
      </c>
      <c r="AL1" s="11" t="s">
        <v>59</v>
      </c>
      <c r="AM1" s="11" t="s">
        <v>101</v>
      </c>
      <c r="AN1" s="20" t="s">
        <v>68</v>
      </c>
      <c r="AO1" s="9" t="s">
        <v>51</v>
      </c>
      <c r="AP1" s="11" t="s">
        <v>58</v>
      </c>
      <c r="AQ1" s="11" t="s">
        <v>57</v>
      </c>
      <c r="AR1" s="11" t="s">
        <v>59</v>
      </c>
      <c r="AS1" s="11" t="s">
        <v>101</v>
      </c>
      <c r="AT1" s="20" t="s">
        <v>69</v>
      </c>
      <c r="AU1" s="9" t="s">
        <v>51</v>
      </c>
      <c r="AV1" s="11" t="s">
        <v>58</v>
      </c>
      <c r="AW1" s="11" t="s">
        <v>57</v>
      </c>
      <c r="AX1" s="11" t="s">
        <v>59</v>
      </c>
      <c r="AY1" s="11" t="s">
        <v>101</v>
      </c>
      <c r="AZ1" s="20" t="s">
        <v>70</v>
      </c>
      <c r="BA1" s="9" t="s">
        <v>51</v>
      </c>
      <c r="BB1" s="11" t="s">
        <v>58</v>
      </c>
      <c r="BC1" s="11" t="s">
        <v>57</v>
      </c>
      <c r="BD1" s="11" t="s">
        <v>59</v>
      </c>
      <c r="BE1" s="11" t="s">
        <v>101</v>
      </c>
      <c r="BF1" s="20" t="s">
        <v>71</v>
      </c>
      <c r="BG1" s="9" t="s">
        <v>51</v>
      </c>
      <c r="BH1" s="11" t="s">
        <v>58</v>
      </c>
      <c r="BI1" s="11" t="s">
        <v>57</v>
      </c>
      <c r="BJ1" s="11" t="s">
        <v>59</v>
      </c>
      <c r="BK1" s="11" t="s">
        <v>101</v>
      </c>
      <c r="BL1" s="20" t="s">
        <v>72</v>
      </c>
      <c r="BM1" s="9" t="s">
        <v>51</v>
      </c>
      <c r="BN1" s="11" t="s">
        <v>58</v>
      </c>
      <c r="BO1" s="11" t="s">
        <v>57</v>
      </c>
      <c r="BP1" s="11" t="s">
        <v>59</v>
      </c>
      <c r="BQ1" s="11" t="s">
        <v>101</v>
      </c>
      <c r="BR1" s="20" t="s">
        <v>73</v>
      </c>
      <c r="BS1" s="9" t="s">
        <v>51</v>
      </c>
      <c r="BT1" s="11" t="s">
        <v>58</v>
      </c>
      <c r="BU1" s="11" t="s">
        <v>57</v>
      </c>
      <c r="BV1" s="11" t="s">
        <v>59</v>
      </c>
      <c r="BW1" s="11" t="s">
        <v>101</v>
      </c>
      <c r="BX1" s="20" t="s">
        <v>74</v>
      </c>
      <c r="BY1" s="9" t="s">
        <v>51</v>
      </c>
      <c r="BZ1" s="11" t="s">
        <v>58</v>
      </c>
      <c r="CA1" s="11" t="s">
        <v>57</v>
      </c>
      <c r="CB1" s="11" t="s">
        <v>59</v>
      </c>
      <c r="CC1" s="11" t="s">
        <v>101</v>
      </c>
      <c r="CD1" s="20" t="s">
        <v>75</v>
      </c>
      <c r="CE1" s="9" t="s">
        <v>51</v>
      </c>
      <c r="CF1" s="11" t="s">
        <v>58</v>
      </c>
      <c r="CG1" s="11" t="s">
        <v>57</v>
      </c>
      <c r="CH1" s="11" t="s">
        <v>59</v>
      </c>
      <c r="CI1" s="11" t="s">
        <v>101</v>
      </c>
      <c r="CJ1" s="20" t="s">
        <v>76</v>
      </c>
      <c r="CK1" s="9" t="s">
        <v>51</v>
      </c>
      <c r="CL1" s="11" t="s">
        <v>58</v>
      </c>
      <c r="CM1" s="11" t="s">
        <v>57</v>
      </c>
      <c r="CN1" s="11" t="s">
        <v>59</v>
      </c>
      <c r="CO1" s="11" t="s">
        <v>101</v>
      </c>
      <c r="CP1" s="20" t="s">
        <v>77</v>
      </c>
      <c r="CQ1" s="9" t="s">
        <v>51</v>
      </c>
      <c r="CR1" s="11" t="s">
        <v>58</v>
      </c>
      <c r="CS1" s="11" t="s">
        <v>57</v>
      </c>
      <c r="CT1" s="11" t="s">
        <v>59</v>
      </c>
      <c r="CU1" s="11" t="s">
        <v>101</v>
      </c>
      <c r="CV1" s="20" t="s">
        <v>78</v>
      </c>
      <c r="CW1" s="9" t="s">
        <v>51</v>
      </c>
      <c r="CX1" s="11" t="s">
        <v>58</v>
      </c>
      <c r="CY1" s="11" t="s">
        <v>57</v>
      </c>
      <c r="CZ1" s="11" t="s">
        <v>59</v>
      </c>
      <c r="DA1" s="11" t="s">
        <v>101</v>
      </c>
      <c r="DB1" s="20" t="s">
        <v>79</v>
      </c>
      <c r="DC1" s="9" t="s">
        <v>51</v>
      </c>
      <c r="DD1" s="11" t="s">
        <v>58</v>
      </c>
      <c r="DE1" s="11" t="s">
        <v>57</v>
      </c>
      <c r="DF1" s="11" t="s">
        <v>59</v>
      </c>
      <c r="DG1" s="11" t="s">
        <v>101</v>
      </c>
      <c r="DH1" s="20" t="s">
        <v>80</v>
      </c>
      <c r="DI1" s="9" t="s">
        <v>51</v>
      </c>
      <c r="DJ1" s="11" t="s">
        <v>58</v>
      </c>
      <c r="DK1" s="11" t="s">
        <v>57</v>
      </c>
      <c r="DL1" s="11" t="s">
        <v>59</v>
      </c>
      <c r="DM1" s="11" t="s">
        <v>101</v>
      </c>
      <c r="DN1" s="20" t="s">
        <v>81</v>
      </c>
      <c r="DO1" s="9" t="s">
        <v>51</v>
      </c>
      <c r="DP1" s="11" t="s">
        <v>58</v>
      </c>
      <c r="DQ1" s="11" t="s">
        <v>57</v>
      </c>
      <c r="DR1" s="11" t="s">
        <v>59</v>
      </c>
      <c r="DS1" s="11" t="s">
        <v>60</v>
      </c>
      <c r="DT1" s="20" t="s">
        <v>82</v>
      </c>
      <c r="DU1" s="9" t="s">
        <v>51</v>
      </c>
      <c r="DV1" s="11" t="s">
        <v>58</v>
      </c>
      <c r="DW1" s="11" t="s">
        <v>57</v>
      </c>
      <c r="DX1" s="11" t="s">
        <v>59</v>
      </c>
      <c r="DY1" s="11" t="s">
        <v>60</v>
      </c>
      <c r="DZ1" s="20" t="s">
        <v>83</v>
      </c>
      <c r="EA1" s="9" t="s">
        <v>51</v>
      </c>
      <c r="EB1" s="11" t="s">
        <v>58</v>
      </c>
      <c r="EC1" s="11" t="s">
        <v>57</v>
      </c>
      <c r="ED1" s="11" t="s">
        <v>59</v>
      </c>
      <c r="EE1" s="11" t="s">
        <v>60</v>
      </c>
      <c r="EF1" s="20" t="s">
        <v>84</v>
      </c>
      <c r="EG1" s="9" t="s">
        <v>51</v>
      </c>
      <c r="EH1" s="11" t="s">
        <v>58</v>
      </c>
      <c r="EI1" s="11" t="s">
        <v>57</v>
      </c>
      <c r="EJ1" s="11" t="s">
        <v>59</v>
      </c>
      <c r="EK1" s="11" t="s">
        <v>60</v>
      </c>
      <c r="EL1" s="20" t="s">
        <v>85</v>
      </c>
      <c r="EM1" s="9" t="s">
        <v>51</v>
      </c>
      <c r="EN1" s="11" t="s">
        <v>58</v>
      </c>
      <c r="EO1" s="11" t="s">
        <v>57</v>
      </c>
      <c r="EP1" s="11" t="s">
        <v>59</v>
      </c>
      <c r="EQ1" s="11" t="s">
        <v>60</v>
      </c>
      <c r="ER1" s="20" t="s">
        <v>86</v>
      </c>
      <c r="ES1" s="9" t="s">
        <v>51</v>
      </c>
      <c r="ET1" s="11" t="s">
        <v>58</v>
      </c>
      <c r="EU1" s="11" t="s">
        <v>57</v>
      </c>
      <c r="EV1" s="11" t="s">
        <v>59</v>
      </c>
      <c r="EW1" s="11" t="s">
        <v>60</v>
      </c>
      <c r="EX1" s="20" t="s">
        <v>87</v>
      </c>
      <c r="EY1" s="9" t="s">
        <v>51</v>
      </c>
      <c r="EZ1" s="11" t="s">
        <v>58</v>
      </c>
      <c r="FA1" s="11" t="s">
        <v>57</v>
      </c>
      <c r="FB1" s="11" t="s">
        <v>59</v>
      </c>
      <c r="FC1" s="11" t="s">
        <v>60</v>
      </c>
      <c r="FD1" s="20" t="s">
        <v>88</v>
      </c>
      <c r="FE1" s="9" t="s">
        <v>51</v>
      </c>
      <c r="FF1" s="11" t="s">
        <v>58</v>
      </c>
      <c r="FG1" s="11" t="s">
        <v>57</v>
      </c>
      <c r="FH1" s="11" t="s">
        <v>59</v>
      </c>
      <c r="FI1" s="11" t="s">
        <v>60</v>
      </c>
      <c r="FJ1" s="20" t="s">
        <v>89</v>
      </c>
      <c r="FK1" s="9" t="s">
        <v>51</v>
      </c>
      <c r="FL1" s="11" t="s">
        <v>58</v>
      </c>
      <c r="FM1" s="11" t="s">
        <v>57</v>
      </c>
      <c r="FN1" s="11" t="s">
        <v>59</v>
      </c>
      <c r="FO1" s="11" t="s">
        <v>60</v>
      </c>
      <c r="FP1" s="20" t="s">
        <v>90</v>
      </c>
      <c r="FQ1" s="9" t="s">
        <v>51</v>
      </c>
      <c r="FR1" s="11" t="s">
        <v>58</v>
      </c>
      <c r="FS1" s="11" t="s">
        <v>57</v>
      </c>
      <c r="FT1" s="11" t="s">
        <v>59</v>
      </c>
      <c r="FU1" s="11" t="s">
        <v>60</v>
      </c>
      <c r="FV1" s="20" t="s">
        <v>91</v>
      </c>
      <c r="FW1" s="9" t="s">
        <v>51</v>
      </c>
      <c r="FX1" s="11" t="s">
        <v>58</v>
      </c>
      <c r="FY1" s="11" t="s">
        <v>57</v>
      </c>
      <c r="FZ1" s="11" t="s">
        <v>59</v>
      </c>
      <c r="GA1" s="11" t="s">
        <v>60</v>
      </c>
      <c r="GB1" s="20" t="s">
        <v>92</v>
      </c>
      <c r="GC1" s="9" t="s">
        <v>51</v>
      </c>
      <c r="GD1" s="11" t="s">
        <v>58</v>
      </c>
      <c r="GE1" s="11" t="s">
        <v>57</v>
      </c>
      <c r="GF1" s="11" t="s">
        <v>59</v>
      </c>
      <c r="GG1" s="11" t="s">
        <v>60</v>
      </c>
      <c r="GH1" s="20" t="s">
        <v>93</v>
      </c>
      <c r="GI1" s="9" t="s">
        <v>51</v>
      </c>
      <c r="GJ1" s="11" t="s">
        <v>58</v>
      </c>
      <c r="GK1" s="11" t="s">
        <v>57</v>
      </c>
      <c r="GL1" s="11" t="s">
        <v>59</v>
      </c>
      <c r="GM1" s="11" t="s">
        <v>60</v>
      </c>
      <c r="GN1" s="20" t="s">
        <v>94</v>
      </c>
      <c r="GO1" s="9" t="s">
        <v>51</v>
      </c>
      <c r="GP1" s="11" t="s">
        <v>58</v>
      </c>
      <c r="GQ1" s="11" t="s">
        <v>57</v>
      </c>
      <c r="GR1" s="11" t="s">
        <v>59</v>
      </c>
      <c r="GS1" s="11" t="s">
        <v>60</v>
      </c>
      <c r="GT1" s="20" t="s">
        <v>95</v>
      </c>
      <c r="GU1" s="9" t="s">
        <v>51</v>
      </c>
      <c r="GV1" s="11" t="s">
        <v>58</v>
      </c>
      <c r="GW1" s="11" t="s">
        <v>57</v>
      </c>
      <c r="GX1" s="11" t="s">
        <v>59</v>
      </c>
      <c r="GY1" s="11" t="s">
        <v>60</v>
      </c>
      <c r="GZ1" s="20" t="s">
        <v>96</v>
      </c>
      <c r="HA1" s="9" t="s">
        <v>51</v>
      </c>
      <c r="HB1" s="11" t="s">
        <v>58</v>
      </c>
      <c r="HC1" s="11" t="s">
        <v>57</v>
      </c>
      <c r="HD1" s="11" t="s">
        <v>59</v>
      </c>
      <c r="HE1" s="11" t="s">
        <v>60</v>
      </c>
      <c r="HF1" s="21" t="s">
        <v>54</v>
      </c>
      <c r="HG1" s="20" t="s">
        <v>62</v>
      </c>
      <c r="HH1" s="9" t="s">
        <v>51</v>
      </c>
      <c r="HI1" s="11" t="s">
        <v>52</v>
      </c>
      <c r="HJ1" s="11" t="s">
        <v>55</v>
      </c>
      <c r="HK1" s="11" t="s">
        <v>56</v>
      </c>
      <c r="HL1" s="11" t="s">
        <v>53</v>
      </c>
      <c r="HM1" s="20" t="s">
        <v>63</v>
      </c>
      <c r="HN1" s="9" t="s">
        <v>51</v>
      </c>
      <c r="HO1" s="11" t="s">
        <v>52</v>
      </c>
      <c r="HP1" s="11" t="s">
        <v>55</v>
      </c>
      <c r="HQ1" s="11" t="s">
        <v>56</v>
      </c>
      <c r="HR1" s="11" t="s">
        <v>53</v>
      </c>
      <c r="HS1" s="20" t="s">
        <v>64</v>
      </c>
      <c r="HT1" s="9" t="s">
        <v>51</v>
      </c>
      <c r="HU1" s="11" t="s">
        <v>52</v>
      </c>
      <c r="HV1" s="11" t="s">
        <v>55</v>
      </c>
      <c r="HW1" s="11" t="s">
        <v>56</v>
      </c>
      <c r="HX1" s="11" t="s">
        <v>53</v>
      </c>
      <c r="HY1" s="20" t="s">
        <v>65</v>
      </c>
      <c r="HZ1" s="9" t="s">
        <v>51</v>
      </c>
      <c r="IA1" s="11" t="s">
        <v>52</v>
      </c>
      <c r="IB1" s="11" t="s">
        <v>55</v>
      </c>
      <c r="IC1" s="11" t="s">
        <v>56</v>
      </c>
      <c r="ID1" s="11" t="s">
        <v>53</v>
      </c>
      <c r="IE1" s="20" t="s">
        <v>66</v>
      </c>
      <c r="IF1" s="9" t="s">
        <v>51</v>
      </c>
      <c r="IG1" s="11" t="s">
        <v>52</v>
      </c>
      <c r="IH1" s="11" t="s">
        <v>55</v>
      </c>
      <c r="II1" s="11" t="s">
        <v>56</v>
      </c>
      <c r="IJ1" s="11" t="s">
        <v>53</v>
      </c>
      <c r="IK1" s="20" t="s">
        <v>67</v>
      </c>
      <c r="IL1" s="9" t="s">
        <v>51</v>
      </c>
      <c r="IM1" s="11" t="s">
        <v>52</v>
      </c>
      <c r="IN1" s="11" t="s">
        <v>55</v>
      </c>
      <c r="IO1" s="11" t="s">
        <v>56</v>
      </c>
      <c r="IP1" s="11" t="s">
        <v>53</v>
      </c>
      <c r="IQ1" s="20" t="s">
        <v>68</v>
      </c>
      <c r="IR1" s="9" t="s">
        <v>51</v>
      </c>
      <c r="IS1" s="11" t="s">
        <v>52</v>
      </c>
      <c r="IT1" s="11" t="s">
        <v>55</v>
      </c>
      <c r="IU1" s="11" t="s">
        <v>56</v>
      </c>
      <c r="IV1" s="11" t="s">
        <v>53</v>
      </c>
      <c r="IW1" s="20" t="s">
        <v>69</v>
      </c>
      <c r="IX1" s="9" t="s">
        <v>51</v>
      </c>
      <c r="IY1" s="11" t="s">
        <v>52</v>
      </c>
      <c r="IZ1" s="11" t="s">
        <v>55</v>
      </c>
      <c r="JA1" s="11" t="s">
        <v>56</v>
      </c>
      <c r="JB1" s="11" t="s">
        <v>53</v>
      </c>
      <c r="JC1" s="20" t="s">
        <v>70</v>
      </c>
      <c r="JD1" s="9" t="s">
        <v>51</v>
      </c>
      <c r="JE1" s="11" t="s">
        <v>52</v>
      </c>
      <c r="JF1" s="11" t="s">
        <v>55</v>
      </c>
      <c r="JG1" s="11" t="s">
        <v>56</v>
      </c>
      <c r="JH1" s="11" t="s">
        <v>53</v>
      </c>
      <c r="JI1" s="20" t="s">
        <v>71</v>
      </c>
      <c r="JJ1" s="9" t="s">
        <v>51</v>
      </c>
      <c r="JK1" s="11" t="s">
        <v>52</v>
      </c>
      <c r="JL1" s="11" t="s">
        <v>55</v>
      </c>
      <c r="JM1" s="11" t="s">
        <v>56</v>
      </c>
      <c r="JN1" s="11" t="s">
        <v>53</v>
      </c>
      <c r="JO1" s="20" t="s">
        <v>72</v>
      </c>
      <c r="JP1" s="9" t="s">
        <v>51</v>
      </c>
      <c r="JQ1" s="11" t="s">
        <v>52</v>
      </c>
      <c r="JR1" s="11" t="s">
        <v>55</v>
      </c>
      <c r="JS1" s="11" t="s">
        <v>56</v>
      </c>
      <c r="JT1" s="11" t="s">
        <v>53</v>
      </c>
      <c r="JU1" s="20" t="s">
        <v>73</v>
      </c>
      <c r="JV1" s="9" t="s">
        <v>51</v>
      </c>
      <c r="JW1" s="11" t="s">
        <v>52</v>
      </c>
      <c r="JX1" s="11" t="s">
        <v>55</v>
      </c>
      <c r="JY1" s="11" t="s">
        <v>56</v>
      </c>
      <c r="JZ1" s="11" t="s">
        <v>53</v>
      </c>
      <c r="KA1" s="20" t="s">
        <v>74</v>
      </c>
      <c r="KB1" s="9" t="s">
        <v>51</v>
      </c>
      <c r="KC1" s="11" t="s">
        <v>52</v>
      </c>
      <c r="KD1" s="11" t="s">
        <v>55</v>
      </c>
      <c r="KE1" s="11" t="s">
        <v>56</v>
      </c>
      <c r="KF1" s="11" t="s">
        <v>53</v>
      </c>
      <c r="KG1" s="20" t="s">
        <v>75</v>
      </c>
      <c r="KH1" s="9" t="s">
        <v>51</v>
      </c>
      <c r="KI1" s="11" t="s">
        <v>52</v>
      </c>
      <c r="KJ1" s="11" t="s">
        <v>55</v>
      </c>
      <c r="KK1" s="11" t="s">
        <v>56</v>
      </c>
      <c r="KL1" s="11" t="s">
        <v>53</v>
      </c>
      <c r="KM1" s="20" t="s">
        <v>76</v>
      </c>
      <c r="KN1" s="9" t="s">
        <v>51</v>
      </c>
      <c r="KO1" s="11" t="s">
        <v>52</v>
      </c>
      <c r="KP1" s="11" t="s">
        <v>55</v>
      </c>
      <c r="KQ1" s="11" t="s">
        <v>56</v>
      </c>
      <c r="KR1" s="11" t="s">
        <v>53</v>
      </c>
      <c r="KS1" s="20" t="s">
        <v>77</v>
      </c>
      <c r="KT1" s="9" t="s">
        <v>51</v>
      </c>
      <c r="KU1" s="11" t="s">
        <v>52</v>
      </c>
      <c r="KV1" s="11" t="s">
        <v>55</v>
      </c>
      <c r="KW1" s="11" t="s">
        <v>56</v>
      </c>
      <c r="KX1" s="11" t="s">
        <v>53</v>
      </c>
      <c r="KY1" s="20" t="s">
        <v>78</v>
      </c>
      <c r="KZ1" s="9" t="s">
        <v>51</v>
      </c>
      <c r="LA1" s="11" t="s">
        <v>52</v>
      </c>
      <c r="LB1" s="11" t="s">
        <v>55</v>
      </c>
      <c r="LC1" s="11" t="s">
        <v>56</v>
      </c>
      <c r="LD1" s="11" t="s">
        <v>53</v>
      </c>
      <c r="LE1" s="20" t="s">
        <v>79</v>
      </c>
      <c r="LF1" s="9" t="s">
        <v>51</v>
      </c>
      <c r="LG1" s="11" t="s">
        <v>52</v>
      </c>
      <c r="LH1" s="11" t="s">
        <v>55</v>
      </c>
      <c r="LI1" s="11" t="s">
        <v>56</v>
      </c>
      <c r="LJ1" s="11" t="s">
        <v>53</v>
      </c>
      <c r="LK1" s="20" t="s">
        <v>80</v>
      </c>
      <c r="LL1" s="9" t="s">
        <v>51</v>
      </c>
      <c r="LM1" s="11" t="s">
        <v>52</v>
      </c>
      <c r="LN1" s="11" t="s">
        <v>55</v>
      </c>
      <c r="LO1" s="11" t="s">
        <v>56</v>
      </c>
      <c r="LP1" s="11" t="s">
        <v>53</v>
      </c>
      <c r="LQ1" s="20" t="s">
        <v>81</v>
      </c>
      <c r="LR1" s="9" t="s">
        <v>51</v>
      </c>
      <c r="LS1" s="11" t="s">
        <v>52</v>
      </c>
      <c r="LT1" s="11" t="s">
        <v>55</v>
      </c>
      <c r="LU1" s="11" t="s">
        <v>56</v>
      </c>
      <c r="LV1" s="11" t="s">
        <v>53</v>
      </c>
      <c r="LW1" s="20" t="s">
        <v>82</v>
      </c>
      <c r="LX1" s="9" t="s">
        <v>51</v>
      </c>
      <c r="LY1" s="11" t="s">
        <v>52</v>
      </c>
      <c r="LZ1" s="11" t="s">
        <v>55</v>
      </c>
      <c r="MA1" s="11" t="s">
        <v>56</v>
      </c>
      <c r="MB1" s="11" t="s">
        <v>53</v>
      </c>
      <c r="MC1" s="20" t="s">
        <v>83</v>
      </c>
      <c r="MD1" s="9" t="s">
        <v>51</v>
      </c>
      <c r="ME1" s="11" t="s">
        <v>52</v>
      </c>
      <c r="MF1" s="11" t="s">
        <v>55</v>
      </c>
      <c r="MG1" s="11" t="s">
        <v>56</v>
      </c>
      <c r="MH1" s="11" t="s">
        <v>53</v>
      </c>
      <c r="MI1" s="20" t="s">
        <v>84</v>
      </c>
      <c r="MJ1" s="9" t="s">
        <v>51</v>
      </c>
      <c r="MK1" s="11" t="s">
        <v>52</v>
      </c>
      <c r="ML1" s="11" t="s">
        <v>55</v>
      </c>
      <c r="MM1" s="11" t="s">
        <v>56</v>
      </c>
      <c r="MN1" s="11" t="s">
        <v>53</v>
      </c>
      <c r="MO1" s="20" t="s">
        <v>85</v>
      </c>
      <c r="MP1" s="9" t="s">
        <v>51</v>
      </c>
      <c r="MQ1" s="11" t="s">
        <v>52</v>
      </c>
      <c r="MR1" s="11" t="s">
        <v>55</v>
      </c>
      <c r="MS1" s="11" t="s">
        <v>56</v>
      </c>
      <c r="MT1" s="11" t="s">
        <v>53</v>
      </c>
      <c r="MU1" s="20" t="s">
        <v>86</v>
      </c>
      <c r="MV1" s="9" t="s">
        <v>51</v>
      </c>
      <c r="MW1" s="11" t="s">
        <v>52</v>
      </c>
      <c r="MX1" s="11" t="s">
        <v>55</v>
      </c>
      <c r="MY1" s="11" t="s">
        <v>56</v>
      </c>
      <c r="MZ1" s="11" t="s">
        <v>53</v>
      </c>
      <c r="NA1" s="20" t="s">
        <v>87</v>
      </c>
      <c r="NB1" s="9" t="s">
        <v>51</v>
      </c>
      <c r="NC1" s="11" t="s">
        <v>52</v>
      </c>
      <c r="ND1" s="11" t="s">
        <v>55</v>
      </c>
      <c r="NE1" s="11" t="s">
        <v>56</v>
      </c>
      <c r="NF1" s="11" t="s">
        <v>53</v>
      </c>
      <c r="NG1" s="20" t="s">
        <v>88</v>
      </c>
      <c r="NH1" s="9" t="s">
        <v>51</v>
      </c>
      <c r="NI1" s="11" t="s">
        <v>52</v>
      </c>
      <c r="NJ1" s="11" t="s">
        <v>55</v>
      </c>
      <c r="NK1" s="11" t="s">
        <v>56</v>
      </c>
      <c r="NL1" s="11" t="s">
        <v>53</v>
      </c>
      <c r="NM1" s="20" t="s">
        <v>89</v>
      </c>
      <c r="NN1" s="9" t="s">
        <v>51</v>
      </c>
      <c r="NO1" s="11" t="s">
        <v>52</v>
      </c>
      <c r="NP1" s="11" t="s">
        <v>55</v>
      </c>
      <c r="NQ1" s="11" t="s">
        <v>56</v>
      </c>
      <c r="NR1" s="11" t="s">
        <v>53</v>
      </c>
      <c r="NS1" s="20" t="s">
        <v>90</v>
      </c>
      <c r="NT1" s="9" t="s">
        <v>51</v>
      </c>
      <c r="NU1" s="11" t="s">
        <v>52</v>
      </c>
      <c r="NV1" s="11" t="s">
        <v>55</v>
      </c>
      <c r="NW1" s="11" t="s">
        <v>56</v>
      </c>
      <c r="NX1" s="11" t="s">
        <v>53</v>
      </c>
      <c r="NY1" s="20" t="s">
        <v>91</v>
      </c>
      <c r="NZ1" s="9" t="s">
        <v>51</v>
      </c>
      <c r="OA1" s="11" t="s">
        <v>52</v>
      </c>
      <c r="OB1" s="11" t="s">
        <v>55</v>
      </c>
      <c r="OC1" s="11" t="s">
        <v>56</v>
      </c>
      <c r="OD1" s="11" t="s">
        <v>53</v>
      </c>
      <c r="OE1" s="20" t="s">
        <v>92</v>
      </c>
      <c r="OF1" s="9" t="s">
        <v>51</v>
      </c>
      <c r="OG1" s="11" t="s">
        <v>52</v>
      </c>
      <c r="OH1" s="11" t="s">
        <v>55</v>
      </c>
      <c r="OI1" s="11" t="s">
        <v>56</v>
      </c>
      <c r="OJ1" s="11" t="s">
        <v>53</v>
      </c>
      <c r="OK1" s="20" t="s">
        <v>93</v>
      </c>
      <c r="OL1" s="9" t="s">
        <v>51</v>
      </c>
      <c r="OM1" s="11" t="s">
        <v>52</v>
      </c>
      <c r="ON1" s="11" t="s">
        <v>55</v>
      </c>
      <c r="OO1" s="11" t="s">
        <v>56</v>
      </c>
      <c r="OP1" s="11" t="s">
        <v>53</v>
      </c>
      <c r="OQ1" s="20" t="s">
        <v>94</v>
      </c>
      <c r="OR1" s="9" t="s">
        <v>51</v>
      </c>
      <c r="OS1" s="11" t="s">
        <v>52</v>
      </c>
      <c r="OT1" s="11" t="s">
        <v>55</v>
      </c>
      <c r="OU1" s="11" t="s">
        <v>56</v>
      </c>
      <c r="OV1" s="11" t="s">
        <v>53</v>
      </c>
      <c r="OW1" s="20" t="s">
        <v>95</v>
      </c>
      <c r="OX1" s="9" t="s">
        <v>51</v>
      </c>
      <c r="OY1" s="11" t="s">
        <v>52</v>
      </c>
      <c r="OZ1" s="11" t="s">
        <v>55</v>
      </c>
      <c r="PA1" s="11" t="s">
        <v>56</v>
      </c>
      <c r="PB1" s="11" t="s">
        <v>53</v>
      </c>
      <c r="PC1" s="20" t="s">
        <v>96</v>
      </c>
      <c r="PD1" s="9" t="s">
        <v>51</v>
      </c>
      <c r="PE1" s="11" t="s">
        <v>52</v>
      </c>
      <c r="PF1" s="11" t="s">
        <v>55</v>
      </c>
      <c r="PG1" s="11" t="s">
        <v>56</v>
      </c>
      <c r="PH1" s="11" t="s">
        <v>53</v>
      </c>
    </row>
    <row r="2" spans="1:424">
      <c r="A2" s="79" t="e">
        <f>#REF!</f>
        <v>#REF!</v>
      </c>
      <c r="B2" s="79" t="e">
        <f>#REF!</f>
        <v>#REF!</v>
      </c>
      <c r="C2" s="23"/>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21"/>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80"/>
      <c r="B3" s="80"/>
      <c r="C3" s="24"/>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29" priority="74">
      <formula>#REF!="×"</formula>
    </cfRule>
  </conditionalFormatting>
  <conditionalFormatting sqref="HB1:HE1">
    <cfRule type="expression" dxfId="28" priority="73">
      <formula>#REF!="×"</formula>
    </cfRule>
  </conditionalFormatting>
  <conditionalFormatting sqref="HI1:HL1">
    <cfRule type="expression" dxfId="27" priority="2">
      <formula>#REF!="×"</formula>
    </cfRule>
  </conditionalFormatting>
  <conditionalFormatting sqref="PE1:PH1">
    <cfRule type="expression" dxfId="26"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tabSelected="1" view="pageBreakPreview" zoomScale="80" zoomScaleNormal="85" zoomScaleSheetLayoutView="80" workbookViewId="0"/>
  </sheetViews>
  <sheetFormatPr defaultColWidth="9" defaultRowHeight="13.2"/>
  <cols>
    <col min="1" max="1" width="46.88671875" style="6" customWidth="1"/>
    <col min="2" max="4" width="15.109375" style="13" customWidth="1"/>
    <col min="5" max="5" width="23.21875" style="13" customWidth="1"/>
    <col min="6" max="6" width="79.886718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139</v>
      </c>
      <c r="B1" s="34"/>
      <c r="C1" s="34"/>
      <c r="D1" s="34"/>
      <c r="E1" s="34"/>
      <c r="F1" s="5"/>
      <c r="G1" s="25"/>
    </row>
    <row r="2" spans="1:14" ht="46.5" customHeight="1" thickBot="1">
      <c r="A2" s="86" t="s">
        <v>133</v>
      </c>
      <c r="B2" s="87"/>
      <c r="C2" s="87"/>
      <c r="D2" s="87"/>
      <c r="E2" s="87"/>
      <c r="F2" s="87"/>
      <c r="G2" s="87"/>
      <c r="H2" s="33" t="s">
        <v>50</v>
      </c>
    </row>
    <row r="3" spans="1:14" ht="34.5" customHeight="1" thickBot="1">
      <c r="A3" s="15" t="s">
        <v>154</v>
      </c>
      <c r="B3" s="16"/>
      <c r="C3" s="16"/>
      <c r="D3" s="16"/>
      <c r="E3" s="49" t="s">
        <v>142</v>
      </c>
      <c r="F3" s="15" t="s">
        <v>114</v>
      </c>
      <c r="G3" s="18">
        <f>SUM($G$10:$G$14)</f>
        <v>0</v>
      </c>
      <c r="H3" s="43" t="s">
        <v>155</v>
      </c>
    </row>
    <row r="4" spans="1:14" ht="33" customHeight="1" thickBot="1">
      <c r="A4" s="15" t="s">
        <v>136</v>
      </c>
      <c r="B4" s="16"/>
      <c r="C4" s="16"/>
      <c r="D4" s="16"/>
      <c r="E4" s="17">
        <f>'対象施設報告シート（法人単位）'!A2</f>
        <v>15</v>
      </c>
      <c r="F4" s="32" t="s">
        <v>113</v>
      </c>
      <c r="G4" s="50">
        <v>0</v>
      </c>
      <c r="H4" s="48" t="s">
        <v>162</v>
      </c>
    </row>
    <row r="5" spans="1:14" ht="45.75" customHeight="1" thickBot="1">
      <c r="A5" s="94" t="s">
        <v>153</v>
      </c>
      <c r="B5" s="94"/>
      <c r="C5" s="94"/>
      <c r="D5" s="94"/>
      <c r="E5" s="49"/>
      <c r="F5" s="32" t="s">
        <v>131</v>
      </c>
      <c r="G5" s="18">
        <f>ROUNDDOWN(G3-G4,-3)</f>
        <v>0</v>
      </c>
      <c r="H5" s="43" t="s">
        <v>152</v>
      </c>
      <c r="I5" s="44" t="s">
        <v>150</v>
      </c>
      <c r="J5" s="44" t="s">
        <v>151</v>
      </c>
    </row>
    <row r="6" spans="1:14" ht="41.25" customHeight="1" thickBot="1">
      <c r="A6" s="15" t="s">
        <v>132</v>
      </c>
      <c r="B6" s="31"/>
      <c r="C6" s="31"/>
      <c r="D6" s="31"/>
      <c r="E6" s="18" t="str">
        <f>IF(G5&gt;=G6,"○","×")</f>
        <v>×</v>
      </c>
      <c r="F6" s="15" t="s">
        <v>161</v>
      </c>
      <c r="G6" s="50">
        <f>'対象施設報告シート（法人単位）'!C201</f>
        <v>1575000</v>
      </c>
      <c r="H6" s="40" t="s">
        <v>137</v>
      </c>
    </row>
    <row r="7" spans="1:14" ht="26.25" customHeight="1">
      <c r="A7" s="15" t="s">
        <v>61</v>
      </c>
      <c r="B7" s="16"/>
      <c r="C7" s="16"/>
      <c r="D7" s="16"/>
      <c r="E7" s="19">
        <f>G6-G7</f>
        <v>0</v>
      </c>
      <c r="F7" s="15" t="s">
        <v>112</v>
      </c>
      <c r="G7" s="18">
        <f>IF(ROUNDDOWN(G6-G5,-3)&lt;=0,0,ROUNDDOWN(G6-G5,-3))</f>
        <v>1575000</v>
      </c>
      <c r="H7" s="40" t="s">
        <v>116</v>
      </c>
    </row>
    <row r="8" spans="1:14" ht="41.25" customHeight="1">
      <c r="A8" s="41" t="s">
        <v>143</v>
      </c>
      <c r="B8" s="88" t="s">
        <v>144</v>
      </c>
      <c r="C8" s="93"/>
      <c r="D8" s="93"/>
      <c r="E8" s="89"/>
      <c r="F8" s="88" t="s">
        <v>54</v>
      </c>
      <c r="G8" s="89"/>
      <c r="H8" s="8"/>
    </row>
    <row r="9" spans="1:14" s="30" customFormat="1" ht="66" customHeight="1" thickBot="1">
      <c r="A9" s="28" t="s">
        <v>129</v>
      </c>
      <c r="B9" s="51" t="s">
        <v>99</v>
      </c>
      <c r="C9" s="51" t="s">
        <v>109</v>
      </c>
      <c r="D9" s="51" t="s">
        <v>98</v>
      </c>
      <c r="E9" s="51" t="s">
        <v>111</v>
      </c>
      <c r="F9" s="81" t="s">
        <v>115</v>
      </c>
      <c r="G9" s="82"/>
      <c r="H9" s="29" t="s">
        <v>100</v>
      </c>
    </row>
    <row r="10" spans="1:14" ht="50.25" customHeight="1" thickBot="1">
      <c r="A10" s="42" t="s">
        <v>145</v>
      </c>
      <c r="B10" s="52"/>
      <c r="C10" s="53"/>
      <c r="D10" s="56"/>
      <c r="E10" s="53"/>
      <c r="F10" s="54"/>
      <c r="G10" s="26">
        <f>B10*C10*D10</f>
        <v>0</v>
      </c>
      <c r="H10" s="14" t="s">
        <v>117</v>
      </c>
    </row>
    <row r="11" spans="1:14" ht="57" customHeight="1" thickBot="1">
      <c r="A11" s="42" t="s">
        <v>146</v>
      </c>
      <c r="B11" s="52"/>
      <c r="C11" s="53"/>
      <c r="D11" s="56"/>
      <c r="E11" s="53"/>
      <c r="F11" s="54"/>
      <c r="G11" s="26">
        <f t="shared" ref="G11:G13" si="0">B11*C11*D11</f>
        <v>0</v>
      </c>
      <c r="H11" s="14" t="s">
        <v>118</v>
      </c>
    </row>
    <row r="12" spans="1:14" ht="80.25" customHeight="1" thickBot="1">
      <c r="A12" s="42" t="s">
        <v>157</v>
      </c>
      <c r="B12" s="52"/>
      <c r="C12" s="53"/>
      <c r="D12" s="56"/>
      <c r="E12" s="55"/>
      <c r="F12" s="11"/>
      <c r="G12" s="26">
        <f t="shared" si="0"/>
        <v>0</v>
      </c>
      <c r="H12" s="14" t="s">
        <v>125</v>
      </c>
    </row>
    <row r="13" spans="1:14" ht="41.25" customHeight="1" thickBot="1">
      <c r="A13" s="42" t="s">
        <v>147</v>
      </c>
      <c r="B13" s="52"/>
      <c r="C13" s="53"/>
      <c r="D13" s="66"/>
      <c r="E13" s="65"/>
      <c r="F13" s="11"/>
      <c r="G13" s="57">
        <f t="shared" si="0"/>
        <v>0</v>
      </c>
      <c r="H13" s="14" t="s">
        <v>148</v>
      </c>
      <c r="I13" s="27">
        <v>1</v>
      </c>
      <c r="J13" s="27">
        <v>2</v>
      </c>
      <c r="K13" s="27">
        <v>3</v>
      </c>
      <c r="L13" s="27">
        <v>4</v>
      </c>
      <c r="M13" s="27"/>
      <c r="N13" s="27"/>
    </row>
    <row r="14" spans="1:14" ht="73.5" customHeight="1" thickBot="1">
      <c r="A14" s="90"/>
      <c r="B14" s="91"/>
      <c r="C14" s="91"/>
      <c r="D14" s="91"/>
      <c r="E14" s="92"/>
      <c r="F14" s="42" t="s">
        <v>156</v>
      </c>
      <c r="G14" s="53">
        <f>'別紙（2.0％超部分算定シート）（法人単位）'!I4+'別紙（2.0％超部分算定シート）（法人単位）'!I5+'別紙（2.0％超部分算定シート）（法人単位）'!I6</f>
        <v>0</v>
      </c>
      <c r="H14" s="14" t="s">
        <v>126</v>
      </c>
    </row>
    <row r="15" spans="1:14" ht="55.5" customHeight="1">
      <c r="A15" s="83" t="s">
        <v>149</v>
      </c>
      <c r="B15" s="84"/>
      <c r="C15" s="84"/>
      <c r="D15" s="84"/>
      <c r="E15" s="84"/>
      <c r="F15" s="84"/>
      <c r="G15" s="85"/>
      <c r="H15" s="14"/>
    </row>
    <row r="16" spans="1:14" s="30" customFormat="1" ht="72.75" customHeight="1" thickBot="1">
      <c r="A16" s="28" t="s">
        <v>158</v>
      </c>
      <c r="B16" s="51" t="s">
        <v>99</v>
      </c>
      <c r="C16" s="51" t="s">
        <v>138</v>
      </c>
      <c r="D16" s="51" t="s">
        <v>98</v>
      </c>
      <c r="E16" s="51" t="s">
        <v>111</v>
      </c>
      <c r="F16" s="81" t="s">
        <v>115</v>
      </c>
      <c r="G16" s="82"/>
      <c r="H16" s="29" t="s">
        <v>100</v>
      </c>
    </row>
    <row r="17" spans="1:14" ht="36" customHeight="1" thickBot="1">
      <c r="A17" s="42" t="s">
        <v>145</v>
      </c>
      <c r="B17" s="52"/>
      <c r="C17" s="53"/>
      <c r="D17" s="56"/>
      <c r="E17" s="53"/>
      <c r="F17" s="54"/>
      <c r="G17" s="26">
        <f>B17*C17*D17</f>
        <v>0</v>
      </c>
      <c r="H17" s="14" t="s">
        <v>117</v>
      </c>
    </row>
    <row r="18" spans="1:14" ht="39" customHeight="1" thickBot="1">
      <c r="A18" s="42" t="s">
        <v>146</v>
      </c>
      <c r="B18" s="52"/>
      <c r="C18" s="53"/>
      <c r="D18" s="56"/>
      <c r="E18" s="53"/>
      <c r="F18" s="54"/>
      <c r="G18" s="26">
        <f t="shared" ref="G18:G20" si="1">B18*C18*D18</f>
        <v>0</v>
      </c>
      <c r="H18" s="14" t="s">
        <v>118</v>
      </c>
    </row>
    <row r="19" spans="1:14" ht="80.25" customHeight="1" thickBot="1">
      <c r="A19" s="42" t="s">
        <v>157</v>
      </c>
      <c r="B19" s="52"/>
      <c r="C19" s="53"/>
      <c r="D19" s="56"/>
      <c r="E19" s="55"/>
      <c r="F19" s="11"/>
      <c r="G19" s="26">
        <f t="shared" si="1"/>
        <v>0</v>
      </c>
      <c r="H19" s="14" t="s">
        <v>125</v>
      </c>
    </row>
    <row r="20" spans="1:14" ht="33" customHeight="1" thickBot="1">
      <c r="A20" s="42" t="s">
        <v>147</v>
      </c>
      <c r="B20" s="52"/>
      <c r="C20" s="53"/>
      <c r="D20" s="66"/>
      <c r="E20" s="65"/>
      <c r="F20" s="11"/>
      <c r="G20" s="26">
        <f t="shared" si="1"/>
        <v>0</v>
      </c>
      <c r="H20" s="14" t="s">
        <v>148</v>
      </c>
      <c r="I20" s="27">
        <v>1</v>
      </c>
      <c r="J20" s="27">
        <v>2</v>
      </c>
      <c r="K20" s="27">
        <v>3</v>
      </c>
      <c r="L20" s="27">
        <v>4</v>
      </c>
      <c r="M20" s="27"/>
      <c r="N20" s="27"/>
    </row>
    <row r="21" spans="1:14" s="30" customFormat="1" ht="72.75" customHeight="1" thickBot="1">
      <c r="A21" s="28" t="s">
        <v>130</v>
      </c>
      <c r="B21" s="58" t="s">
        <v>99</v>
      </c>
      <c r="C21" s="58" t="s">
        <v>138</v>
      </c>
      <c r="D21" s="58" t="s">
        <v>98</v>
      </c>
      <c r="E21" s="51" t="s">
        <v>111</v>
      </c>
      <c r="F21" s="81" t="s">
        <v>115</v>
      </c>
      <c r="G21" s="82"/>
      <c r="H21" s="29" t="s">
        <v>100</v>
      </c>
    </row>
    <row r="22" spans="1:14" ht="33.75" customHeight="1" thickBot="1">
      <c r="A22" s="42" t="s">
        <v>145</v>
      </c>
      <c r="B22" s="52"/>
      <c r="C22" s="53"/>
      <c r="D22" s="56"/>
      <c r="E22" s="53"/>
      <c r="F22" s="54"/>
      <c r="G22" s="26">
        <f>B22*C22*D22</f>
        <v>0</v>
      </c>
      <c r="H22" s="14" t="s">
        <v>117</v>
      </c>
    </row>
    <row r="23" spans="1:14" ht="40.5" customHeight="1" thickBot="1">
      <c r="A23" s="42" t="s">
        <v>146</v>
      </c>
      <c r="B23" s="52"/>
      <c r="C23" s="53"/>
      <c r="D23" s="56"/>
      <c r="E23" s="53"/>
      <c r="F23" s="54"/>
      <c r="G23" s="26">
        <f t="shared" ref="G23:G25" si="2">B23*C23*D23</f>
        <v>0</v>
      </c>
      <c r="H23" s="14" t="s">
        <v>118</v>
      </c>
    </row>
    <row r="24" spans="1:14" ht="80.25" customHeight="1" thickBot="1">
      <c r="A24" s="42" t="s">
        <v>157</v>
      </c>
      <c r="B24" s="52"/>
      <c r="C24" s="53"/>
      <c r="D24" s="56"/>
      <c r="E24" s="55"/>
      <c r="F24" s="11"/>
      <c r="G24" s="26">
        <f t="shared" si="2"/>
        <v>0</v>
      </c>
      <c r="H24" s="14" t="s">
        <v>125</v>
      </c>
    </row>
    <row r="25" spans="1:14" ht="36.75" customHeight="1" thickBot="1">
      <c r="A25" s="42" t="s">
        <v>147</v>
      </c>
      <c r="B25" s="52"/>
      <c r="C25" s="53"/>
      <c r="D25" s="66"/>
      <c r="E25" s="65"/>
      <c r="F25" s="11"/>
      <c r="G25" s="26">
        <f t="shared" si="2"/>
        <v>0</v>
      </c>
      <c r="H25" s="14" t="s">
        <v>148</v>
      </c>
      <c r="I25" s="27">
        <v>1</v>
      </c>
      <c r="J25" s="27">
        <v>2</v>
      </c>
      <c r="K25" s="27">
        <v>3</v>
      </c>
      <c r="L25" s="27">
        <v>4</v>
      </c>
      <c r="M25" s="27"/>
      <c r="N25" s="27"/>
    </row>
  </sheetData>
  <mergeCells count="9">
    <mergeCell ref="F16:G16"/>
    <mergeCell ref="F21:G21"/>
    <mergeCell ref="A15:G15"/>
    <mergeCell ref="A2:G2"/>
    <mergeCell ref="F8:G8"/>
    <mergeCell ref="A14:E14"/>
    <mergeCell ref="B8:E8"/>
    <mergeCell ref="F9:G9"/>
    <mergeCell ref="A5:D5"/>
  </mergeCells>
  <phoneticPr fontId="37"/>
  <conditionalFormatting sqref="A10:A15">
    <cfRule type="expression" dxfId="25" priority="3">
      <formula>#REF!="×"</formula>
    </cfRule>
  </conditionalFormatting>
  <conditionalFormatting sqref="A17:A20">
    <cfRule type="expression" dxfId="24" priority="2">
      <formula>#REF!="×"</formula>
    </cfRule>
  </conditionalFormatting>
  <conditionalFormatting sqref="A22:A25">
    <cfRule type="expression" dxfId="23" priority="1">
      <formula>#REF!="×"</formula>
    </cfRule>
  </conditionalFormatting>
  <conditionalFormatting sqref="B10:E11 F10:G12 G10:G14 B12:D12 B17:E18 F17:F19 B19:D19 B22:E23 F22:F24 B24:D24">
    <cfRule type="expression" dxfId="22" priority="55">
      <formula>#REF!="×"</formula>
    </cfRule>
  </conditionalFormatting>
  <conditionalFormatting sqref="B20:F20">
    <cfRule type="expression" dxfId="21" priority="14">
      <formula>#REF!="×"</formula>
    </cfRule>
  </conditionalFormatting>
  <conditionalFormatting sqref="B25:F25">
    <cfRule type="expression" dxfId="20" priority="12">
      <formula>#REF!="×"</formula>
    </cfRule>
  </conditionalFormatting>
  <conditionalFormatting sqref="B13:G13">
    <cfRule type="expression" dxfId="19" priority="16">
      <formula>#REF!="×"</formula>
    </cfRule>
  </conditionalFormatting>
  <conditionalFormatting sqref="F14">
    <cfRule type="expression" dxfId="18" priority="4">
      <formula>#REF!="×"</formula>
    </cfRule>
  </conditionalFormatting>
  <conditionalFormatting sqref="G17:G20">
    <cfRule type="expression" dxfId="17" priority="9">
      <formula>#REF!="×"</formula>
    </cfRule>
  </conditionalFormatting>
  <conditionalFormatting sqref="G22:G25">
    <cfRule type="expression" dxfId="16"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landscape" r:id="rId1"/>
  <rowBreaks count="1" manualBreakCount="1">
    <brk id="14"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I201"/>
  <sheetViews>
    <sheetView workbookViewId="0">
      <selection activeCell="E18" sqref="E18"/>
    </sheetView>
  </sheetViews>
  <sheetFormatPr defaultColWidth="9" defaultRowHeight="14.4"/>
  <cols>
    <col min="1" max="1" width="17.6640625" style="36" customWidth="1"/>
    <col min="2" max="2" width="34.21875" style="76" customWidth="1"/>
    <col min="3" max="3" width="30.21875" style="76" customWidth="1"/>
    <col min="4" max="16384" width="9" style="36"/>
  </cols>
  <sheetData>
    <row r="1" spans="1:9" ht="57.6">
      <c r="A1" s="37" t="s">
        <v>134</v>
      </c>
      <c r="B1" s="73" t="s">
        <v>135</v>
      </c>
      <c r="C1" s="74" t="s">
        <v>127</v>
      </c>
    </row>
    <row r="2" spans="1:9">
      <c r="A2" s="38">
        <f>COUNTA($B$2:$B$200)</f>
        <v>15</v>
      </c>
      <c r="B2" s="75" t="s">
        <v>140</v>
      </c>
      <c r="C2" s="77">
        <v>105000</v>
      </c>
      <c r="I2" s="72">
        <v>145000</v>
      </c>
    </row>
    <row r="3" spans="1:9">
      <c r="B3" s="75" t="s">
        <v>140</v>
      </c>
      <c r="C3" s="77">
        <v>105000</v>
      </c>
      <c r="I3" s="72">
        <v>105000</v>
      </c>
    </row>
    <row r="4" spans="1:9">
      <c r="B4" s="75" t="s">
        <v>140</v>
      </c>
      <c r="C4" s="77">
        <v>105000</v>
      </c>
      <c r="I4" s="72">
        <v>70000</v>
      </c>
    </row>
    <row r="5" spans="1:9">
      <c r="B5" s="75" t="s">
        <v>140</v>
      </c>
      <c r="C5" s="77">
        <v>105000</v>
      </c>
    </row>
    <row r="6" spans="1:9">
      <c r="B6" s="75" t="s">
        <v>140</v>
      </c>
      <c r="C6" s="77">
        <v>105000</v>
      </c>
    </row>
    <row r="7" spans="1:9">
      <c r="B7" s="75" t="s">
        <v>140</v>
      </c>
      <c r="C7" s="77">
        <v>105000</v>
      </c>
    </row>
    <row r="8" spans="1:9">
      <c r="B8" s="75" t="s">
        <v>140</v>
      </c>
      <c r="C8" s="77">
        <v>105000</v>
      </c>
    </row>
    <row r="9" spans="1:9">
      <c r="B9" s="75" t="s">
        <v>140</v>
      </c>
      <c r="C9" s="77">
        <v>105000</v>
      </c>
    </row>
    <row r="10" spans="1:9">
      <c r="B10" s="75" t="s">
        <v>140</v>
      </c>
      <c r="C10" s="77">
        <v>105000</v>
      </c>
    </row>
    <row r="11" spans="1:9">
      <c r="B11" s="75" t="s">
        <v>140</v>
      </c>
      <c r="C11" s="77">
        <v>105000</v>
      </c>
    </row>
    <row r="12" spans="1:9">
      <c r="B12" s="75" t="s">
        <v>140</v>
      </c>
      <c r="C12" s="77">
        <v>105000</v>
      </c>
    </row>
    <row r="13" spans="1:9">
      <c r="B13" s="75" t="s">
        <v>140</v>
      </c>
      <c r="C13" s="77">
        <v>105000</v>
      </c>
    </row>
    <row r="14" spans="1:9">
      <c r="B14" s="75" t="s">
        <v>140</v>
      </c>
      <c r="C14" s="77">
        <v>105000</v>
      </c>
    </row>
    <row r="15" spans="1:9">
      <c r="B15" s="75" t="s">
        <v>140</v>
      </c>
      <c r="C15" s="77">
        <v>105000</v>
      </c>
    </row>
    <row r="16" spans="1:9">
      <c r="B16" s="75" t="s">
        <v>140</v>
      </c>
      <c r="C16" s="77">
        <v>105000</v>
      </c>
    </row>
    <row r="17" spans="2:3">
      <c r="B17" s="75"/>
      <c r="C17" s="77"/>
    </row>
    <row r="18" spans="2:3">
      <c r="B18" s="75"/>
      <c r="C18" s="77"/>
    </row>
    <row r="19" spans="2:3">
      <c r="B19" s="75"/>
      <c r="C19" s="77"/>
    </row>
    <row r="20" spans="2:3">
      <c r="B20" s="75"/>
      <c r="C20" s="77"/>
    </row>
    <row r="21" spans="2:3">
      <c r="B21" s="75"/>
      <c r="C21" s="77"/>
    </row>
    <row r="22" spans="2:3">
      <c r="B22" s="75"/>
      <c r="C22" s="77"/>
    </row>
    <row r="23" spans="2:3">
      <c r="B23" s="75"/>
      <c r="C23" s="77"/>
    </row>
    <row r="24" spans="2:3">
      <c r="B24" s="75"/>
      <c r="C24" s="77"/>
    </row>
    <row r="25" spans="2:3">
      <c r="B25" s="75"/>
      <c r="C25" s="77"/>
    </row>
    <row r="26" spans="2:3">
      <c r="B26" s="75"/>
      <c r="C26" s="77"/>
    </row>
    <row r="27" spans="2:3">
      <c r="B27" s="75"/>
      <c r="C27" s="77"/>
    </row>
    <row r="28" spans="2:3">
      <c r="B28" s="75"/>
      <c r="C28" s="77"/>
    </row>
    <row r="29" spans="2:3">
      <c r="B29" s="75"/>
      <c r="C29" s="77"/>
    </row>
    <row r="30" spans="2:3">
      <c r="B30" s="75"/>
      <c r="C30" s="77"/>
    </row>
    <row r="31" spans="2:3">
      <c r="B31" s="75"/>
      <c r="C31" s="77"/>
    </row>
    <row r="32" spans="2:3">
      <c r="B32" s="75"/>
      <c r="C32" s="77"/>
    </row>
    <row r="33" spans="2:3">
      <c r="B33" s="75"/>
      <c r="C33" s="77"/>
    </row>
    <row r="34" spans="2:3">
      <c r="B34" s="75"/>
      <c r="C34" s="77"/>
    </row>
    <row r="35" spans="2:3">
      <c r="B35" s="75"/>
      <c r="C35" s="77"/>
    </row>
    <row r="36" spans="2:3">
      <c r="B36" s="75"/>
      <c r="C36" s="77"/>
    </row>
    <row r="37" spans="2:3">
      <c r="B37" s="75"/>
      <c r="C37" s="77"/>
    </row>
    <row r="38" spans="2:3">
      <c r="B38" s="75"/>
      <c r="C38" s="77"/>
    </row>
    <row r="39" spans="2:3">
      <c r="B39" s="75"/>
      <c r="C39" s="77"/>
    </row>
    <row r="40" spans="2:3">
      <c r="B40" s="75"/>
      <c r="C40" s="77"/>
    </row>
    <row r="41" spans="2:3">
      <c r="B41" s="75"/>
      <c r="C41" s="77"/>
    </row>
    <row r="42" spans="2:3">
      <c r="B42" s="75"/>
      <c r="C42" s="77"/>
    </row>
    <row r="43" spans="2:3">
      <c r="B43" s="75"/>
      <c r="C43" s="77"/>
    </row>
    <row r="44" spans="2:3">
      <c r="B44" s="75"/>
      <c r="C44" s="77"/>
    </row>
    <row r="45" spans="2:3">
      <c r="B45" s="75"/>
      <c r="C45" s="77"/>
    </row>
    <row r="46" spans="2:3">
      <c r="B46" s="75"/>
      <c r="C46" s="77"/>
    </row>
    <row r="47" spans="2:3">
      <c r="B47" s="75"/>
      <c r="C47" s="77"/>
    </row>
    <row r="48" spans="2:3">
      <c r="B48" s="75"/>
      <c r="C48" s="77"/>
    </row>
    <row r="49" spans="2:3">
      <c r="B49" s="75"/>
      <c r="C49" s="77"/>
    </row>
    <row r="50" spans="2:3">
      <c r="B50" s="75"/>
      <c r="C50" s="77"/>
    </row>
    <row r="51" spans="2:3">
      <c r="B51" s="75"/>
      <c r="C51" s="77"/>
    </row>
    <row r="52" spans="2:3">
      <c r="B52" s="75"/>
      <c r="C52" s="77"/>
    </row>
    <row r="53" spans="2:3">
      <c r="B53" s="75"/>
      <c r="C53" s="77"/>
    </row>
    <row r="54" spans="2:3">
      <c r="B54" s="75"/>
      <c r="C54" s="77"/>
    </row>
    <row r="55" spans="2:3">
      <c r="B55" s="75"/>
      <c r="C55" s="77"/>
    </row>
    <row r="56" spans="2:3">
      <c r="B56" s="75"/>
      <c r="C56" s="77"/>
    </row>
    <row r="57" spans="2:3">
      <c r="B57" s="75"/>
      <c r="C57" s="77"/>
    </row>
    <row r="58" spans="2:3">
      <c r="B58" s="75"/>
      <c r="C58" s="77"/>
    </row>
    <row r="59" spans="2:3">
      <c r="B59" s="75"/>
      <c r="C59" s="77"/>
    </row>
    <row r="60" spans="2:3">
      <c r="B60" s="75"/>
      <c r="C60" s="77"/>
    </row>
    <row r="61" spans="2:3">
      <c r="B61" s="75"/>
      <c r="C61" s="77"/>
    </row>
    <row r="62" spans="2:3">
      <c r="B62" s="75"/>
      <c r="C62" s="77"/>
    </row>
    <row r="63" spans="2:3">
      <c r="B63" s="75"/>
      <c r="C63" s="77"/>
    </row>
    <row r="64" spans="2:3">
      <c r="B64" s="75"/>
      <c r="C64" s="77"/>
    </row>
    <row r="65" spans="2:3">
      <c r="B65" s="75"/>
      <c r="C65" s="77"/>
    </row>
    <row r="66" spans="2:3">
      <c r="B66" s="75"/>
      <c r="C66" s="77"/>
    </row>
    <row r="67" spans="2:3">
      <c r="B67" s="75"/>
      <c r="C67" s="77"/>
    </row>
    <row r="68" spans="2:3">
      <c r="B68" s="75"/>
      <c r="C68" s="77"/>
    </row>
    <row r="69" spans="2:3">
      <c r="B69" s="75"/>
      <c r="C69" s="77"/>
    </row>
    <row r="70" spans="2:3">
      <c r="B70" s="75"/>
      <c r="C70" s="77"/>
    </row>
    <row r="71" spans="2:3">
      <c r="B71" s="75"/>
      <c r="C71" s="77"/>
    </row>
    <row r="72" spans="2:3">
      <c r="B72" s="75"/>
      <c r="C72" s="77"/>
    </row>
    <row r="73" spans="2:3">
      <c r="B73" s="75"/>
      <c r="C73" s="77"/>
    </row>
    <row r="74" spans="2:3">
      <c r="B74" s="75"/>
      <c r="C74" s="77"/>
    </row>
    <row r="75" spans="2:3">
      <c r="B75" s="75"/>
      <c r="C75" s="77"/>
    </row>
    <row r="76" spans="2:3">
      <c r="B76" s="75"/>
      <c r="C76" s="77"/>
    </row>
    <row r="77" spans="2:3">
      <c r="B77" s="75"/>
      <c r="C77" s="77"/>
    </row>
    <row r="78" spans="2:3">
      <c r="B78" s="75"/>
      <c r="C78" s="77"/>
    </row>
    <row r="79" spans="2:3">
      <c r="B79" s="75"/>
      <c r="C79" s="77"/>
    </row>
    <row r="80" spans="2:3">
      <c r="B80" s="75"/>
      <c r="C80" s="77"/>
    </row>
    <row r="81" spans="2:3">
      <c r="B81" s="75"/>
      <c r="C81" s="77"/>
    </row>
    <row r="82" spans="2:3">
      <c r="B82" s="75"/>
      <c r="C82" s="77"/>
    </row>
    <row r="83" spans="2:3">
      <c r="B83" s="75"/>
      <c r="C83" s="77"/>
    </row>
    <row r="84" spans="2:3">
      <c r="B84" s="75"/>
      <c r="C84" s="77"/>
    </row>
    <row r="85" spans="2:3">
      <c r="B85" s="75"/>
      <c r="C85" s="77"/>
    </row>
    <row r="86" spans="2:3">
      <c r="B86" s="75"/>
      <c r="C86" s="77"/>
    </row>
    <row r="87" spans="2:3">
      <c r="B87" s="75"/>
      <c r="C87" s="77"/>
    </row>
    <row r="88" spans="2:3">
      <c r="B88" s="75"/>
      <c r="C88" s="77"/>
    </row>
    <row r="89" spans="2:3">
      <c r="B89" s="75"/>
      <c r="C89" s="77"/>
    </row>
    <row r="90" spans="2:3">
      <c r="B90" s="75"/>
      <c r="C90" s="77"/>
    </row>
    <row r="91" spans="2:3">
      <c r="B91" s="75"/>
      <c r="C91" s="77"/>
    </row>
    <row r="92" spans="2:3">
      <c r="B92" s="75"/>
      <c r="C92" s="77"/>
    </row>
    <row r="93" spans="2:3">
      <c r="B93" s="75"/>
      <c r="C93" s="77"/>
    </row>
    <row r="94" spans="2:3">
      <c r="B94" s="75"/>
      <c r="C94" s="77"/>
    </row>
    <row r="95" spans="2:3">
      <c r="B95" s="75"/>
      <c r="C95" s="77"/>
    </row>
    <row r="96" spans="2:3">
      <c r="B96" s="75"/>
      <c r="C96" s="77"/>
    </row>
    <row r="97" spans="2:3">
      <c r="B97" s="75"/>
      <c r="C97" s="77"/>
    </row>
    <row r="98" spans="2:3">
      <c r="B98" s="75"/>
      <c r="C98" s="77"/>
    </row>
    <row r="99" spans="2:3">
      <c r="B99" s="75"/>
      <c r="C99" s="77"/>
    </row>
    <row r="100" spans="2:3">
      <c r="B100" s="75"/>
      <c r="C100" s="77"/>
    </row>
    <row r="101" spans="2:3">
      <c r="B101" s="75"/>
      <c r="C101" s="77"/>
    </row>
    <row r="102" spans="2:3">
      <c r="B102" s="75"/>
      <c r="C102" s="77"/>
    </row>
    <row r="103" spans="2:3">
      <c r="B103" s="75"/>
      <c r="C103" s="77"/>
    </row>
    <row r="104" spans="2:3">
      <c r="B104" s="75"/>
      <c r="C104" s="77"/>
    </row>
    <row r="105" spans="2:3">
      <c r="B105" s="75"/>
      <c r="C105" s="77"/>
    </row>
    <row r="106" spans="2:3">
      <c r="B106" s="75"/>
      <c r="C106" s="77"/>
    </row>
    <row r="107" spans="2:3">
      <c r="B107" s="75"/>
      <c r="C107" s="77"/>
    </row>
    <row r="108" spans="2:3">
      <c r="B108" s="75"/>
      <c r="C108" s="77"/>
    </row>
    <row r="109" spans="2:3">
      <c r="B109" s="75"/>
      <c r="C109" s="77"/>
    </row>
    <row r="110" spans="2:3">
      <c r="B110" s="75"/>
      <c r="C110" s="77"/>
    </row>
    <row r="111" spans="2:3">
      <c r="B111" s="75"/>
      <c r="C111" s="77"/>
    </row>
    <row r="112" spans="2:3">
      <c r="B112" s="75"/>
      <c r="C112" s="77"/>
    </row>
    <row r="113" spans="2:3">
      <c r="B113" s="75"/>
      <c r="C113" s="77"/>
    </row>
    <row r="114" spans="2:3">
      <c r="B114" s="75"/>
      <c r="C114" s="77"/>
    </row>
    <row r="115" spans="2:3">
      <c r="B115" s="75"/>
      <c r="C115" s="77"/>
    </row>
    <row r="116" spans="2:3">
      <c r="B116" s="75"/>
      <c r="C116" s="77"/>
    </row>
    <row r="117" spans="2:3">
      <c r="B117" s="75"/>
      <c r="C117" s="77"/>
    </row>
    <row r="118" spans="2:3">
      <c r="B118" s="75"/>
      <c r="C118" s="77"/>
    </row>
    <row r="119" spans="2:3">
      <c r="B119" s="75"/>
      <c r="C119" s="77"/>
    </row>
    <row r="120" spans="2:3">
      <c r="B120" s="75"/>
      <c r="C120" s="77"/>
    </row>
    <row r="121" spans="2:3">
      <c r="B121" s="75"/>
      <c r="C121" s="77"/>
    </row>
    <row r="122" spans="2:3">
      <c r="B122" s="75"/>
      <c r="C122" s="77"/>
    </row>
    <row r="123" spans="2:3">
      <c r="B123" s="75"/>
      <c r="C123" s="77"/>
    </row>
    <row r="124" spans="2:3">
      <c r="B124" s="75"/>
      <c r="C124" s="77"/>
    </row>
    <row r="125" spans="2:3">
      <c r="B125" s="75"/>
      <c r="C125" s="77"/>
    </row>
    <row r="126" spans="2:3">
      <c r="B126" s="75"/>
      <c r="C126" s="77"/>
    </row>
    <row r="127" spans="2:3">
      <c r="B127" s="75"/>
      <c r="C127" s="77"/>
    </row>
    <row r="128" spans="2:3">
      <c r="B128" s="75"/>
      <c r="C128" s="77"/>
    </row>
    <row r="129" spans="2:3">
      <c r="B129" s="75"/>
      <c r="C129" s="77"/>
    </row>
    <row r="130" spans="2:3">
      <c r="B130" s="75"/>
      <c r="C130" s="77"/>
    </row>
    <row r="131" spans="2:3">
      <c r="B131" s="75"/>
      <c r="C131" s="77"/>
    </row>
    <row r="132" spans="2:3">
      <c r="B132" s="75"/>
      <c r="C132" s="77"/>
    </row>
    <row r="133" spans="2:3">
      <c r="B133" s="75"/>
      <c r="C133" s="77"/>
    </row>
    <row r="134" spans="2:3">
      <c r="B134" s="75"/>
      <c r="C134" s="77"/>
    </row>
    <row r="135" spans="2:3">
      <c r="B135" s="75"/>
      <c r="C135" s="77"/>
    </row>
    <row r="136" spans="2:3">
      <c r="B136" s="75"/>
      <c r="C136" s="77"/>
    </row>
    <row r="137" spans="2:3">
      <c r="B137" s="75"/>
      <c r="C137" s="77"/>
    </row>
    <row r="138" spans="2:3">
      <c r="B138" s="75"/>
      <c r="C138" s="77"/>
    </row>
    <row r="139" spans="2:3">
      <c r="B139" s="75"/>
      <c r="C139" s="77"/>
    </row>
    <row r="140" spans="2:3">
      <c r="B140" s="75"/>
      <c r="C140" s="77"/>
    </row>
    <row r="141" spans="2:3">
      <c r="B141" s="75"/>
      <c r="C141" s="77"/>
    </row>
    <row r="142" spans="2:3">
      <c r="B142" s="75"/>
      <c r="C142" s="77"/>
    </row>
    <row r="143" spans="2:3">
      <c r="B143" s="75"/>
      <c r="C143" s="77"/>
    </row>
    <row r="144" spans="2:3">
      <c r="B144" s="75"/>
      <c r="C144" s="77"/>
    </row>
    <row r="145" spans="2:3">
      <c r="B145" s="75"/>
      <c r="C145" s="77"/>
    </row>
    <row r="146" spans="2:3">
      <c r="B146" s="75"/>
      <c r="C146" s="77"/>
    </row>
    <row r="147" spans="2:3">
      <c r="B147" s="75"/>
      <c r="C147" s="77"/>
    </row>
    <row r="148" spans="2:3">
      <c r="B148" s="75"/>
      <c r="C148" s="77"/>
    </row>
    <row r="149" spans="2:3">
      <c r="B149" s="75"/>
      <c r="C149" s="77"/>
    </row>
    <row r="150" spans="2:3">
      <c r="B150" s="75"/>
      <c r="C150" s="77"/>
    </row>
    <row r="151" spans="2:3">
      <c r="B151" s="75"/>
      <c r="C151" s="77"/>
    </row>
    <row r="152" spans="2:3">
      <c r="B152" s="75"/>
      <c r="C152" s="77"/>
    </row>
    <row r="153" spans="2:3">
      <c r="B153" s="75"/>
      <c r="C153" s="77"/>
    </row>
    <row r="154" spans="2:3">
      <c r="B154" s="75"/>
      <c r="C154" s="77"/>
    </row>
    <row r="155" spans="2:3">
      <c r="B155" s="75"/>
      <c r="C155" s="77"/>
    </row>
    <row r="156" spans="2:3">
      <c r="B156" s="75"/>
      <c r="C156" s="77"/>
    </row>
    <row r="157" spans="2:3">
      <c r="B157" s="75"/>
      <c r="C157" s="77"/>
    </row>
    <row r="158" spans="2:3">
      <c r="B158" s="75"/>
      <c r="C158" s="77"/>
    </row>
    <row r="159" spans="2:3">
      <c r="B159" s="75"/>
      <c r="C159" s="77"/>
    </row>
    <row r="160" spans="2:3">
      <c r="B160" s="75"/>
      <c r="C160" s="77"/>
    </row>
    <row r="161" spans="2:3">
      <c r="B161" s="75"/>
      <c r="C161" s="77"/>
    </row>
    <row r="162" spans="2:3">
      <c r="B162" s="75"/>
      <c r="C162" s="77"/>
    </row>
    <row r="163" spans="2:3">
      <c r="B163" s="75"/>
      <c r="C163" s="77"/>
    </row>
    <row r="164" spans="2:3">
      <c r="B164" s="75"/>
      <c r="C164" s="77"/>
    </row>
    <row r="165" spans="2:3">
      <c r="B165" s="75"/>
      <c r="C165" s="77"/>
    </row>
    <row r="166" spans="2:3">
      <c r="B166" s="75"/>
      <c r="C166" s="77"/>
    </row>
    <row r="167" spans="2:3">
      <c r="B167" s="75"/>
      <c r="C167" s="77"/>
    </row>
    <row r="168" spans="2:3">
      <c r="B168" s="75"/>
      <c r="C168" s="77"/>
    </row>
    <row r="169" spans="2:3">
      <c r="B169" s="75"/>
      <c r="C169" s="77"/>
    </row>
    <row r="170" spans="2:3">
      <c r="B170" s="75"/>
      <c r="C170" s="77"/>
    </row>
    <row r="171" spans="2:3">
      <c r="B171" s="75"/>
      <c r="C171" s="77"/>
    </row>
    <row r="172" spans="2:3">
      <c r="B172" s="75"/>
      <c r="C172" s="77"/>
    </row>
    <row r="173" spans="2:3">
      <c r="B173" s="75"/>
      <c r="C173" s="77"/>
    </row>
    <row r="174" spans="2:3">
      <c r="B174" s="75"/>
      <c r="C174" s="77"/>
    </row>
    <row r="175" spans="2:3">
      <c r="B175" s="75"/>
      <c r="C175" s="77"/>
    </row>
    <row r="176" spans="2:3">
      <c r="B176" s="75"/>
      <c r="C176" s="77"/>
    </row>
    <row r="177" spans="2:3">
      <c r="B177" s="75"/>
      <c r="C177" s="77"/>
    </row>
    <row r="178" spans="2:3">
      <c r="B178" s="75"/>
      <c r="C178" s="77"/>
    </row>
    <row r="179" spans="2:3">
      <c r="B179" s="75"/>
      <c r="C179" s="77"/>
    </row>
    <row r="180" spans="2:3">
      <c r="B180" s="75"/>
      <c r="C180" s="77"/>
    </row>
    <row r="181" spans="2:3">
      <c r="B181" s="75"/>
      <c r="C181" s="77"/>
    </row>
    <row r="182" spans="2:3">
      <c r="B182" s="75"/>
      <c r="C182" s="77"/>
    </row>
    <row r="183" spans="2:3">
      <c r="B183" s="75"/>
      <c r="C183" s="77"/>
    </row>
    <row r="184" spans="2:3">
      <c r="B184" s="75"/>
      <c r="C184" s="77"/>
    </row>
    <row r="185" spans="2:3">
      <c r="B185" s="75"/>
      <c r="C185" s="77"/>
    </row>
    <row r="186" spans="2:3">
      <c r="B186" s="75"/>
      <c r="C186" s="77"/>
    </row>
    <row r="187" spans="2:3">
      <c r="B187" s="75"/>
      <c r="C187" s="77"/>
    </row>
    <row r="188" spans="2:3">
      <c r="B188" s="75"/>
      <c r="C188" s="77"/>
    </row>
    <row r="189" spans="2:3">
      <c r="B189" s="75"/>
      <c r="C189" s="77"/>
    </row>
    <row r="190" spans="2:3">
      <c r="B190" s="75"/>
      <c r="C190" s="77"/>
    </row>
    <row r="191" spans="2:3">
      <c r="B191" s="75"/>
      <c r="C191" s="77"/>
    </row>
    <row r="192" spans="2:3">
      <c r="B192" s="75"/>
      <c r="C192" s="77"/>
    </row>
    <row r="193" spans="2:3">
      <c r="B193" s="75"/>
      <c r="C193" s="77"/>
    </row>
    <row r="194" spans="2:3">
      <c r="B194" s="75"/>
      <c r="C194" s="77"/>
    </row>
    <row r="195" spans="2:3">
      <c r="B195" s="75"/>
      <c r="C195" s="77"/>
    </row>
    <row r="196" spans="2:3">
      <c r="B196" s="75"/>
      <c r="C196" s="77"/>
    </row>
    <row r="197" spans="2:3">
      <c r="B197" s="75"/>
      <c r="C197" s="77"/>
    </row>
    <row r="198" spans="2:3">
      <c r="B198" s="75"/>
      <c r="C198" s="77"/>
    </row>
    <row r="199" spans="2:3">
      <c r="B199" s="75"/>
      <c r="C199" s="77"/>
    </row>
    <row r="200" spans="2:3">
      <c r="B200" s="75"/>
      <c r="C200" s="77"/>
    </row>
    <row r="201" spans="2:3">
      <c r="B201" s="75" t="s">
        <v>128</v>
      </c>
      <c r="C201" s="77">
        <f>SUM(C2:C200)</f>
        <v>1575000</v>
      </c>
    </row>
  </sheetData>
  <phoneticPr fontId="37"/>
  <dataValidations count="1">
    <dataValidation type="list" allowBlank="1" showInputMessage="1" showErrorMessage="1" sqref="C2:C16" xr:uid="{B5F8245C-1FFD-448F-B426-9020DE7C9631}">
      <formula1>$I$2:$I$4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I5" sqref="I5"/>
    </sheetView>
  </sheetViews>
  <sheetFormatPr defaultColWidth="9" defaultRowHeight="13.2"/>
  <cols>
    <col min="1" max="1" width="37.886718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9" t="s">
        <v>141</v>
      </c>
      <c r="B1" s="95" t="s">
        <v>124</v>
      </c>
      <c r="C1" s="96"/>
      <c r="D1" s="96"/>
      <c r="E1" s="96"/>
      <c r="F1" s="96"/>
      <c r="G1" s="96"/>
      <c r="H1" s="96"/>
      <c r="I1" s="25"/>
    </row>
    <row r="2" spans="1:10" ht="41.25" customHeight="1">
      <c r="A2" s="97" t="s">
        <v>110</v>
      </c>
      <c r="B2" s="98"/>
      <c r="C2" s="98"/>
      <c r="D2" s="98"/>
      <c r="E2" s="98"/>
      <c r="F2" s="98"/>
      <c r="G2" s="98"/>
      <c r="H2" s="98"/>
      <c r="I2" s="99" t="s">
        <v>54</v>
      </c>
      <c r="J2" s="8"/>
    </row>
    <row r="3" spans="1:10" ht="72.75" customHeight="1" thickBot="1">
      <c r="A3" s="9" t="s">
        <v>122</v>
      </c>
      <c r="B3" s="45" t="s">
        <v>103</v>
      </c>
      <c r="C3" s="45" t="s">
        <v>104</v>
      </c>
      <c r="D3" s="12" t="s">
        <v>102</v>
      </c>
      <c r="E3" s="12" t="s">
        <v>105</v>
      </c>
      <c r="F3" s="45" t="s">
        <v>106</v>
      </c>
      <c r="G3" s="45" t="s">
        <v>108</v>
      </c>
      <c r="H3" s="45" t="s">
        <v>107</v>
      </c>
      <c r="I3" s="100"/>
      <c r="J3" s="14" t="s">
        <v>100</v>
      </c>
    </row>
    <row r="4" spans="1:10" ht="84.75" customHeight="1" thickBot="1">
      <c r="A4" s="42" t="s">
        <v>119</v>
      </c>
      <c r="B4" s="53"/>
      <c r="C4" s="53"/>
      <c r="D4" s="59" t="e">
        <f>C4/B4</f>
        <v>#DIV/0!</v>
      </c>
      <c r="E4" s="60" t="e">
        <f>(D4-0.02)*B4</f>
        <v>#DIV/0!</v>
      </c>
      <c r="F4" s="62"/>
      <c r="G4" s="63"/>
      <c r="H4" s="64"/>
      <c r="I4" s="61">
        <f>F4*G4*H4</f>
        <v>0</v>
      </c>
      <c r="J4" s="14"/>
    </row>
    <row r="5" spans="1:10" ht="93.75" customHeight="1" thickBot="1">
      <c r="A5" s="42" t="s">
        <v>120</v>
      </c>
      <c r="B5" s="53"/>
      <c r="C5" s="53"/>
      <c r="D5" s="59" t="e">
        <f>C5/B5</f>
        <v>#DIV/0!</v>
      </c>
      <c r="E5" s="60" t="e">
        <f>(D5-0.02)*B5</f>
        <v>#DIV/0!</v>
      </c>
      <c r="F5" s="62"/>
      <c r="G5" s="63"/>
      <c r="H5" s="64"/>
      <c r="I5" s="61">
        <f>F5*G5*H5</f>
        <v>0</v>
      </c>
      <c r="J5" s="14"/>
    </row>
    <row r="6" spans="1:10" ht="90" customHeight="1">
      <c r="A6" s="11" t="s">
        <v>121</v>
      </c>
      <c r="B6" s="101"/>
      <c r="C6" s="102"/>
      <c r="D6" s="103"/>
      <c r="E6" s="103"/>
      <c r="F6" s="102"/>
      <c r="G6" s="102"/>
      <c r="H6" s="102"/>
      <c r="I6" s="26">
        <v>0</v>
      </c>
      <c r="J6" s="14"/>
    </row>
    <row r="7" spans="1:10" ht="60.75" customHeight="1">
      <c r="A7" s="104" t="s">
        <v>123</v>
      </c>
      <c r="B7" s="105"/>
      <c r="C7" s="105"/>
      <c r="D7" s="105"/>
      <c r="E7" s="105"/>
      <c r="F7" s="105"/>
      <c r="G7" s="105"/>
      <c r="H7" s="105"/>
      <c r="I7" s="105"/>
    </row>
    <row r="9" spans="1:10">
      <c r="A9" s="35"/>
    </row>
  </sheetData>
  <mergeCells count="5">
    <mergeCell ref="B1:H1"/>
    <mergeCell ref="A2:H2"/>
    <mergeCell ref="I2:I3"/>
    <mergeCell ref="B6:H6"/>
    <mergeCell ref="A7:I7"/>
  </mergeCells>
  <phoneticPr fontId="37"/>
  <conditionalFormatting sqref="A4:H5 I4:I6 A6:B6">
    <cfRule type="expression" dxfId="15"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DD85-EF7D-423D-AA82-8A965BE78D79}">
  <sheetPr>
    <tabColor rgb="FFFF0000"/>
    <pageSetUpPr fitToPage="1"/>
  </sheetPr>
  <dimension ref="A1:N25"/>
  <sheetViews>
    <sheetView view="pageBreakPreview" zoomScale="80" zoomScaleNormal="85" zoomScaleSheetLayoutView="80" workbookViewId="0">
      <selection activeCell="F12" sqref="F12"/>
    </sheetView>
  </sheetViews>
  <sheetFormatPr defaultColWidth="9" defaultRowHeight="13.2"/>
  <cols>
    <col min="1" max="1" width="46.88671875" style="6" customWidth="1"/>
    <col min="2" max="4" width="15.109375" style="13" customWidth="1"/>
    <col min="5" max="5" width="23.21875" style="13" customWidth="1"/>
    <col min="6" max="6" width="79.88671875" style="6" customWidth="1"/>
    <col min="7" max="7" width="20.33203125" style="6" customWidth="1"/>
    <col min="8" max="8" width="208.3320312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139</v>
      </c>
      <c r="B1" s="46"/>
      <c r="C1" s="46"/>
      <c r="D1" s="46"/>
      <c r="E1" s="46"/>
      <c r="F1" s="5"/>
      <c r="G1" s="25"/>
    </row>
    <row r="2" spans="1:14" ht="46.5" customHeight="1" thickBot="1">
      <c r="A2" s="86" t="s">
        <v>133</v>
      </c>
      <c r="B2" s="87"/>
      <c r="C2" s="87"/>
      <c r="D2" s="87"/>
      <c r="E2" s="87"/>
      <c r="F2" s="87"/>
      <c r="G2" s="87"/>
      <c r="H2" s="33" t="s">
        <v>50</v>
      </c>
    </row>
    <row r="3" spans="1:14" ht="34.5" customHeight="1" thickBot="1">
      <c r="A3" s="15" t="s">
        <v>154</v>
      </c>
      <c r="B3" s="16"/>
      <c r="C3" s="16"/>
      <c r="D3" s="16"/>
      <c r="E3" s="67" t="s">
        <v>159</v>
      </c>
      <c r="F3" s="15" t="s">
        <v>114</v>
      </c>
      <c r="G3" s="18">
        <f>SUM($G$10:$G$14)</f>
        <v>2898000</v>
      </c>
      <c r="H3" s="43" t="s">
        <v>155</v>
      </c>
    </row>
    <row r="4" spans="1:14" ht="33" customHeight="1" thickBot="1">
      <c r="A4" s="15" t="s">
        <v>136</v>
      </c>
      <c r="B4" s="16"/>
      <c r="C4" s="16"/>
      <c r="D4" s="16"/>
      <c r="E4" s="17">
        <f>'【記載例】対象施設報告シート（法人単位）'!A2</f>
        <v>20</v>
      </c>
      <c r="F4" s="78" t="s">
        <v>113</v>
      </c>
      <c r="G4" s="50">
        <v>0</v>
      </c>
      <c r="H4" s="48" t="s">
        <v>162</v>
      </c>
    </row>
    <row r="5" spans="1:14" ht="45.75" customHeight="1" thickBot="1">
      <c r="A5" s="94" t="s">
        <v>153</v>
      </c>
      <c r="B5" s="94"/>
      <c r="C5" s="94"/>
      <c r="D5" s="94"/>
      <c r="E5" s="67" t="s">
        <v>160</v>
      </c>
      <c r="F5" s="32" t="s">
        <v>131</v>
      </c>
      <c r="G5" s="18">
        <f>ROUNDDOWN(G3-G4,-3)</f>
        <v>2898000</v>
      </c>
      <c r="H5" s="43" t="s">
        <v>152</v>
      </c>
      <c r="I5" s="44" t="s">
        <v>150</v>
      </c>
      <c r="J5" s="44" t="s">
        <v>151</v>
      </c>
    </row>
    <row r="6" spans="1:14" ht="41.25" customHeight="1" thickBot="1">
      <c r="A6" s="15" t="s">
        <v>132</v>
      </c>
      <c r="B6" s="31"/>
      <c r="C6" s="31"/>
      <c r="D6" s="31"/>
      <c r="E6" s="18" t="str">
        <f>IF(G5&gt;=G6,"○","×")</f>
        <v>○</v>
      </c>
      <c r="F6" s="15" t="s">
        <v>161</v>
      </c>
      <c r="G6" s="50">
        <f>'【記載例】対象施設報告シート（法人単位）'!C201</f>
        <v>1400000</v>
      </c>
      <c r="H6" s="40" t="s">
        <v>137</v>
      </c>
    </row>
    <row r="7" spans="1:14" ht="26.25" customHeight="1">
      <c r="A7" s="15" t="s">
        <v>61</v>
      </c>
      <c r="B7" s="16"/>
      <c r="C7" s="16"/>
      <c r="D7" s="16"/>
      <c r="E7" s="19">
        <f>G6-G7</f>
        <v>1400000</v>
      </c>
      <c r="F7" s="15" t="s">
        <v>112</v>
      </c>
      <c r="G7" s="18">
        <f>IF(ROUNDDOWN(G6-G5,-3)&lt;=0,0,ROUNDDOWN(G6-G5,-3))</f>
        <v>0</v>
      </c>
      <c r="H7" s="40" t="s">
        <v>116</v>
      </c>
    </row>
    <row r="8" spans="1:14" ht="41.25" customHeight="1">
      <c r="A8" s="41" t="s">
        <v>143</v>
      </c>
      <c r="B8" s="88" t="s">
        <v>144</v>
      </c>
      <c r="C8" s="93"/>
      <c r="D8" s="93"/>
      <c r="E8" s="89"/>
      <c r="F8" s="88" t="s">
        <v>54</v>
      </c>
      <c r="G8" s="89"/>
      <c r="H8" s="8"/>
    </row>
    <row r="9" spans="1:14" s="30" customFormat="1" ht="66" customHeight="1" thickBot="1">
      <c r="A9" s="28" t="s">
        <v>129</v>
      </c>
      <c r="B9" s="51" t="s">
        <v>99</v>
      </c>
      <c r="C9" s="51" t="s">
        <v>109</v>
      </c>
      <c r="D9" s="51" t="s">
        <v>98</v>
      </c>
      <c r="E9" s="51" t="s">
        <v>111</v>
      </c>
      <c r="F9" s="81" t="s">
        <v>115</v>
      </c>
      <c r="G9" s="82"/>
      <c r="H9" s="29" t="s">
        <v>100</v>
      </c>
    </row>
    <row r="10" spans="1:14" ht="50.25" customHeight="1" thickBot="1">
      <c r="A10" s="42" t="s">
        <v>145</v>
      </c>
      <c r="B10" s="52"/>
      <c r="C10" s="53"/>
      <c r="D10" s="56"/>
      <c r="E10" s="53"/>
      <c r="F10" s="54"/>
      <c r="G10" s="26">
        <f>B10*C10*D10</f>
        <v>0</v>
      </c>
      <c r="H10" s="14" t="s">
        <v>117</v>
      </c>
    </row>
    <row r="11" spans="1:14" ht="57" customHeight="1" thickBot="1">
      <c r="A11" s="42" t="s">
        <v>146</v>
      </c>
      <c r="B11" s="68">
        <v>42</v>
      </c>
      <c r="C11" s="69">
        <v>2000</v>
      </c>
      <c r="D11" s="70">
        <v>2</v>
      </c>
      <c r="E11" s="69">
        <v>2000</v>
      </c>
      <c r="F11" s="54"/>
      <c r="G11" s="26">
        <f t="shared" ref="G11:G12" si="0">B11*C11*D11</f>
        <v>168000</v>
      </c>
      <c r="H11" s="14" t="s">
        <v>118</v>
      </c>
    </row>
    <row r="12" spans="1:14" ht="80.25" customHeight="1" thickBot="1">
      <c r="A12" s="42" t="s">
        <v>157</v>
      </c>
      <c r="B12" s="52"/>
      <c r="C12" s="53"/>
      <c r="D12" s="56"/>
      <c r="E12" s="55"/>
      <c r="F12" s="11"/>
      <c r="G12" s="26">
        <f t="shared" si="0"/>
        <v>0</v>
      </c>
      <c r="H12" s="14" t="s">
        <v>125</v>
      </c>
    </row>
    <row r="13" spans="1:14" ht="41.25" customHeight="1" thickBot="1">
      <c r="A13" s="42" t="s">
        <v>147</v>
      </c>
      <c r="B13" s="68">
        <v>42</v>
      </c>
      <c r="C13" s="69">
        <v>16250</v>
      </c>
      <c r="D13" s="71">
        <v>4</v>
      </c>
      <c r="E13" s="65"/>
      <c r="F13" s="11"/>
      <c r="G13" s="57">
        <f>B13*C13*D13</f>
        <v>2730000</v>
      </c>
      <c r="H13" s="14" t="s">
        <v>148</v>
      </c>
      <c r="I13" s="27">
        <v>1</v>
      </c>
      <c r="J13" s="27">
        <v>2</v>
      </c>
      <c r="K13" s="27">
        <v>3</v>
      </c>
      <c r="L13" s="27">
        <v>4</v>
      </c>
      <c r="M13" s="27"/>
      <c r="N13" s="27"/>
    </row>
    <row r="14" spans="1:14" ht="73.5" customHeight="1" thickBot="1">
      <c r="A14" s="90"/>
      <c r="B14" s="91"/>
      <c r="C14" s="91"/>
      <c r="D14" s="91"/>
      <c r="E14" s="92"/>
      <c r="F14" s="42" t="s">
        <v>156</v>
      </c>
      <c r="G14" s="69">
        <f>'【記載例】別紙（2.0％超部分算定シート）（法人単位）'!I4+'【記載例】別紙（2.0％超部分算定シート）（法人単位）'!I5+'【記載例】別紙（2.0％超部分算定シート）（法人単位）'!I6</f>
        <v>0</v>
      </c>
      <c r="H14" s="14" t="s">
        <v>126</v>
      </c>
    </row>
    <row r="15" spans="1:14" ht="55.5" customHeight="1">
      <c r="A15" s="83" t="s">
        <v>149</v>
      </c>
      <c r="B15" s="84"/>
      <c r="C15" s="84"/>
      <c r="D15" s="84"/>
      <c r="E15" s="84"/>
      <c r="F15" s="84"/>
      <c r="G15" s="85"/>
      <c r="H15" s="14"/>
    </row>
    <row r="16" spans="1:14" s="30" customFormat="1" ht="72.75" customHeight="1" thickBot="1">
      <c r="A16" s="28" t="s">
        <v>158</v>
      </c>
      <c r="B16" s="51" t="s">
        <v>99</v>
      </c>
      <c r="C16" s="51" t="s">
        <v>138</v>
      </c>
      <c r="D16" s="51" t="s">
        <v>98</v>
      </c>
      <c r="E16" s="51" t="s">
        <v>111</v>
      </c>
      <c r="F16" s="81" t="s">
        <v>115</v>
      </c>
      <c r="G16" s="82"/>
      <c r="H16" s="29" t="s">
        <v>100</v>
      </c>
    </row>
    <row r="17" spans="1:14" ht="36" customHeight="1" thickBot="1">
      <c r="A17" s="42" t="s">
        <v>145</v>
      </c>
      <c r="B17" s="52"/>
      <c r="C17" s="53"/>
      <c r="D17" s="56"/>
      <c r="E17" s="53"/>
      <c r="F17" s="54"/>
      <c r="G17" s="26">
        <f>B17*C17*D17</f>
        <v>0</v>
      </c>
      <c r="H17" s="14" t="s">
        <v>117</v>
      </c>
    </row>
    <row r="18" spans="1:14" ht="39" customHeight="1" thickBot="1">
      <c r="A18" s="42" t="s">
        <v>146</v>
      </c>
      <c r="B18" s="68">
        <v>40</v>
      </c>
      <c r="C18" s="69">
        <v>2000</v>
      </c>
      <c r="D18" s="70">
        <v>2</v>
      </c>
      <c r="E18" s="69">
        <v>2000</v>
      </c>
      <c r="F18" s="54"/>
      <c r="G18" s="26">
        <f t="shared" ref="G18:G20" si="1">B18*C18*D18</f>
        <v>160000</v>
      </c>
      <c r="H18" s="14" t="s">
        <v>118</v>
      </c>
    </row>
    <row r="19" spans="1:14" ht="80.25" customHeight="1" thickBot="1">
      <c r="A19" s="42" t="s">
        <v>157</v>
      </c>
      <c r="B19" s="52"/>
      <c r="C19" s="53"/>
      <c r="D19" s="56"/>
      <c r="E19" s="55"/>
      <c r="F19" s="11"/>
      <c r="G19" s="26">
        <f t="shared" si="1"/>
        <v>0</v>
      </c>
      <c r="H19" s="14" t="s">
        <v>125</v>
      </c>
    </row>
    <row r="20" spans="1:14" ht="33" customHeight="1" thickBot="1">
      <c r="A20" s="42" t="s">
        <v>147</v>
      </c>
      <c r="B20" s="68">
        <v>40</v>
      </c>
      <c r="C20" s="69">
        <v>16250</v>
      </c>
      <c r="D20" s="71">
        <v>4</v>
      </c>
      <c r="E20" s="65"/>
      <c r="F20" s="11"/>
      <c r="G20" s="26">
        <f t="shared" si="1"/>
        <v>2600000</v>
      </c>
      <c r="H20" s="14" t="s">
        <v>148</v>
      </c>
      <c r="I20" s="27">
        <v>1</v>
      </c>
      <c r="J20" s="27">
        <v>2</v>
      </c>
      <c r="K20" s="27">
        <v>3</v>
      </c>
      <c r="L20" s="27">
        <v>4</v>
      </c>
      <c r="M20" s="27"/>
      <c r="N20" s="27"/>
    </row>
    <row r="21" spans="1:14" s="30" customFormat="1" ht="72.75" customHeight="1" thickBot="1">
      <c r="A21" s="28" t="s">
        <v>130</v>
      </c>
      <c r="B21" s="58" t="s">
        <v>99</v>
      </c>
      <c r="C21" s="58" t="s">
        <v>138</v>
      </c>
      <c r="D21" s="58" t="s">
        <v>98</v>
      </c>
      <c r="E21" s="51" t="s">
        <v>111</v>
      </c>
      <c r="F21" s="81" t="s">
        <v>115</v>
      </c>
      <c r="G21" s="82"/>
      <c r="H21" s="29" t="s">
        <v>100</v>
      </c>
    </row>
    <row r="22" spans="1:14" ht="33.75" customHeight="1" thickBot="1">
      <c r="A22" s="42" t="s">
        <v>145</v>
      </c>
      <c r="B22" s="52"/>
      <c r="C22" s="53"/>
      <c r="D22" s="56"/>
      <c r="E22" s="53"/>
      <c r="F22" s="54"/>
      <c r="G22" s="26">
        <f>B22*C22*D22</f>
        <v>0</v>
      </c>
      <c r="H22" s="14" t="s">
        <v>117</v>
      </c>
    </row>
    <row r="23" spans="1:14" ht="40.5" customHeight="1" thickBot="1">
      <c r="A23" s="42" t="s">
        <v>146</v>
      </c>
      <c r="B23" s="68">
        <v>2</v>
      </c>
      <c r="C23" s="69">
        <v>2000</v>
      </c>
      <c r="D23" s="70">
        <v>2</v>
      </c>
      <c r="E23" s="53"/>
      <c r="F23" s="54"/>
      <c r="G23" s="26">
        <f t="shared" ref="G23:G25" si="2">B23*C23*D23</f>
        <v>8000</v>
      </c>
      <c r="H23" s="14" t="s">
        <v>118</v>
      </c>
    </row>
    <row r="24" spans="1:14" ht="80.25" customHeight="1" thickBot="1">
      <c r="A24" s="42" t="s">
        <v>157</v>
      </c>
      <c r="B24" s="52"/>
      <c r="C24" s="53"/>
      <c r="D24" s="56"/>
      <c r="E24" s="55"/>
      <c r="F24" s="11"/>
      <c r="G24" s="26">
        <f t="shared" si="2"/>
        <v>0</v>
      </c>
      <c r="H24" s="14" t="s">
        <v>125</v>
      </c>
    </row>
    <row r="25" spans="1:14" ht="36.75" customHeight="1" thickBot="1">
      <c r="A25" s="42" t="s">
        <v>147</v>
      </c>
      <c r="B25" s="68">
        <v>2</v>
      </c>
      <c r="C25" s="69">
        <v>16250</v>
      </c>
      <c r="D25" s="71">
        <v>4</v>
      </c>
      <c r="E25" s="65"/>
      <c r="F25" s="11"/>
      <c r="G25" s="26">
        <f t="shared" si="2"/>
        <v>130000</v>
      </c>
      <c r="H25" s="14" t="s">
        <v>148</v>
      </c>
      <c r="I25" s="27">
        <v>1</v>
      </c>
      <c r="J25" s="27">
        <v>2</v>
      </c>
      <c r="K25" s="27">
        <v>3</v>
      </c>
      <c r="L25" s="27">
        <v>4</v>
      </c>
      <c r="M25" s="27"/>
      <c r="N25" s="27"/>
    </row>
  </sheetData>
  <mergeCells count="9">
    <mergeCell ref="A15:G15"/>
    <mergeCell ref="F16:G16"/>
    <mergeCell ref="F21:G21"/>
    <mergeCell ref="A2:G2"/>
    <mergeCell ref="A5:D5"/>
    <mergeCell ref="B8:E8"/>
    <mergeCell ref="F8:G8"/>
    <mergeCell ref="F9:G9"/>
    <mergeCell ref="A14:E14"/>
  </mergeCells>
  <phoneticPr fontId="37"/>
  <conditionalFormatting sqref="A10:A15">
    <cfRule type="expression" dxfId="14" priority="9">
      <formula>#REF!="×"</formula>
    </cfRule>
  </conditionalFormatting>
  <conditionalFormatting sqref="A17:A20">
    <cfRule type="expression" dxfId="13" priority="8">
      <formula>#REF!="×"</formula>
    </cfRule>
  </conditionalFormatting>
  <conditionalFormatting sqref="A22:A25">
    <cfRule type="expression" dxfId="12" priority="7">
      <formula>#REF!="×"</formula>
    </cfRule>
  </conditionalFormatting>
  <conditionalFormatting sqref="B10:E11 B12:D12">
    <cfRule type="expression" dxfId="11" priority="6">
      <formula>#REF!="×"</formula>
    </cfRule>
  </conditionalFormatting>
  <conditionalFormatting sqref="B13:E13">
    <cfRule type="expression" dxfId="10" priority="5">
      <formula>#REF!="×"</formula>
    </cfRule>
  </conditionalFormatting>
  <conditionalFormatting sqref="B17:E18 B19:D19">
    <cfRule type="expression" dxfId="9" priority="4">
      <formula>#REF!="×"</formula>
    </cfRule>
  </conditionalFormatting>
  <conditionalFormatting sqref="B20:E20">
    <cfRule type="expression" dxfId="8" priority="3">
      <formula>#REF!="×"</formula>
    </cfRule>
  </conditionalFormatting>
  <conditionalFormatting sqref="B22:E23 B24:D24">
    <cfRule type="expression" dxfId="7" priority="2">
      <formula>#REF!="×"</formula>
    </cfRule>
  </conditionalFormatting>
  <conditionalFormatting sqref="B25:E25">
    <cfRule type="expression" dxfId="6" priority="1">
      <formula>#REF!="×"</formula>
    </cfRule>
  </conditionalFormatting>
  <conditionalFormatting sqref="F14">
    <cfRule type="expression" dxfId="5" priority="10">
      <formula>#REF!="×"</formula>
    </cfRule>
  </conditionalFormatting>
  <conditionalFormatting sqref="F10:G13">
    <cfRule type="expression" dxfId="4" priority="15">
      <formula>#REF!="×"</formula>
    </cfRule>
  </conditionalFormatting>
  <conditionalFormatting sqref="F17:G20">
    <cfRule type="expression" dxfId="3" priority="12">
      <formula>#REF!="×"</formula>
    </cfRule>
  </conditionalFormatting>
  <conditionalFormatting sqref="F22:G25">
    <cfRule type="expression" dxfId="2" priority="11">
      <formula>#REF!="×"</formula>
    </cfRule>
  </conditionalFormatting>
  <conditionalFormatting sqref="G13:G14">
    <cfRule type="expression" dxfId="1" priority="16">
      <formula>#REF!="×"</formula>
    </cfRule>
  </conditionalFormatting>
  <dataValidations count="2">
    <dataValidation type="list" allowBlank="1" showInputMessage="1" showErrorMessage="1" sqref="E5" xr:uid="{0AC83E57-407B-43A3-99E9-3384C3DF1C57}">
      <formula1>$I$5:$J$5</formula1>
    </dataValidation>
    <dataValidation type="list" allowBlank="1" showInputMessage="1" showErrorMessage="1" sqref="D13 D20 D25" xr:uid="{4D7427F4-B814-4AE7-A51A-E2A8698C89DC}">
      <formula1>$I$13:$N$13</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landscape" r:id="rId1"/>
  <rowBreaks count="1" manualBreakCount="1">
    <brk id="14" max="1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E430-E069-4C0C-8780-74C180285B71}">
  <sheetPr>
    <tabColor rgb="FFFF0000"/>
  </sheetPr>
  <dimension ref="A1:I201"/>
  <sheetViews>
    <sheetView workbookViewId="0">
      <selection activeCell="I25" sqref="I25"/>
    </sheetView>
  </sheetViews>
  <sheetFormatPr defaultColWidth="9" defaultRowHeight="14.4"/>
  <cols>
    <col min="1" max="1" width="17.6640625" style="36" customWidth="1"/>
    <col min="2" max="2" width="34.21875" style="76" customWidth="1"/>
    <col min="3" max="3" width="30.21875" style="76" customWidth="1"/>
    <col min="4" max="16384" width="9" style="36"/>
  </cols>
  <sheetData>
    <row r="1" spans="1:9" ht="57.6">
      <c r="A1" s="37" t="s">
        <v>134</v>
      </c>
      <c r="B1" s="73" t="s">
        <v>135</v>
      </c>
      <c r="C1" s="74" t="s">
        <v>127</v>
      </c>
    </row>
    <row r="2" spans="1:9">
      <c r="A2" s="38">
        <f>COUNTA($B$2:$B$200)</f>
        <v>20</v>
      </c>
      <c r="B2" s="75" t="s">
        <v>163</v>
      </c>
      <c r="C2" s="77">
        <v>70000</v>
      </c>
      <c r="I2" s="72">
        <v>145000</v>
      </c>
    </row>
    <row r="3" spans="1:9">
      <c r="B3" s="75" t="s">
        <v>164</v>
      </c>
      <c r="C3" s="77">
        <v>70000</v>
      </c>
      <c r="I3" s="72">
        <v>105000</v>
      </c>
    </row>
    <row r="4" spans="1:9">
      <c r="B4" s="75" t="s">
        <v>165</v>
      </c>
      <c r="C4" s="77">
        <v>70000</v>
      </c>
      <c r="I4" s="72">
        <v>70000</v>
      </c>
    </row>
    <row r="5" spans="1:9">
      <c r="B5" s="75" t="s">
        <v>166</v>
      </c>
      <c r="C5" s="77">
        <v>70000</v>
      </c>
    </row>
    <row r="6" spans="1:9">
      <c r="B6" s="75" t="s">
        <v>167</v>
      </c>
      <c r="C6" s="77">
        <v>70000</v>
      </c>
    </row>
    <row r="7" spans="1:9">
      <c r="B7" s="75" t="s">
        <v>168</v>
      </c>
      <c r="C7" s="77">
        <v>70000</v>
      </c>
    </row>
    <row r="8" spans="1:9">
      <c r="B8" s="75" t="s">
        <v>169</v>
      </c>
      <c r="C8" s="77">
        <v>70000</v>
      </c>
    </row>
    <row r="9" spans="1:9">
      <c r="B9" s="75" t="s">
        <v>170</v>
      </c>
      <c r="C9" s="77">
        <v>70000</v>
      </c>
    </row>
    <row r="10" spans="1:9">
      <c r="B10" s="75" t="s">
        <v>171</v>
      </c>
      <c r="C10" s="77">
        <v>70000</v>
      </c>
    </row>
    <row r="11" spans="1:9">
      <c r="B11" s="75" t="s">
        <v>172</v>
      </c>
      <c r="C11" s="77">
        <v>70000</v>
      </c>
    </row>
    <row r="12" spans="1:9">
      <c r="B12" s="75" t="s">
        <v>173</v>
      </c>
      <c r="C12" s="77">
        <v>70000</v>
      </c>
    </row>
    <row r="13" spans="1:9">
      <c r="B13" s="75" t="s">
        <v>174</v>
      </c>
      <c r="C13" s="77">
        <v>70000</v>
      </c>
    </row>
    <row r="14" spans="1:9">
      <c r="B14" s="75" t="s">
        <v>175</v>
      </c>
      <c r="C14" s="77">
        <v>70000</v>
      </c>
    </row>
    <row r="15" spans="1:9">
      <c r="B15" s="75" t="s">
        <v>176</v>
      </c>
      <c r="C15" s="77">
        <v>70000</v>
      </c>
    </row>
    <row r="16" spans="1:9">
      <c r="B16" s="75" t="s">
        <v>177</v>
      </c>
      <c r="C16" s="77">
        <v>70000</v>
      </c>
    </row>
    <row r="17" spans="2:3">
      <c r="B17" s="75" t="s">
        <v>178</v>
      </c>
      <c r="C17" s="77">
        <v>70000</v>
      </c>
    </row>
    <row r="18" spans="2:3">
      <c r="B18" s="75" t="s">
        <v>179</v>
      </c>
      <c r="C18" s="77">
        <v>70000</v>
      </c>
    </row>
    <row r="19" spans="2:3">
      <c r="B19" s="75" t="s">
        <v>180</v>
      </c>
      <c r="C19" s="77">
        <v>70000</v>
      </c>
    </row>
    <row r="20" spans="2:3">
      <c r="B20" s="75" t="s">
        <v>181</v>
      </c>
      <c r="C20" s="77">
        <v>70000</v>
      </c>
    </row>
    <row r="21" spans="2:3">
      <c r="B21" s="75" t="s">
        <v>182</v>
      </c>
      <c r="C21" s="77">
        <v>70000</v>
      </c>
    </row>
    <row r="22" spans="2:3">
      <c r="B22" s="75"/>
      <c r="C22" s="77"/>
    </row>
    <row r="23" spans="2:3">
      <c r="B23" s="75"/>
      <c r="C23" s="77"/>
    </row>
    <row r="24" spans="2:3">
      <c r="B24" s="75"/>
      <c r="C24" s="77"/>
    </row>
    <row r="25" spans="2:3">
      <c r="B25" s="75"/>
      <c r="C25" s="77"/>
    </row>
    <row r="26" spans="2:3">
      <c r="B26" s="75"/>
      <c r="C26" s="77"/>
    </row>
    <row r="27" spans="2:3">
      <c r="B27" s="75"/>
      <c r="C27" s="77"/>
    </row>
    <row r="28" spans="2:3">
      <c r="B28" s="75"/>
      <c r="C28" s="77"/>
    </row>
    <row r="29" spans="2:3">
      <c r="B29" s="75"/>
      <c r="C29" s="77"/>
    </row>
    <row r="30" spans="2:3">
      <c r="B30" s="75"/>
      <c r="C30" s="77"/>
    </row>
    <row r="31" spans="2:3">
      <c r="B31" s="75"/>
      <c r="C31" s="77"/>
    </row>
    <row r="32" spans="2:3">
      <c r="B32" s="75"/>
      <c r="C32" s="77"/>
    </row>
    <row r="33" spans="2:3">
      <c r="B33" s="75"/>
      <c r="C33" s="77"/>
    </row>
    <row r="34" spans="2:3">
      <c r="B34" s="75"/>
      <c r="C34" s="77"/>
    </row>
    <row r="35" spans="2:3">
      <c r="B35" s="75"/>
      <c r="C35" s="77"/>
    </row>
    <row r="36" spans="2:3">
      <c r="B36" s="75"/>
      <c r="C36" s="77"/>
    </row>
    <row r="37" spans="2:3">
      <c r="B37" s="75"/>
      <c r="C37" s="77"/>
    </row>
    <row r="38" spans="2:3">
      <c r="B38" s="75"/>
      <c r="C38" s="77"/>
    </row>
    <row r="39" spans="2:3">
      <c r="B39" s="75"/>
      <c r="C39" s="77"/>
    </row>
    <row r="40" spans="2:3">
      <c r="B40" s="75"/>
      <c r="C40" s="77"/>
    </row>
    <row r="41" spans="2:3">
      <c r="B41" s="75"/>
      <c r="C41" s="77"/>
    </row>
    <row r="42" spans="2:3">
      <c r="B42" s="75"/>
      <c r="C42" s="77"/>
    </row>
    <row r="43" spans="2:3">
      <c r="B43" s="75"/>
      <c r="C43" s="77"/>
    </row>
    <row r="44" spans="2:3">
      <c r="B44" s="75"/>
      <c r="C44" s="77"/>
    </row>
    <row r="45" spans="2:3">
      <c r="B45" s="75"/>
      <c r="C45" s="77"/>
    </row>
    <row r="46" spans="2:3">
      <c r="B46" s="75"/>
      <c r="C46" s="77"/>
    </row>
    <row r="47" spans="2:3">
      <c r="B47" s="75"/>
      <c r="C47" s="77"/>
    </row>
    <row r="48" spans="2:3">
      <c r="B48" s="75"/>
      <c r="C48" s="77"/>
    </row>
    <row r="49" spans="2:3">
      <c r="B49" s="75"/>
      <c r="C49" s="77"/>
    </row>
    <row r="50" spans="2:3">
      <c r="B50" s="75"/>
      <c r="C50" s="77"/>
    </row>
    <row r="51" spans="2:3">
      <c r="B51" s="75"/>
      <c r="C51" s="77"/>
    </row>
    <row r="52" spans="2:3">
      <c r="B52" s="75"/>
      <c r="C52" s="77"/>
    </row>
    <row r="53" spans="2:3">
      <c r="B53" s="75"/>
      <c r="C53" s="77"/>
    </row>
    <row r="54" spans="2:3">
      <c r="B54" s="75"/>
      <c r="C54" s="77"/>
    </row>
    <row r="55" spans="2:3">
      <c r="B55" s="75"/>
      <c r="C55" s="77"/>
    </row>
    <row r="56" spans="2:3">
      <c r="B56" s="75"/>
      <c r="C56" s="77"/>
    </row>
    <row r="57" spans="2:3">
      <c r="B57" s="75"/>
      <c r="C57" s="77"/>
    </row>
    <row r="58" spans="2:3">
      <c r="B58" s="75"/>
      <c r="C58" s="77"/>
    </row>
    <row r="59" spans="2:3">
      <c r="B59" s="75"/>
      <c r="C59" s="77"/>
    </row>
    <row r="60" spans="2:3">
      <c r="B60" s="75"/>
      <c r="C60" s="77"/>
    </row>
    <row r="61" spans="2:3">
      <c r="B61" s="75"/>
      <c r="C61" s="77"/>
    </row>
    <row r="62" spans="2:3">
      <c r="B62" s="75"/>
      <c r="C62" s="77"/>
    </row>
    <row r="63" spans="2:3">
      <c r="B63" s="75"/>
      <c r="C63" s="77"/>
    </row>
    <row r="64" spans="2:3">
      <c r="B64" s="75"/>
      <c r="C64" s="77"/>
    </row>
    <row r="65" spans="2:3">
      <c r="B65" s="75"/>
      <c r="C65" s="77"/>
    </row>
    <row r="66" spans="2:3">
      <c r="B66" s="75"/>
      <c r="C66" s="77"/>
    </row>
    <row r="67" spans="2:3">
      <c r="B67" s="75"/>
      <c r="C67" s="77"/>
    </row>
    <row r="68" spans="2:3">
      <c r="B68" s="75"/>
      <c r="C68" s="77"/>
    </row>
    <row r="69" spans="2:3">
      <c r="B69" s="75"/>
      <c r="C69" s="77"/>
    </row>
    <row r="70" spans="2:3">
      <c r="B70" s="75"/>
      <c r="C70" s="77"/>
    </row>
    <row r="71" spans="2:3">
      <c r="B71" s="75"/>
      <c r="C71" s="77"/>
    </row>
    <row r="72" spans="2:3">
      <c r="B72" s="75"/>
      <c r="C72" s="77"/>
    </row>
    <row r="73" spans="2:3">
      <c r="B73" s="75"/>
      <c r="C73" s="77"/>
    </row>
    <row r="74" spans="2:3">
      <c r="B74" s="75"/>
      <c r="C74" s="77"/>
    </row>
    <row r="75" spans="2:3">
      <c r="B75" s="75"/>
      <c r="C75" s="77"/>
    </row>
    <row r="76" spans="2:3">
      <c r="B76" s="75"/>
      <c r="C76" s="77"/>
    </row>
    <row r="77" spans="2:3">
      <c r="B77" s="75"/>
      <c r="C77" s="77"/>
    </row>
    <row r="78" spans="2:3">
      <c r="B78" s="75"/>
      <c r="C78" s="77"/>
    </row>
    <row r="79" spans="2:3">
      <c r="B79" s="75"/>
      <c r="C79" s="77"/>
    </row>
    <row r="80" spans="2:3">
      <c r="B80" s="75"/>
      <c r="C80" s="77"/>
    </row>
    <row r="81" spans="2:3">
      <c r="B81" s="75"/>
      <c r="C81" s="77"/>
    </row>
    <row r="82" spans="2:3">
      <c r="B82" s="75"/>
      <c r="C82" s="77"/>
    </row>
    <row r="83" spans="2:3">
      <c r="B83" s="75"/>
      <c r="C83" s="77"/>
    </row>
    <row r="84" spans="2:3">
      <c r="B84" s="75"/>
      <c r="C84" s="77"/>
    </row>
    <row r="85" spans="2:3">
      <c r="B85" s="75"/>
      <c r="C85" s="77"/>
    </row>
    <row r="86" spans="2:3">
      <c r="B86" s="75"/>
      <c r="C86" s="77"/>
    </row>
    <row r="87" spans="2:3">
      <c r="B87" s="75"/>
      <c r="C87" s="77"/>
    </row>
    <row r="88" spans="2:3">
      <c r="B88" s="75"/>
      <c r="C88" s="77"/>
    </row>
    <row r="89" spans="2:3">
      <c r="B89" s="75"/>
      <c r="C89" s="77"/>
    </row>
    <row r="90" spans="2:3">
      <c r="B90" s="75"/>
      <c r="C90" s="77"/>
    </row>
    <row r="91" spans="2:3">
      <c r="B91" s="75"/>
      <c r="C91" s="77"/>
    </row>
    <row r="92" spans="2:3">
      <c r="B92" s="75"/>
      <c r="C92" s="77"/>
    </row>
    <row r="93" spans="2:3">
      <c r="B93" s="75"/>
      <c r="C93" s="77"/>
    </row>
    <row r="94" spans="2:3">
      <c r="B94" s="75"/>
      <c r="C94" s="77"/>
    </row>
    <row r="95" spans="2:3">
      <c r="B95" s="75"/>
      <c r="C95" s="77"/>
    </row>
    <row r="96" spans="2:3">
      <c r="B96" s="75"/>
      <c r="C96" s="77"/>
    </row>
    <row r="97" spans="2:3">
      <c r="B97" s="75"/>
      <c r="C97" s="77"/>
    </row>
    <row r="98" spans="2:3">
      <c r="B98" s="75"/>
      <c r="C98" s="77"/>
    </row>
    <row r="99" spans="2:3">
      <c r="B99" s="75"/>
      <c r="C99" s="77"/>
    </row>
    <row r="100" spans="2:3">
      <c r="B100" s="75"/>
      <c r="C100" s="77"/>
    </row>
    <row r="101" spans="2:3">
      <c r="B101" s="75"/>
      <c r="C101" s="77"/>
    </row>
    <row r="102" spans="2:3">
      <c r="B102" s="75"/>
      <c r="C102" s="77"/>
    </row>
    <row r="103" spans="2:3">
      <c r="B103" s="75"/>
      <c r="C103" s="77"/>
    </row>
    <row r="104" spans="2:3">
      <c r="B104" s="75"/>
      <c r="C104" s="77"/>
    </row>
    <row r="105" spans="2:3">
      <c r="B105" s="75"/>
      <c r="C105" s="77"/>
    </row>
    <row r="106" spans="2:3">
      <c r="B106" s="75"/>
      <c r="C106" s="77"/>
    </row>
    <row r="107" spans="2:3">
      <c r="B107" s="75"/>
      <c r="C107" s="77"/>
    </row>
    <row r="108" spans="2:3">
      <c r="B108" s="75"/>
      <c r="C108" s="77"/>
    </row>
    <row r="109" spans="2:3">
      <c r="B109" s="75"/>
      <c r="C109" s="77"/>
    </row>
    <row r="110" spans="2:3">
      <c r="B110" s="75"/>
      <c r="C110" s="77"/>
    </row>
    <row r="111" spans="2:3">
      <c r="B111" s="75"/>
      <c r="C111" s="77"/>
    </row>
    <row r="112" spans="2:3">
      <c r="B112" s="75"/>
      <c r="C112" s="77"/>
    </row>
    <row r="113" spans="2:3">
      <c r="B113" s="75"/>
      <c r="C113" s="77"/>
    </row>
    <row r="114" spans="2:3">
      <c r="B114" s="75"/>
      <c r="C114" s="77"/>
    </row>
    <row r="115" spans="2:3">
      <c r="B115" s="75"/>
      <c r="C115" s="77"/>
    </row>
    <row r="116" spans="2:3">
      <c r="B116" s="75"/>
      <c r="C116" s="77"/>
    </row>
    <row r="117" spans="2:3">
      <c r="B117" s="75"/>
      <c r="C117" s="77"/>
    </row>
    <row r="118" spans="2:3">
      <c r="B118" s="75"/>
      <c r="C118" s="77"/>
    </row>
    <row r="119" spans="2:3">
      <c r="B119" s="75"/>
      <c r="C119" s="77"/>
    </row>
    <row r="120" spans="2:3">
      <c r="B120" s="75"/>
      <c r="C120" s="77"/>
    </row>
    <row r="121" spans="2:3">
      <c r="B121" s="75"/>
      <c r="C121" s="77"/>
    </row>
    <row r="122" spans="2:3">
      <c r="B122" s="75"/>
      <c r="C122" s="77"/>
    </row>
    <row r="123" spans="2:3">
      <c r="B123" s="75"/>
      <c r="C123" s="77"/>
    </row>
    <row r="124" spans="2:3">
      <c r="B124" s="75"/>
      <c r="C124" s="77"/>
    </row>
    <row r="125" spans="2:3">
      <c r="B125" s="75"/>
      <c r="C125" s="77"/>
    </row>
    <row r="126" spans="2:3">
      <c r="B126" s="75"/>
      <c r="C126" s="77"/>
    </row>
    <row r="127" spans="2:3">
      <c r="B127" s="75"/>
      <c r="C127" s="77"/>
    </row>
    <row r="128" spans="2:3">
      <c r="B128" s="75"/>
      <c r="C128" s="77"/>
    </row>
    <row r="129" spans="2:3">
      <c r="B129" s="75"/>
      <c r="C129" s="77"/>
    </row>
    <row r="130" spans="2:3">
      <c r="B130" s="75"/>
      <c r="C130" s="77"/>
    </row>
    <row r="131" spans="2:3">
      <c r="B131" s="75"/>
      <c r="C131" s="77"/>
    </row>
    <row r="132" spans="2:3">
      <c r="B132" s="75"/>
      <c r="C132" s="77"/>
    </row>
    <row r="133" spans="2:3">
      <c r="B133" s="75"/>
      <c r="C133" s="77"/>
    </row>
    <row r="134" spans="2:3">
      <c r="B134" s="75"/>
      <c r="C134" s="77"/>
    </row>
    <row r="135" spans="2:3">
      <c r="B135" s="75"/>
      <c r="C135" s="77"/>
    </row>
    <row r="136" spans="2:3">
      <c r="B136" s="75"/>
      <c r="C136" s="77"/>
    </row>
    <row r="137" spans="2:3">
      <c r="B137" s="75"/>
      <c r="C137" s="77"/>
    </row>
    <row r="138" spans="2:3">
      <c r="B138" s="75"/>
      <c r="C138" s="77"/>
    </row>
    <row r="139" spans="2:3">
      <c r="B139" s="75"/>
      <c r="C139" s="77"/>
    </row>
    <row r="140" spans="2:3">
      <c r="B140" s="75"/>
      <c r="C140" s="77"/>
    </row>
    <row r="141" spans="2:3">
      <c r="B141" s="75"/>
      <c r="C141" s="77"/>
    </row>
    <row r="142" spans="2:3">
      <c r="B142" s="75"/>
      <c r="C142" s="77"/>
    </row>
    <row r="143" spans="2:3">
      <c r="B143" s="75"/>
      <c r="C143" s="77"/>
    </row>
    <row r="144" spans="2:3">
      <c r="B144" s="75"/>
      <c r="C144" s="77"/>
    </row>
    <row r="145" spans="2:3">
      <c r="B145" s="75"/>
      <c r="C145" s="77"/>
    </row>
    <row r="146" spans="2:3">
      <c r="B146" s="75"/>
      <c r="C146" s="77"/>
    </row>
    <row r="147" spans="2:3">
      <c r="B147" s="75"/>
      <c r="C147" s="77"/>
    </row>
    <row r="148" spans="2:3">
      <c r="B148" s="75"/>
      <c r="C148" s="77"/>
    </row>
    <row r="149" spans="2:3">
      <c r="B149" s="75"/>
      <c r="C149" s="77"/>
    </row>
    <row r="150" spans="2:3">
      <c r="B150" s="75"/>
      <c r="C150" s="77"/>
    </row>
    <row r="151" spans="2:3">
      <c r="B151" s="75"/>
      <c r="C151" s="77"/>
    </row>
    <row r="152" spans="2:3">
      <c r="B152" s="75"/>
      <c r="C152" s="77"/>
    </row>
    <row r="153" spans="2:3">
      <c r="B153" s="75"/>
      <c r="C153" s="77"/>
    </row>
    <row r="154" spans="2:3">
      <c r="B154" s="75"/>
      <c r="C154" s="77"/>
    </row>
    <row r="155" spans="2:3">
      <c r="B155" s="75"/>
      <c r="C155" s="77"/>
    </row>
    <row r="156" spans="2:3">
      <c r="B156" s="75"/>
      <c r="C156" s="77"/>
    </row>
    <row r="157" spans="2:3">
      <c r="B157" s="75"/>
      <c r="C157" s="77"/>
    </row>
    <row r="158" spans="2:3">
      <c r="B158" s="75"/>
      <c r="C158" s="77"/>
    </row>
    <row r="159" spans="2:3">
      <c r="B159" s="75"/>
      <c r="C159" s="77"/>
    </row>
    <row r="160" spans="2:3">
      <c r="B160" s="75"/>
      <c r="C160" s="77"/>
    </row>
    <row r="161" spans="2:3">
      <c r="B161" s="75"/>
      <c r="C161" s="77"/>
    </row>
    <row r="162" spans="2:3">
      <c r="B162" s="75"/>
      <c r="C162" s="77"/>
    </row>
    <row r="163" spans="2:3">
      <c r="B163" s="75"/>
      <c r="C163" s="77"/>
    </row>
    <row r="164" spans="2:3">
      <c r="B164" s="75"/>
      <c r="C164" s="77"/>
    </row>
    <row r="165" spans="2:3">
      <c r="B165" s="75"/>
      <c r="C165" s="77"/>
    </row>
    <row r="166" spans="2:3">
      <c r="B166" s="75"/>
      <c r="C166" s="77"/>
    </row>
    <row r="167" spans="2:3">
      <c r="B167" s="75"/>
      <c r="C167" s="77"/>
    </row>
    <row r="168" spans="2:3">
      <c r="B168" s="75"/>
      <c r="C168" s="77"/>
    </row>
    <row r="169" spans="2:3">
      <c r="B169" s="75"/>
      <c r="C169" s="77"/>
    </row>
    <row r="170" spans="2:3">
      <c r="B170" s="75"/>
      <c r="C170" s="77"/>
    </row>
    <row r="171" spans="2:3">
      <c r="B171" s="75"/>
      <c r="C171" s="77"/>
    </row>
    <row r="172" spans="2:3">
      <c r="B172" s="75"/>
      <c r="C172" s="77"/>
    </row>
    <row r="173" spans="2:3">
      <c r="B173" s="75"/>
      <c r="C173" s="77"/>
    </row>
    <row r="174" spans="2:3">
      <c r="B174" s="75"/>
      <c r="C174" s="77"/>
    </row>
    <row r="175" spans="2:3">
      <c r="B175" s="75"/>
      <c r="C175" s="77"/>
    </row>
    <row r="176" spans="2:3">
      <c r="B176" s="75"/>
      <c r="C176" s="77"/>
    </row>
    <row r="177" spans="2:3">
      <c r="B177" s="75"/>
      <c r="C177" s="77"/>
    </row>
    <row r="178" spans="2:3">
      <c r="B178" s="75"/>
      <c r="C178" s="77"/>
    </row>
    <row r="179" spans="2:3">
      <c r="B179" s="75"/>
      <c r="C179" s="77"/>
    </row>
    <row r="180" spans="2:3">
      <c r="B180" s="75"/>
      <c r="C180" s="77"/>
    </row>
    <row r="181" spans="2:3">
      <c r="B181" s="75"/>
      <c r="C181" s="77"/>
    </row>
    <row r="182" spans="2:3">
      <c r="B182" s="75"/>
      <c r="C182" s="77"/>
    </row>
    <row r="183" spans="2:3">
      <c r="B183" s="75"/>
      <c r="C183" s="77"/>
    </row>
    <row r="184" spans="2:3">
      <c r="B184" s="75"/>
      <c r="C184" s="77"/>
    </row>
    <row r="185" spans="2:3">
      <c r="B185" s="75"/>
      <c r="C185" s="77"/>
    </row>
    <row r="186" spans="2:3">
      <c r="B186" s="75"/>
      <c r="C186" s="77"/>
    </row>
    <row r="187" spans="2:3">
      <c r="B187" s="75"/>
      <c r="C187" s="77"/>
    </row>
    <row r="188" spans="2:3">
      <c r="B188" s="75"/>
      <c r="C188" s="77"/>
    </row>
    <row r="189" spans="2:3">
      <c r="B189" s="75"/>
      <c r="C189" s="77"/>
    </row>
    <row r="190" spans="2:3">
      <c r="B190" s="75"/>
      <c r="C190" s="77"/>
    </row>
    <row r="191" spans="2:3">
      <c r="B191" s="75"/>
      <c r="C191" s="77"/>
    </row>
    <row r="192" spans="2:3">
      <c r="B192" s="75"/>
      <c r="C192" s="77"/>
    </row>
    <row r="193" spans="2:3">
      <c r="B193" s="75"/>
      <c r="C193" s="77"/>
    </row>
    <row r="194" spans="2:3">
      <c r="B194" s="75"/>
      <c r="C194" s="77"/>
    </row>
    <row r="195" spans="2:3">
      <c r="B195" s="75"/>
      <c r="C195" s="77"/>
    </row>
    <row r="196" spans="2:3">
      <c r="B196" s="75"/>
      <c r="C196" s="77"/>
    </row>
    <row r="197" spans="2:3">
      <c r="B197" s="75"/>
      <c r="C197" s="77"/>
    </row>
    <row r="198" spans="2:3">
      <c r="B198" s="75"/>
      <c r="C198" s="77"/>
    </row>
    <row r="199" spans="2:3">
      <c r="B199" s="75"/>
      <c r="C199" s="77"/>
    </row>
    <row r="200" spans="2:3">
      <c r="B200" s="75"/>
      <c r="C200" s="77"/>
    </row>
    <row r="201" spans="2:3">
      <c r="B201" s="75" t="s">
        <v>128</v>
      </c>
      <c r="C201" s="77">
        <f>SUM(C2:C200)</f>
        <v>1400000</v>
      </c>
    </row>
  </sheetData>
  <phoneticPr fontId="37"/>
  <dataValidations count="1">
    <dataValidation type="list" allowBlank="1" showInputMessage="1" showErrorMessage="1" sqref="C2:C21" xr:uid="{3B4119B9-7CB5-45C2-A834-5845FF33C516}">
      <formula1>$I$2:$I$4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2776C-A596-442C-8988-8E796E4716CB}">
  <sheetPr>
    <tabColor rgb="FFFF0000"/>
    <pageSetUpPr fitToPage="1"/>
  </sheetPr>
  <dimension ref="A1:J9"/>
  <sheetViews>
    <sheetView view="pageBreakPreview" zoomScale="115" zoomScaleNormal="130" zoomScaleSheetLayoutView="115" workbookViewId="0">
      <selection activeCell="F11" sqref="F11"/>
    </sheetView>
  </sheetViews>
  <sheetFormatPr defaultColWidth="9" defaultRowHeight="13.2"/>
  <cols>
    <col min="1" max="1" width="37.886718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9" t="s">
        <v>141</v>
      </c>
      <c r="B1" s="95" t="s">
        <v>124</v>
      </c>
      <c r="C1" s="96"/>
      <c r="D1" s="96"/>
      <c r="E1" s="96"/>
      <c r="F1" s="96"/>
      <c r="G1" s="96"/>
      <c r="H1" s="96"/>
      <c r="I1" s="25"/>
    </row>
    <row r="2" spans="1:10" ht="41.25" customHeight="1">
      <c r="A2" s="97" t="s">
        <v>110</v>
      </c>
      <c r="B2" s="98"/>
      <c r="C2" s="98"/>
      <c r="D2" s="98"/>
      <c r="E2" s="98"/>
      <c r="F2" s="98"/>
      <c r="G2" s="98"/>
      <c r="H2" s="98"/>
      <c r="I2" s="99" t="s">
        <v>54</v>
      </c>
      <c r="J2" s="8"/>
    </row>
    <row r="3" spans="1:10" ht="72.75" customHeight="1" thickBot="1">
      <c r="A3" s="9" t="s">
        <v>122</v>
      </c>
      <c r="B3" s="47" t="s">
        <v>103</v>
      </c>
      <c r="C3" s="47" t="s">
        <v>104</v>
      </c>
      <c r="D3" s="12" t="s">
        <v>102</v>
      </c>
      <c r="E3" s="12" t="s">
        <v>105</v>
      </c>
      <c r="F3" s="47" t="s">
        <v>106</v>
      </c>
      <c r="G3" s="47" t="s">
        <v>108</v>
      </c>
      <c r="H3" s="47" t="s">
        <v>107</v>
      </c>
      <c r="I3" s="100"/>
      <c r="J3" s="14" t="s">
        <v>100</v>
      </c>
    </row>
    <row r="4" spans="1:10" ht="84.75" customHeight="1" thickBot="1">
      <c r="A4" s="42" t="s">
        <v>119</v>
      </c>
      <c r="B4" s="53">
        <v>0</v>
      </c>
      <c r="C4" s="53">
        <v>0</v>
      </c>
      <c r="D4" s="59" t="e">
        <f>C4/B4</f>
        <v>#DIV/0!</v>
      </c>
      <c r="E4" s="60" t="e">
        <f>(D4-0.02)*B4</f>
        <v>#DIV/0!</v>
      </c>
      <c r="F4" s="62">
        <v>0</v>
      </c>
      <c r="G4" s="63">
        <v>0</v>
      </c>
      <c r="H4" s="64">
        <v>0</v>
      </c>
      <c r="I4" s="61">
        <f>F4*G4*H4</f>
        <v>0</v>
      </c>
      <c r="J4" s="14"/>
    </row>
    <row r="5" spans="1:10" ht="93.75" customHeight="1" thickBot="1">
      <c r="A5" s="42" t="s">
        <v>120</v>
      </c>
      <c r="B5" s="53">
        <v>0</v>
      </c>
      <c r="C5" s="53">
        <v>0</v>
      </c>
      <c r="D5" s="59" t="e">
        <f>C5/B5</f>
        <v>#DIV/0!</v>
      </c>
      <c r="E5" s="60" t="e">
        <f>(D5-0.02)*B5</f>
        <v>#DIV/0!</v>
      </c>
      <c r="F5" s="62">
        <v>0</v>
      </c>
      <c r="G5" s="63">
        <v>0</v>
      </c>
      <c r="H5" s="64">
        <v>0</v>
      </c>
      <c r="I5" s="61">
        <f>F5*G5*H5</f>
        <v>0</v>
      </c>
      <c r="J5" s="14"/>
    </row>
    <row r="6" spans="1:10" ht="90" customHeight="1">
      <c r="A6" s="11" t="s">
        <v>121</v>
      </c>
      <c r="B6" s="101"/>
      <c r="C6" s="102"/>
      <c r="D6" s="103"/>
      <c r="E6" s="103"/>
      <c r="F6" s="102"/>
      <c r="G6" s="102"/>
      <c r="H6" s="102"/>
      <c r="I6" s="26">
        <v>0</v>
      </c>
      <c r="J6" s="14"/>
    </row>
    <row r="7" spans="1:10" ht="60.75" customHeight="1">
      <c r="A7" s="104" t="s">
        <v>123</v>
      </c>
      <c r="B7" s="105"/>
      <c r="C7" s="105"/>
      <c r="D7" s="105"/>
      <c r="E7" s="105"/>
      <c r="F7" s="105"/>
      <c r="G7" s="105"/>
      <c r="H7" s="105"/>
      <c r="I7" s="105"/>
    </row>
    <row r="9" spans="1:10">
      <c r="A9" s="35"/>
    </row>
  </sheetData>
  <mergeCells count="5">
    <mergeCell ref="B1:H1"/>
    <mergeCell ref="A2:H2"/>
    <mergeCell ref="I2:I3"/>
    <mergeCell ref="B6:H6"/>
    <mergeCell ref="A7:I7"/>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85e6e18b-26c1-4122-9e79-e6c53ac26d53"/>
    <ds:schemaRef ds:uri="9500c7e0-a8b4-4cc7-a7aa-d9d65591dd5a"/>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【参考】集計用シート（賃上げ支援事業）</vt:lpstr>
      <vt:lpstr>【総額及び平均額】賃上げ支援事業実績報告書（法人単位）</vt:lpstr>
      <vt:lpstr>対象施設報告シート（法人単位）</vt:lpstr>
      <vt:lpstr>別紙（2.0％超部分算定シート）（法人単位）</vt:lpstr>
      <vt:lpstr>【記載例】賃上げ支援事業実績報告書（法人単位）</vt:lpstr>
      <vt:lpstr>【記載例】対象施設報告シート（法人単位）</vt:lpstr>
      <vt:lpstr>【記載例】別紙（2.0％超部分算定シート）（法人単位）</vt:lpstr>
      <vt:lpstr>都道府県リスト</vt:lpstr>
      <vt:lpstr>'【記載例】賃上げ支援事業実績報告書（法人単位）'!Print_Area</vt:lpstr>
      <vt:lpstr>'【記載例】別紙（2.0％超部分算定シート）（法人単位）'!Print_Area</vt:lpstr>
      <vt:lpstr>'【総額及び平均額】賃上げ支援事業実績報告書（法人単位）'!Print_Area</vt:lpstr>
      <vt:lpstr>'別紙（2.0％超部分算定シート）（法人単位）'!Print_Area</vt:lpstr>
      <vt:lpstr>'【記載例】賃上げ支援事業実績報告書（法人単位）'!Print_Titles</vt:lpstr>
      <vt:lpstr>'【記載例】別紙（2.0％超部分算定シート）（法人単位）'!Print_Titles</vt:lpstr>
      <vt:lpstr>'【総額及び平均額】賃上げ支援事業実績報告書（法人単位）'!Print_Titles</vt:lpstr>
      <vt:lpstr>'別紙（2.0％超部分算定シート）（法人単位）'!Print_Titles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2026-05-22T13:11:46Z</cp:lastPrinted>
  <dcterms:created xsi:type="dcterms:W3CDTF">2017-10-26T07:12:00Z</dcterms:created>
  <dcterms:modified xsi:type="dcterms:W3CDTF">2026-06-11T05:16:46Z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