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I:\★市町村支援課移行データ\財政係\03  決算統計（地方財政状況調査）\01普通会計\★R06決算統計（R07）\260227_令和6年度財政状況資料集の作成公表について★\04_HP掲載用\"/>
    </mc:Choice>
  </mc:AlternateContent>
  <xr:revisionPtr revIDLastSave="0" documentId="13_ncr:1_{E004921B-16A4-4652-97B2-B08BDF86BF57}" xr6:coauthVersionLast="47" xr6:coauthVersionMax="47" xr10:uidLastSave="{00000000-0000-0000-0000-000000000000}"/>
  <bookViews>
    <workbookView xWindow="23929" yWindow="-601" windowWidth="24267" windowHeight="1302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alcMode="manual"/>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Q102" i="12" l="1"/>
  <c r="DL102" i="12"/>
  <c r="DG102" i="12"/>
  <c r="DB102" i="12"/>
  <c r="CW102" i="12"/>
  <c r="CR102" i="12"/>
  <c r="AP23" i="12" l="1"/>
  <c r="AA23" i="12"/>
  <c r="V23" i="12"/>
  <c r="Q23" i="12"/>
  <c r="AU88" i="12"/>
  <c r="AP88" i="12"/>
  <c r="AF88" i="12"/>
  <c r="AU63" i="12"/>
  <c r="AP63" i="12"/>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E40" i="10"/>
  <c r="AM40" i="10"/>
  <c r="U40" i="10"/>
  <c r="C40" i="10"/>
  <c r="BE39" i="10"/>
  <c r="AM39" i="10"/>
  <c r="U39" i="10"/>
  <c r="C39" i="10"/>
  <c r="BE38" i="10"/>
  <c r="AM38" i="10"/>
  <c r="U38" i="10"/>
  <c r="C38" i="10"/>
  <c r="BE37" i="10"/>
  <c r="C37" i="10"/>
  <c r="BE36" i="10"/>
  <c r="C36" i="10"/>
  <c r="BE35" i="10"/>
  <c r="C35"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U37" i="10" l="1"/>
  <c r="AM34" i="10" s="1"/>
  <c r="AM35" i="10" s="1"/>
  <c r="AM36" i="10" s="1"/>
  <c r="AM37" i="10" s="1"/>
  <c r="BW34" i="10"/>
  <c r="BW35" i="10" s="1"/>
  <c r="BW36" i="10" s="1"/>
  <c r="BW37" i="10" s="1"/>
  <c r="BW38" i="10" s="1"/>
  <c r="BW39" i="10" s="1"/>
  <c r="BW40" i="10" s="1"/>
  <c r="CO34" i="10" l="1"/>
  <c r="CO35" i="10" s="1"/>
  <c r="CO36" i="10" s="1"/>
  <c r="CO37" i="10" s="1"/>
  <c r="CO38" i="10" s="1"/>
  <c r="CO39" i="10" s="1"/>
  <c r="CO40" i="10" s="1"/>
  <c r="CO41" i="10" s="1"/>
  <c r="CO42" i="10" s="1"/>
  <c r="CO43" i="10" s="1"/>
</calcChain>
</file>

<file path=xl/sharedStrings.xml><?xml version="1.0" encoding="utf-8"?>
<sst xmlns="http://schemas.openxmlformats.org/spreadsheetml/2006/main" count="1099" uniqueCount="576">
  <si>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</si>
  <si>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</si>
  <si>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</si>
  <si>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</si>
  <si>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</si>
  <si>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</si>
  <si>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</si>
  <si>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</si>
  <si>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</si>
  <si>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</si>
  <si>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</si>
  <si>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</si>
  <si>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</si>
  <si>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</si>
  <si>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</si>
  <si>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</si>
  <si>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</si>
  <si>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</si>
  <si>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</si>
  <si>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</si>
  <si>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</si>
  <si>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</si>
  <si>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</si>
  <si>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</si>
  <si>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</si>
  <si>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</si>
  <si>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</si>
  <si>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</si>
  <si>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</si>
  <si>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</si>
  <si>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</si>
  <si>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</si>
  <si>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</si>
  <si>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</si>
  <si>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</si>
  <si>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</si>
  <si>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</si>
  <si>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</si>
  <si>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</si>
  <si>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</si>
  <si>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</si>
  <si>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</si>
  <si>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</si>
  <si>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</si>
  <si>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</si>
  <si>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</si>
  <si>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</si>
  <si>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</si>
  <si>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</si>
  <si>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</si>
  <si>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</si>
  <si>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</si>
  <si>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</si>
  <si>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</si>
  <si>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</si>
  <si>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</si>
  <si>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</si>
  <si>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</si>
  <si>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</si>
  <si>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</si>
  <si>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</si>
  <si>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</si>
  <si>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</si>
  <si>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</si>
  <si>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</si>
  <si>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</si>
  <si>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</si>
  <si>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</si>
  <si>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</si>
  <si>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</si>
  <si>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</si>
  <si>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</si>
  <si>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</si>
  <si>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</si>
  <si>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</si>
  <si>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</si>
  <si>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</si>
  <si>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</si>
  <si>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</si>
  <si>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富山県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</si>
  <si>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</si>
  <si>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</si>
  <si>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</si>
  <si>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</si>
  <si>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</si>
  <si>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</si>
  <si>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</si>
  <si>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</si>
  <si>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</si>
  <si>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</si>
  <si>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</si>
  <si>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</si>
  <si>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</si>
  <si>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</si>
  <si>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高岡市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</si>
  <si>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</si>
  <si>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</si>
  <si>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</si>
  <si>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</si>
  <si>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</si>
  <si>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</si>
  <si>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</si>
  <si>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</si>
  <si>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</si>
  <si>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</si>
  <si>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</si>
  <si>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</si>
  <si>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</si>
  <si>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</si>
  <si>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</si>
  <si>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</si>
  <si>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</si>
  <si>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</si>
  <si>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</si>
  <si>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</si>
  <si>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</si>
  <si>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</si>
  <si>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</si>
  <si>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</si>
  <si>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</si>
  <si>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</si>
  <si>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</si>
  <si>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</si>
  <si>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</si>
  <si>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</si>
  <si>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</si>
  <si>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</si>
  <si>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</si>
  <si>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</si>
  <si>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</si>
  <si>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</si>
  <si>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</si>
  <si>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</si>
  <si>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</si>
  <si>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</si>
  <si>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</si>
  <si>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</si>
  <si>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</si>
  <si>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</si>
  <si>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</si>
  <si>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</si>
  <si>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</si>
  <si>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</si>
  <si>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</si>
  <si>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</si>
  <si>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</si>
  <si>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</si>
  <si>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</si>
  <si>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</si>
  <si>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</si>
  <si>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</si>
  <si>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</si>
  <si>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</si>
  <si>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</si>
  <si>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</si>
  <si>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</si>
  <si>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</si>
  <si>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</si>
  <si>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</si>
  <si>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</si>
  <si>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</si>
  <si>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</si>
  <si>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</si>
  <si>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</si>
  <si>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</si>
  <si>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</si>
  <si>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</si>
  <si>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</si>
  <si>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</si>
  <si>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</si>
  <si>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</si>
  <si>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</si>
  <si>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</si>
  <si>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</si>
  <si>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</si>
  <si>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</si>
  <si>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</si>
  <si>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</si>
  <si>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</si>
  <si>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</si>
  <si>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</si>
  <si>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</si>
  <si>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</si>
  <si>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</si>
  <si>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</si>
  <si>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</si>
  <si>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</si>
  <si>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</si>
  <si>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</si>
  <si>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</si>
  <si>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</si>
  <si>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</si>
  <si>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</si>
  <si>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</si>
  <si>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</si>
  <si>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</si>
  <si>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</si>
  <si>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</si>
  <si>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</si>
  <si>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</si>
  <si>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</si>
  <si>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</si>
  <si>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</si>
  <si>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富山県高岡市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</si>
  <si>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</si>
  <si>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</si>
  <si>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</si>
  <si>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</si>
  <si>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</si>
  <si>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</si>
  <si>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</si>
  <si>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</si>
  <si>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</si>
  <si>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</si>
  <si>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</si>
  <si>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</si>
  <si>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</si>
  <si>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</si>
  <si>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</si>
  <si>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</si>
  <si>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</si>
  <si>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</si>
  <si>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</si>
  <si>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</si>
  <si>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</si>
  <si>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</si>
  <si>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</si>
  <si>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</si>
  <si>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</si>
  <si>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</si>
  <si>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</si>
  <si>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</si>
  <si>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</si>
  <si>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</si>
  <si>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</si>
  <si>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</si>
  <si>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</si>
  <si>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</si>
  <si>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</si>
  <si>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</si>
  <si>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</si>
  <si>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</si>
  <si>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</si>
  <si>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</si>
  <si>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</si>
  <si>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</si>
  <si>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</si>
  <si>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</si>
  <si>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</si>
  <si>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</si>
  <si>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</si>
  <si>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</si>
  <si>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</si>
  <si>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</si>
  <si>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</si>
  <si>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</si>
  <si>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</si>
  <si>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</si>
  <si>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</si>
  <si>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</si>
  <si>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</si>
  <si>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</si>
  <si>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</si>
  <si>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</si>
  <si>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</si>
  <si>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</si>
  <si>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</si>
  <si>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</si>
  <si>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</si>
  <si>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</si>
  <si>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</si>
  <si>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</si>
  <si>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</si>
  <si>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</si>
  <si>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</si>
  <si>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</si>
  <si>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</si>
  <si>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</si>
  <si>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</si>
  <si>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</si>
  <si>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</si>
  <si>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</si>
  <si>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</si>
  <si>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</si>
  <si>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</si>
  <si>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</si>
  <si>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</si>
  <si>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</si>
  <si>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</si>
  <si>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</si>
  <si>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</si>
  <si>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</si>
  <si>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</si>
  <si>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</si>
  <si>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</si>
  <si>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</si>
  <si>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</si>
  <si>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</si>
  <si>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</si>
  <si>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</si>
  <si>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</si>
  <si>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</si>
  <si>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</si>
  <si>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</si>
  <si>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</si>
  <si>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</si>
  <si>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</si>
  <si>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</si>
  <si>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</si>
  <si>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</si>
  <si>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</si>
  <si>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</si>
  <si>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</si>
  <si>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</si>
  <si>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</si>
  <si>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</si>
  <si>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</si>
  <si>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</si>
  <si>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</si>
  <si>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</si>
  <si>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</si>
  <si>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</si>
  <si>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</si>
  <si>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</si>
  <si>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</si>
  <si>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</si>
  <si>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</si>
  <si>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</si>
  <si>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</si>
  <si>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</si>
  <si>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</si>
  <si>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</si>
  <si>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</si>
  <si>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</si>
  <si>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</si>
  <si>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</si>
  <si>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</si>
  <si>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</si>
  <si>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</si>
  <si>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</si>
  <si>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</si>
  <si>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</si>
  <si>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</si>
  <si>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</si>
  <si>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</si>
  <si>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</si>
  <si>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</si>
  <si>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</si>
  <si>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</si>
  <si>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</si>
  <si>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</si>
  <si>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</si>
  <si>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</si>
  <si>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</si>
  <si>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富山県高岡市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</si>
  <si>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</si>
  <si>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</si>
  <si>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</si>
  <si>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</si>
  <si>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</si>
  <si>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</si>
  <si>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</si>
  <si>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</si>
  <si>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</si>
  <si>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</si>
  <si>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</si>
  <si>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</si>
  <si>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</si>
  <si>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</si>
  <si>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</si>
  <si>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</si>
  <si>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</si>
  <si>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</si>
  <si>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</si>
  <si>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</si>
  <si>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荻布奨学金事業会計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</si>
  <si>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</si>
  <si>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</si>
  <si>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</si>
  <si>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</si>
  <si>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</si>
  <si>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</si>
  <si>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</si>
  <si>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</si>
  <si>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</si>
  <si>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</si>
  <si>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</si>
  <si>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</si>
  <si>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</si>
  <si>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国民健康保険事業会計</t>
    <phoneticPr fontId="5"/>
  </si>
  <si>
    <t>駐車場事業会計</t>
    <phoneticPr fontId="5"/>
  </si>
  <si>
    <t>後期高齢者医療事業会計</t>
    <phoneticPr fontId="5"/>
  </si>
  <si>
    <t>介護保険事業会計</t>
    <phoneticPr fontId="5"/>
  </si>
  <si>
    <t>高岡市民病院事業会計</t>
    <phoneticPr fontId="5"/>
  </si>
  <si>
    <t>法適用企業</t>
    <phoneticPr fontId="5"/>
  </si>
  <si>
    <t>水道事業会計</t>
    <phoneticPr fontId="5"/>
  </si>
  <si>
    <t>工業用水道事業会計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</si>
  <si>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</si>
  <si>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</si>
  <si>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</si>
  <si>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</si>
  <si>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</si>
  <si>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</si>
  <si>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</si>
  <si>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</si>
  <si>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</si>
  <si>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</si>
  <si>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</si>
  <si>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</si>
  <si>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</si>
  <si>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</si>
  <si>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</si>
  <si>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</si>
  <si>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</si>
  <si>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</si>
  <si>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</si>
  <si>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</si>
  <si>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</si>
  <si>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</si>
  <si>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</si>
  <si>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</si>
  <si>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</si>
  <si>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</si>
  <si>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</si>
  <si>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</si>
  <si>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</si>
  <si>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</si>
  <si>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</si>
  <si>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</si>
  <si>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</si>
  <si>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</si>
  <si>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</si>
  <si>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</si>
  <si>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</si>
  <si>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</si>
  <si>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</si>
  <si>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</si>
  <si>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</si>
  <si>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</si>
  <si>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</si>
  <si>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</si>
  <si>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</si>
  <si>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</si>
  <si>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</si>
  <si>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</si>
  <si>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</si>
  <si>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</si>
  <si>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</si>
  <si>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</si>
  <si>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</si>
  <si>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</si>
  <si>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</si>
  <si>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</si>
  <si>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</si>
  <si>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</si>
  <si>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</si>
  <si>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</si>
  <si>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</si>
  <si>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</si>
  <si>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</si>
  <si>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</si>
  <si>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</si>
  <si>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</si>
  <si>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</si>
  <si>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</si>
  <si>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</si>
  <si>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</si>
  <si>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</si>
  <si>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</si>
  <si>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</si>
  <si>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</si>
  <si>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</si>
  <si>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</si>
  <si>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</si>
  <si>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</si>
  <si>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</si>
  <si>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</si>
  <si>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</si>
  <si>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</si>
  <si>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</si>
  <si>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</si>
  <si>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</si>
  <si>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</si>
  <si>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</si>
  <si>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</si>
  <si>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</si>
  <si>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</si>
  <si>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</si>
  <si>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</si>
  <si>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</si>
  <si>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</si>
  <si>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</si>
  <si>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</si>
  <si>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</si>
  <si>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</si>
  <si>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</si>
  <si>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</si>
  <si>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</si>
  <si>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</si>
  <si>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</si>
  <si>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</si>
  <si>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</si>
  <si>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</si>
  <si>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</si>
  <si>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</si>
  <si>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</si>
  <si>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</si>
  <si>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</si>
  <si>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</si>
  <si>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</si>
  <si>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</si>
  <si>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</si>
  <si>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</si>
  <si>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</si>
  <si>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</si>
  <si>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</si>
  <si>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</si>
  <si>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</si>
  <si>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</si>
  <si>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</si>
  <si>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</si>
  <si>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</si>
  <si>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</si>
  <si>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</si>
  <si>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</si>
  <si>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</si>
  <si>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</si>
  <si>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</si>
  <si>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</si>
  <si>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</si>
  <si>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</si>
  <si>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</si>
  <si>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</si>
  <si>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水道事業会計</t>
  </si>
  <si>
    <t>一般会計</t>
  </si>
  <si>
    <t>下水道事業会計</t>
  </si>
  <si>
    <t>国民健康保険事業会計</t>
  </si>
  <si>
    <t>工業用水道事業会計</t>
  </si>
  <si>
    <t>介護保険事業会計</t>
  </si>
  <si>
    <t>後期高齢者医療事業会計</t>
  </si>
  <si>
    <t>駐車場事業会計</t>
  </si>
  <si>
    <t>その他会計（赤字）</t>
  </si>
  <si>
    <t>その他会計（黒字）</t>
  </si>
  <si>
    <t>R02</t>
    <phoneticPr fontId="5"/>
  </si>
  <si>
    <t>R03</t>
    <phoneticPr fontId="5"/>
  </si>
  <si>
    <t>R04</t>
    <phoneticPr fontId="5"/>
  </si>
  <si>
    <t>R05</t>
    <phoneticPr fontId="5"/>
  </si>
  <si>
    <t>R06</t>
    <phoneticPr fontId="5"/>
  </si>
  <si>
    <t>砺波地方衛生施設組合</t>
  </si>
  <si>
    <t>庄川水害予防組合</t>
  </si>
  <si>
    <t>富山県市町村総合事務組合</t>
  </si>
  <si>
    <t>高岡地区広域圏事務組合</t>
    <phoneticPr fontId="38"/>
  </si>
  <si>
    <t>富山県市町村会館管理組合</t>
  </si>
  <si>
    <t>富山県後期高齢者医療広域連合（一般会計）</t>
  </si>
  <si>
    <t>富山県後期高齢者医療広域連合（後期高齢者医療事業会計）</t>
    <phoneticPr fontId="38"/>
  </si>
  <si>
    <t>-</t>
    <phoneticPr fontId="2"/>
  </si>
  <si>
    <t>○</t>
  </si>
  <si>
    <t>高岡土地開発公社</t>
  </si>
  <si>
    <t>（公財）高岡市民文化振興事業団</t>
  </si>
  <si>
    <t>（公財）高岡市勤労者福祉サービスセンター</t>
  </si>
  <si>
    <t>（株）ウェルカム福岡</t>
  </si>
  <si>
    <t>万葉線（株）</t>
  </si>
  <si>
    <t>（公財）高岡地域地場産業センター</t>
  </si>
  <si>
    <t>（株）えんじゅビル</t>
  </si>
  <si>
    <t>オタヤ開発（株）</t>
  </si>
  <si>
    <t>末広開発（株）</t>
  </si>
  <si>
    <t>（公財）とやま国際センター</t>
  </si>
  <si>
    <t>（一財）富山県産業創造センター</t>
  </si>
  <si>
    <t>（公財）富山コンベンションビューロー</t>
  </si>
  <si>
    <t>公共施設等整備改修基金</t>
    <phoneticPr fontId="5"/>
  </si>
  <si>
    <t>合併地域振興基金</t>
    <phoneticPr fontId="5"/>
  </si>
  <si>
    <t>令和６年能登半島地震復旧・復興推進基金</t>
    <phoneticPr fontId="5"/>
  </si>
  <si>
    <t>学校教育振興基金</t>
    <phoneticPr fontId="2"/>
  </si>
  <si>
    <t>ふるさと応援基金</t>
    <phoneticPr fontId="2"/>
  </si>
  <si>
    <t>（公財）高岡市スポーツ協会</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</si>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</sst>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2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30"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84"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12" xfId="15" quotePrefix="1" applyNumberFormat="1" applyFont="1" applyBorder="1" applyAlignment="1" applyProtection="1">
      <alignment horizontal="right" vertical="center" shrinkToFi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60285</c:v>
                </c:pt>
                <c:pt idx="1">
                  <c:v>52714</c:v>
                </c:pt>
                <c:pt idx="2">
                  <c:v>46001</c:v>
                </c:pt>
                <c:pt idx="3">
                  <c:v>52878</c:v>
                </c:pt>
                <c:pt idx="4">
                  <c:v>57911</c:v>
                </c:pt>
              </c:numCache>
            </c:numRef>
          </c:val>
          <c:smooth val="0"/>
          <c:extLst>
            <c:ext xmlns:c16="http://schemas.microsoft.com/office/drawing/2014/chart" uri="{C3380CC4-5D6E-409C-BE32-E72D297353CC}">
              <c16:uniqueId val="{00000000-44B5-4A16-88F1-E6A29F0D871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41366</c:v>
                </c:pt>
                <c:pt idx="1">
                  <c:v>38618</c:v>
                </c:pt>
                <c:pt idx="2">
                  <c:v>36268</c:v>
                </c:pt>
                <c:pt idx="3">
                  <c:v>56065</c:v>
                </c:pt>
                <c:pt idx="4">
                  <c:v>54382</c:v>
                </c:pt>
              </c:numCache>
            </c:numRef>
          </c:val>
          <c:smooth val="0"/>
          <c:extLst>
            <c:ext xmlns:c16="http://schemas.microsoft.com/office/drawing/2014/chart" uri="{C3380CC4-5D6E-409C-BE32-E72D297353CC}">
              <c16:uniqueId val="{00000001-44B5-4A16-88F1-E6A29F0D871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6.19</c:v>
                </c:pt>
                <c:pt idx="1">
                  <c:v>2.5499999999999998</c:v>
                </c:pt>
                <c:pt idx="2">
                  <c:v>5.18</c:v>
                </c:pt>
                <c:pt idx="3">
                  <c:v>3.77</c:v>
                </c:pt>
                <c:pt idx="4">
                  <c:v>2.86</c:v>
                </c:pt>
              </c:numCache>
            </c:numRef>
          </c:val>
          <c:extLst>
            <c:ext xmlns:c16="http://schemas.microsoft.com/office/drawing/2014/chart" uri="{C3380CC4-5D6E-409C-BE32-E72D297353CC}">
              <c16:uniqueId val="{00000000-99A9-4405-9338-E2E2B268C16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5.03</c:v>
                </c:pt>
                <c:pt idx="1">
                  <c:v>5.84</c:v>
                </c:pt>
                <c:pt idx="2">
                  <c:v>5.93</c:v>
                </c:pt>
                <c:pt idx="3">
                  <c:v>5.86</c:v>
                </c:pt>
                <c:pt idx="4">
                  <c:v>6.26</c:v>
                </c:pt>
              </c:numCache>
            </c:numRef>
          </c:val>
          <c:extLst>
            <c:ext xmlns:c16="http://schemas.microsoft.com/office/drawing/2014/chart" uri="{C3380CC4-5D6E-409C-BE32-E72D297353CC}">
              <c16:uniqueId val="{00000001-99A9-4405-9338-E2E2B268C16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2.38</c:v>
                </c:pt>
                <c:pt idx="1">
                  <c:v>2.6</c:v>
                </c:pt>
                <c:pt idx="2">
                  <c:v>4.54</c:v>
                </c:pt>
                <c:pt idx="3">
                  <c:v>0.96</c:v>
                </c:pt>
                <c:pt idx="4">
                  <c:v>2.66</c:v>
                </c:pt>
              </c:numCache>
            </c:numRef>
          </c:val>
          <c:smooth val="0"/>
          <c:extLst>
            <c:ext xmlns:c16="http://schemas.microsoft.com/office/drawing/2014/chart" uri="{C3380CC4-5D6E-409C-BE32-E72D297353CC}">
              <c16:uniqueId val="{00000002-99A9-4405-9338-E2E2B268C16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3.57</c:v>
                </c:pt>
                <c:pt idx="2">
                  <c:v>#N/A</c:v>
                </c:pt>
                <c:pt idx="3">
                  <c:v>5.52</c:v>
                </c:pt>
                <c:pt idx="4">
                  <c:v>#N/A</c:v>
                </c:pt>
                <c:pt idx="5">
                  <c:v>5.47</c:v>
                </c:pt>
                <c:pt idx="6">
                  <c:v>#N/A</c:v>
                </c:pt>
                <c:pt idx="7">
                  <c:v>3.03</c:v>
                </c:pt>
                <c:pt idx="8">
                  <c:v>#N/A</c:v>
                </c:pt>
                <c:pt idx="9">
                  <c:v>0</c:v>
                </c:pt>
              </c:numCache>
            </c:numRef>
          </c:val>
          <c:extLst>
            <c:ext xmlns:c16="http://schemas.microsoft.com/office/drawing/2014/chart" uri="{C3380CC4-5D6E-409C-BE32-E72D297353CC}">
              <c16:uniqueId val="{00000000-3338-472D-B17B-140AD8134BA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338-472D-B17B-140AD8134BA0}"/>
            </c:ext>
          </c:extLst>
        </c:ser>
        <c:ser>
          <c:idx val="2"/>
          <c:order val="2"/>
          <c:tx>
            <c:strRef>
              <c:f>データシート!$A$29</c:f>
              <c:strCache>
                <c:ptCount val="1"/>
                <c:pt idx="0">
                  <c:v>駐車場事業会計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0.14000000000000001</c:v>
                </c:pt>
                <c:pt idx="6">
                  <c:v>#N/A</c:v>
                </c:pt>
                <c:pt idx="7">
                  <c:v>0.15</c:v>
                </c:pt>
                <c:pt idx="8">
                  <c:v>#N/A</c:v>
                </c:pt>
                <c:pt idx="9">
                  <c:v>0.02</c:v>
                </c:pt>
              </c:numCache>
            </c:numRef>
          </c:val>
          <c:extLst>
            <c:ext xmlns:c16="http://schemas.microsoft.com/office/drawing/2014/chart" uri="{C3380CC4-5D6E-409C-BE32-E72D297353CC}">
              <c16:uniqueId val="{00000002-3338-472D-B17B-140AD8134BA0}"/>
            </c:ext>
          </c:extLst>
        </c:ser>
        <c:ser>
          <c:idx val="3"/>
          <c:order val="3"/>
          <c:tx>
            <c:strRef>
              <c:f>データシート!$A$30</c:f>
              <c:strCache>
                <c:ptCount val="1"/>
                <c:pt idx="0">
                  <c:v>後期高齢者医療事業会計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7.0000000000000007E-2</c:v>
                </c:pt>
                <c:pt idx="4">
                  <c:v>#N/A</c:v>
                </c:pt>
                <c:pt idx="5">
                  <c:v>0.04</c:v>
                </c:pt>
                <c:pt idx="6">
                  <c:v>#N/A</c:v>
                </c:pt>
                <c:pt idx="7">
                  <c:v>0.02</c:v>
                </c:pt>
                <c:pt idx="8">
                  <c:v>#N/A</c:v>
                </c:pt>
                <c:pt idx="9">
                  <c:v>0.06</c:v>
                </c:pt>
              </c:numCache>
            </c:numRef>
          </c:val>
          <c:extLst>
            <c:ext xmlns:c16="http://schemas.microsoft.com/office/drawing/2014/chart" uri="{C3380CC4-5D6E-409C-BE32-E72D297353CC}">
              <c16:uniqueId val="{00000003-3338-472D-B17B-140AD8134BA0}"/>
            </c:ext>
          </c:extLst>
        </c:ser>
        <c:ser>
          <c:idx val="4"/>
          <c:order val="4"/>
          <c:tx>
            <c:strRef>
              <c:f>データシート!$A$31</c:f>
              <c:strCache>
                <c:ptCount val="1"/>
                <c:pt idx="0">
                  <c:v>介護保険事業会計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c:v>
                </c:pt>
                <c:pt idx="2">
                  <c:v>#N/A</c:v>
                </c:pt>
                <c:pt idx="3">
                  <c:v>0.98</c:v>
                </c:pt>
                <c:pt idx="4">
                  <c:v>#N/A</c:v>
                </c:pt>
                <c:pt idx="5">
                  <c:v>1.1200000000000001</c:v>
                </c:pt>
                <c:pt idx="6">
                  <c:v>#N/A</c:v>
                </c:pt>
                <c:pt idx="7">
                  <c:v>0.46</c:v>
                </c:pt>
                <c:pt idx="8">
                  <c:v>#N/A</c:v>
                </c:pt>
                <c:pt idx="9">
                  <c:v>0.93</c:v>
                </c:pt>
              </c:numCache>
            </c:numRef>
          </c:val>
          <c:extLst>
            <c:ext xmlns:c16="http://schemas.microsoft.com/office/drawing/2014/chart" uri="{C3380CC4-5D6E-409C-BE32-E72D297353CC}">
              <c16:uniqueId val="{00000004-3338-472D-B17B-140AD8134BA0}"/>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1.05</c:v>
                </c:pt>
                <c:pt idx="2">
                  <c:v>#N/A</c:v>
                </c:pt>
                <c:pt idx="3">
                  <c:v>1.02</c:v>
                </c:pt>
                <c:pt idx="4">
                  <c:v>#N/A</c:v>
                </c:pt>
                <c:pt idx="5">
                  <c:v>1.03</c:v>
                </c:pt>
                <c:pt idx="6">
                  <c:v>#N/A</c:v>
                </c:pt>
                <c:pt idx="7">
                  <c:v>1.03</c:v>
                </c:pt>
                <c:pt idx="8">
                  <c:v>#N/A</c:v>
                </c:pt>
                <c:pt idx="9">
                  <c:v>0.95</c:v>
                </c:pt>
              </c:numCache>
            </c:numRef>
          </c:val>
          <c:extLst>
            <c:ext xmlns:c16="http://schemas.microsoft.com/office/drawing/2014/chart" uri="{C3380CC4-5D6E-409C-BE32-E72D297353CC}">
              <c16:uniqueId val="{00000005-3338-472D-B17B-140AD8134BA0}"/>
            </c:ext>
          </c:extLst>
        </c:ser>
        <c:ser>
          <c:idx val="6"/>
          <c:order val="6"/>
          <c:tx>
            <c:strRef>
              <c:f>データシート!$A$33</c:f>
              <c:strCache>
                <c:ptCount val="1"/>
                <c:pt idx="0">
                  <c:v>国民健康保険事業会計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0.78</c:v>
                </c:pt>
                <c:pt idx="2">
                  <c:v>#N/A</c:v>
                </c:pt>
                <c:pt idx="3">
                  <c:v>0.8</c:v>
                </c:pt>
                <c:pt idx="4">
                  <c:v>#N/A</c:v>
                </c:pt>
                <c:pt idx="5">
                  <c:v>0.56000000000000005</c:v>
                </c:pt>
                <c:pt idx="6">
                  <c:v>#N/A</c:v>
                </c:pt>
                <c:pt idx="7">
                  <c:v>1.02</c:v>
                </c:pt>
                <c:pt idx="8">
                  <c:v>#N/A</c:v>
                </c:pt>
                <c:pt idx="9">
                  <c:v>1.21</c:v>
                </c:pt>
              </c:numCache>
            </c:numRef>
          </c:val>
          <c:extLst>
            <c:ext xmlns:c16="http://schemas.microsoft.com/office/drawing/2014/chart" uri="{C3380CC4-5D6E-409C-BE32-E72D297353CC}">
              <c16:uniqueId val="{00000006-3338-472D-B17B-140AD8134BA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2.86</c:v>
                </c:pt>
                <c:pt idx="2">
                  <c:v>#N/A</c:v>
                </c:pt>
                <c:pt idx="3">
                  <c:v>2.97</c:v>
                </c:pt>
                <c:pt idx="4">
                  <c:v>#N/A</c:v>
                </c:pt>
                <c:pt idx="5">
                  <c:v>3.24</c:v>
                </c:pt>
                <c:pt idx="6">
                  <c:v>#N/A</c:v>
                </c:pt>
                <c:pt idx="7">
                  <c:v>3.19</c:v>
                </c:pt>
                <c:pt idx="8">
                  <c:v>#N/A</c:v>
                </c:pt>
                <c:pt idx="9">
                  <c:v>2.65</c:v>
                </c:pt>
              </c:numCache>
            </c:numRef>
          </c:val>
          <c:extLst>
            <c:ext xmlns:c16="http://schemas.microsoft.com/office/drawing/2014/chart" uri="{C3380CC4-5D6E-409C-BE32-E72D297353CC}">
              <c16:uniqueId val="{00000007-3338-472D-B17B-140AD8134BA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6.18</c:v>
                </c:pt>
                <c:pt idx="2">
                  <c:v>#N/A</c:v>
                </c:pt>
                <c:pt idx="3">
                  <c:v>2.5499999999999998</c:v>
                </c:pt>
                <c:pt idx="4">
                  <c:v>#N/A</c:v>
                </c:pt>
                <c:pt idx="5">
                  <c:v>5.18</c:v>
                </c:pt>
                <c:pt idx="6">
                  <c:v>#N/A</c:v>
                </c:pt>
                <c:pt idx="7">
                  <c:v>3.76</c:v>
                </c:pt>
                <c:pt idx="8">
                  <c:v>#N/A</c:v>
                </c:pt>
                <c:pt idx="9">
                  <c:v>2.86</c:v>
                </c:pt>
              </c:numCache>
            </c:numRef>
          </c:val>
          <c:extLst>
            <c:ext xmlns:c16="http://schemas.microsoft.com/office/drawing/2014/chart" uri="{C3380CC4-5D6E-409C-BE32-E72D297353CC}">
              <c16:uniqueId val="{00000008-3338-472D-B17B-140AD8134BA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5.17</c:v>
                </c:pt>
                <c:pt idx="2">
                  <c:v>#N/A</c:v>
                </c:pt>
                <c:pt idx="3">
                  <c:v>5.23</c:v>
                </c:pt>
                <c:pt idx="4">
                  <c:v>#N/A</c:v>
                </c:pt>
                <c:pt idx="5">
                  <c:v>5.84</c:v>
                </c:pt>
                <c:pt idx="6">
                  <c:v>#N/A</c:v>
                </c:pt>
                <c:pt idx="7">
                  <c:v>6.25</c:v>
                </c:pt>
                <c:pt idx="8">
                  <c:v>#N/A</c:v>
                </c:pt>
                <c:pt idx="9">
                  <c:v>6.82</c:v>
                </c:pt>
              </c:numCache>
            </c:numRef>
          </c:val>
          <c:extLst>
            <c:ext xmlns:c16="http://schemas.microsoft.com/office/drawing/2014/chart" uri="{C3380CC4-5D6E-409C-BE32-E72D297353CC}">
              <c16:uniqueId val="{00000009-3338-472D-B17B-140AD8134BA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7201</c:v>
                </c:pt>
                <c:pt idx="5">
                  <c:v>7170</c:v>
                </c:pt>
                <c:pt idx="8">
                  <c:v>7116</c:v>
                </c:pt>
                <c:pt idx="11">
                  <c:v>6984</c:v>
                </c:pt>
                <c:pt idx="14">
                  <c:v>6952</c:v>
                </c:pt>
              </c:numCache>
            </c:numRef>
          </c:val>
          <c:extLst>
            <c:ext xmlns:c16="http://schemas.microsoft.com/office/drawing/2014/chart" uri="{C3380CC4-5D6E-409C-BE32-E72D297353CC}">
              <c16:uniqueId val="{00000000-BDCD-4C66-8A41-5F0F009B034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DCD-4C66-8A41-5F0F009B034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114</c:v>
                </c:pt>
                <c:pt idx="3">
                  <c:v>147</c:v>
                </c:pt>
                <c:pt idx="6">
                  <c:v>101</c:v>
                </c:pt>
                <c:pt idx="9">
                  <c:v>41</c:v>
                </c:pt>
                <c:pt idx="12">
                  <c:v>40</c:v>
                </c:pt>
              </c:numCache>
            </c:numRef>
          </c:val>
          <c:extLst>
            <c:ext xmlns:c16="http://schemas.microsoft.com/office/drawing/2014/chart" uri="{C3380CC4-5D6E-409C-BE32-E72D297353CC}">
              <c16:uniqueId val="{00000002-BDCD-4C66-8A41-5F0F009B034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205</c:v>
                </c:pt>
                <c:pt idx="3">
                  <c:v>207</c:v>
                </c:pt>
                <c:pt idx="6">
                  <c:v>205</c:v>
                </c:pt>
                <c:pt idx="9">
                  <c:v>191</c:v>
                </c:pt>
                <c:pt idx="12">
                  <c:v>170</c:v>
                </c:pt>
              </c:numCache>
            </c:numRef>
          </c:val>
          <c:extLst>
            <c:ext xmlns:c16="http://schemas.microsoft.com/office/drawing/2014/chart" uri="{C3380CC4-5D6E-409C-BE32-E72D297353CC}">
              <c16:uniqueId val="{00000003-BDCD-4C66-8A41-5F0F009B034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1733</c:v>
                </c:pt>
                <c:pt idx="3">
                  <c:v>1648</c:v>
                </c:pt>
                <c:pt idx="6">
                  <c:v>1596</c:v>
                </c:pt>
                <c:pt idx="9">
                  <c:v>1621</c:v>
                </c:pt>
                <c:pt idx="12">
                  <c:v>1774</c:v>
                </c:pt>
              </c:numCache>
            </c:numRef>
          </c:val>
          <c:extLst>
            <c:ext xmlns:c16="http://schemas.microsoft.com/office/drawing/2014/chart" uri="{C3380CC4-5D6E-409C-BE32-E72D297353CC}">
              <c16:uniqueId val="{00000004-BDCD-4C66-8A41-5F0F009B034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DCD-4C66-8A41-5F0F009B034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DCD-4C66-8A41-5F0F009B034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9100</c:v>
                </c:pt>
                <c:pt idx="3">
                  <c:v>9312</c:v>
                </c:pt>
                <c:pt idx="6">
                  <c:v>9053</c:v>
                </c:pt>
                <c:pt idx="9">
                  <c:v>8807</c:v>
                </c:pt>
                <c:pt idx="12">
                  <c:v>8485</c:v>
                </c:pt>
              </c:numCache>
            </c:numRef>
          </c:val>
          <c:extLst>
            <c:ext xmlns:c16="http://schemas.microsoft.com/office/drawing/2014/chart" uri="{C3380CC4-5D6E-409C-BE32-E72D297353CC}">
              <c16:uniqueId val="{00000007-BDCD-4C66-8A41-5F0F009B034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3951</c:v>
                </c:pt>
                <c:pt idx="2">
                  <c:v>#N/A</c:v>
                </c:pt>
                <c:pt idx="3">
                  <c:v>#N/A</c:v>
                </c:pt>
                <c:pt idx="4">
                  <c:v>4144</c:v>
                </c:pt>
                <c:pt idx="5">
                  <c:v>#N/A</c:v>
                </c:pt>
                <c:pt idx="6">
                  <c:v>#N/A</c:v>
                </c:pt>
                <c:pt idx="7">
                  <c:v>3839</c:v>
                </c:pt>
                <c:pt idx="8">
                  <c:v>#N/A</c:v>
                </c:pt>
                <c:pt idx="9">
                  <c:v>#N/A</c:v>
                </c:pt>
                <c:pt idx="10">
                  <c:v>3676</c:v>
                </c:pt>
                <c:pt idx="11">
                  <c:v>#N/A</c:v>
                </c:pt>
                <c:pt idx="12">
                  <c:v>#N/A</c:v>
                </c:pt>
                <c:pt idx="13">
                  <c:v>3517</c:v>
                </c:pt>
                <c:pt idx="14">
                  <c:v>#N/A</c:v>
                </c:pt>
              </c:numCache>
            </c:numRef>
          </c:val>
          <c:smooth val="0"/>
          <c:extLst>
            <c:ext xmlns:c16="http://schemas.microsoft.com/office/drawing/2014/chart" uri="{C3380CC4-5D6E-409C-BE32-E72D297353CC}">
              <c16:uniqueId val="{00000008-BDCD-4C66-8A41-5F0F009B034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82190</c:v>
                </c:pt>
                <c:pt idx="5">
                  <c:v>79014</c:v>
                </c:pt>
                <c:pt idx="8">
                  <c:v>75090</c:v>
                </c:pt>
                <c:pt idx="11">
                  <c:v>71185</c:v>
                </c:pt>
                <c:pt idx="14">
                  <c:v>67880</c:v>
                </c:pt>
              </c:numCache>
            </c:numRef>
          </c:val>
          <c:extLst>
            <c:ext xmlns:c16="http://schemas.microsoft.com/office/drawing/2014/chart" uri="{C3380CC4-5D6E-409C-BE32-E72D297353CC}">
              <c16:uniqueId val="{00000000-EF1C-4F0B-B158-C0F84FEB285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1901</c:v>
                </c:pt>
                <c:pt idx="5">
                  <c:v>1693</c:v>
                </c:pt>
                <c:pt idx="8">
                  <c:v>1424</c:v>
                </c:pt>
                <c:pt idx="11">
                  <c:v>1198</c:v>
                </c:pt>
                <c:pt idx="14">
                  <c:v>1168</c:v>
                </c:pt>
              </c:numCache>
            </c:numRef>
          </c:val>
          <c:extLst>
            <c:ext xmlns:c16="http://schemas.microsoft.com/office/drawing/2014/chart" uri="{C3380CC4-5D6E-409C-BE32-E72D297353CC}">
              <c16:uniqueId val="{00000001-EF1C-4F0B-B158-C0F84FEB285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6384</c:v>
                </c:pt>
                <c:pt idx="5">
                  <c:v>8643</c:v>
                </c:pt>
                <c:pt idx="8">
                  <c:v>10192</c:v>
                </c:pt>
                <c:pt idx="11">
                  <c:v>12416</c:v>
                </c:pt>
                <c:pt idx="14">
                  <c:v>12584</c:v>
                </c:pt>
              </c:numCache>
            </c:numRef>
          </c:val>
          <c:extLst>
            <c:ext xmlns:c16="http://schemas.microsoft.com/office/drawing/2014/chart" uri="{C3380CC4-5D6E-409C-BE32-E72D297353CC}">
              <c16:uniqueId val="{00000002-EF1C-4F0B-B158-C0F84FEB285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F1C-4F0B-B158-C0F84FEB285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F1C-4F0B-B158-C0F84FEB285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F1C-4F0B-B158-C0F84FEB285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7790</c:v>
                </c:pt>
                <c:pt idx="3">
                  <c:v>7237</c:v>
                </c:pt>
                <c:pt idx="6">
                  <c:v>6692</c:v>
                </c:pt>
                <c:pt idx="9">
                  <c:v>6396</c:v>
                </c:pt>
                <c:pt idx="12">
                  <c:v>6111</c:v>
                </c:pt>
              </c:numCache>
            </c:numRef>
          </c:val>
          <c:extLst>
            <c:ext xmlns:c16="http://schemas.microsoft.com/office/drawing/2014/chart" uri="{C3380CC4-5D6E-409C-BE32-E72D297353CC}">
              <c16:uniqueId val="{00000006-EF1C-4F0B-B158-C0F84FEB285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1307</c:v>
                </c:pt>
                <c:pt idx="3">
                  <c:v>1083</c:v>
                </c:pt>
                <c:pt idx="6">
                  <c:v>886</c:v>
                </c:pt>
                <c:pt idx="9">
                  <c:v>701</c:v>
                </c:pt>
                <c:pt idx="12">
                  <c:v>536</c:v>
                </c:pt>
              </c:numCache>
            </c:numRef>
          </c:val>
          <c:extLst>
            <c:ext xmlns:c16="http://schemas.microsoft.com/office/drawing/2014/chart" uri="{C3380CC4-5D6E-409C-BE32-E72D297353CC}">
              <c16:uniqueId val="{00000007-EF1C-4F0B-B158-C0F84FEB285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20126</c:v>
                </c:pt>
                <c:pt idx="3">
                  <c:v>19212</c:v>
                </c:pt>
                <c:pt idx="6">
                  <c:v>18307</c:v>
                </c:pt>
                <c:pt idx="9">
                  <c:v>20844</c:v>
                </c:pt>
                <c:pt idx="12">
                  <c:v>20283</c:v>
                </c:pt>
              </c:numCache>
            </c:numRef>
          </c:val>
          <c:extLst>
            <c:ext xmlns:c16="http://schemas.microsoft.com/office/drawing/2014/chart" uri="{C3380CC4-5D6E-409C-BE32-E72D297353CC}">
              <c16:uniqueId val="{00000008-EF1C-4F0B-B158-C0F84FEB285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1805</c:v>
                </c:pt>
                <c:pt idx="3">
                  <c:v>1707</c:v>
                </c:pt>
                <c:pt idx="6">
                  <c:v>1619</c:v>
                </c:pt>
                <c:pt idx="9">
                  <c:v>1587</c:v>
                </c:pt>
                <c:pt idx="12">
                  <c:v>1409</c:v>
                </c:pt>
              </c:numCache>
            </c:numRef>
          </c:val>
          <c:extLst>
            <c:ext xmlns:c16="http://schemas.microsoft.com/office/drawing/2014/chart" uri="{C3380CC4-5D6E-409C-BE32-E72D297353CC}">
              <c16:uniqueId val="{00000009-EF1C-4F0B-B158-C0F84FEB285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106324</c:v>
                </c:pt>
                <c:pt idx="3">
                  <c:v>100677</c:v>
                </c:pt>
                <c:pt idx="6">
                  <c:v>93950</c:v>
                </c:pt>
                <c:pt idx="9">
                  <c:v>89179</c:v>
                </c:pt>
                <c:pt idx="12">
                  <c:v>84697</c:v>
                </c:pt>
              </c:numCache>
            </c:numRef>
          </c:val>
          <c:extLst>
            <c:ext xmlns:c16="http://schemas.microsoft.com/office/drawing/2014/chart" uri="{C3380CC4-5D6E-409C-BE32-E72D297353CC}">
              <c16:uniqueId val="{0000000A-EF1C-4F0B-B158-C0F84FEB285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46877</c:v>
                </c:pt>
                <c:pt idx="2">
                  <c:v>#N/A</c:v>
                </c:pt>
                <c:pt idx="3">
                  <c:v>#N/A</c:v>
                </c:pt>
                <c:pt idx="4">
                  <c:v>40565</c:v>
                </c:pt>
                <c:pt idx="5">
                  <c:v>#N/A</c:v>
                </c:pt>
                <c:pt idx="6">
                  <c:v>#N/A</c:v>
                </c:pt>
                <c:pt idx="7">
                  <c:v>34748</c:v>
                </c:pt>
                <c:pt idx="8">
                  <c:v>#N/A</c:v>
                </c:pt>
                <c:pt idx="9">
                  <c:v>#N/A</c:v>
                </c:pt>
                <c:pt idx="10">
                  <c:v>33908</c:v>
                </c:pt>
                <c:pt idx="11">
                  <c:v>#N/A</c:v>
                </c:pt>
                <c:pt idx="12">
                  <c:v>#N/A</c:v>
                </c:pt>
                <c:pt idx="13">
                  <c:v>31404</c:v>
                </c:pt>
                <c:pt idx="14">
                  <c:v>#N/A</c:v>
                </c:pt>
              </c:numCache>
            </c:numRef>
          </c:val>
          <c:smooth val="0"/>
          <c:extLst>
            <c:ext xmlns:c16="http://schemas.microsoft.com/office/drawing/2014/chart" uri="{C3380CC4-5D6E-409C-BE32-E72D297353CC}">
              <c16:uniqueId val="{0000000B-EF1C-4F0B-B158-C0F84FEB285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2373</c:v>
                </c:pt>
                <c:pt idx="1">
                  <c:v>2374</c:v>
                </c:pt>
                <c:pt idx="2">
                  <c:v>2577</c:v>
                </c:pt>
              </c:numCache>
            </c:numRef>
          </c:val>
          <c:extLst>
            <c:ext xmlns:c16="http://schemas.microsoft.com/office/drawing/2014/chart" uri="{C3380CC4-5D6E-409C-BE32-E72D297353CC}">
              <c16:uniqueId val="{00000000-BF1F-4F3C-B122-FEECEE2590D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1953</c:v>
                </c:pt>
                <c:pt idx="1">
                  <c:v>2160</c:v>
                </c:pt>
                <c:pt idx="2">
                  <c:v>2333</c:v>
                </c:pt>
              </c:numCache>
            </c:numRef>
          </c:val>
          <c:extLst>
            <c:ext xmlns:c16="http://schemas.microsoft.com/office/drawing/2014/chart" uri="{C3380CC4-5D6E-409C-BE32-E72D297353CC}">
              <c16:uniqueId val="{00000001-BF1F-4F3C-B122-FEECEE2590D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4453</c:v>
                </c:pt>
                <c:pt idx="1">
                  <c:v>5900</c:v>
                </c:pt>
                <c:pt idx="2">
                  <c:v>5115</c:v>
                </c:pt>
              </c:numCache>
            </c:numRef>
          </c:val>
          <c:extLst>
            <c:ext xmlns:c16="http://schemas.microsoft.com/office/drawing/2014/chart" uri="{C3380CC4-5D6E-409C-BE32-E72D297353CC}">
              <c16:uniqueId val="{00000002-BF1F-4F3C-B122-FEECEE2590D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富山県高岡市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元利償還金については、過去の北陸新幹線開業に合わせた都市基盤整備等の投資的事業を進めてきたことにより、高い水準が続いてきたが、「財政健全化緊急プログラム」や「行財政改革推進プラン」に基づく財源確保や歳出抑制、更には、繰上償還を実施してきたことにより、着実に減少。</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金利が上昇局面であることや、学校再編に伴う新たな校舎整備や令和６年能登半島地震からの復旧・復興関連費用による市債発行等により、今後の増加要因も見込まれるところであるが、今後とも繰上償還の実施等により、元利償還金の低減、実質公債費比率の抑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富山県高岡市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分子）の大部分を占める一般会計等にかかる地方債の現在高は、過去の北陸新幹線開業に合わせた都市基盤整備や、現在進めている学校再編に伴う新たな校舎整備等に伴う市債発行の影響により、高い水準が続くが、繰上償還の実施等による市債残高の減少や計画的な基金積立てを行ってきたこと等により、着実に改善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充当可能基金については、今後の財政需要に備え、これまで計画的な積立てを行ってきたものの、学校再編に伴う新たな校舎整備や令和６年能登半島地震からの復旧・復興関連費用等に活用するため、基金の取崩しが見込まれ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○今後、将来的負担比率の一時的な数値の上昇も想定されうるが、今後とも市債の繰上償還等を実施し、将来負担の軽減を図っていく。</a:t>
          </a:r>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富山県高岡市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○近年は「財政健全化緊急プログラム」や「行財政改革推進プラン」に基づく財源確保や歳出抑制、基金管理等により、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財政調整基金及び減債基金について、計画的に積立てを行ってきた。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○令和６年度は、これまで計画的に積み立ててきた「公共施設等整備改修基金」を活用し、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学校再編に伴う新たな校舎整備等、公共施設等の整備・改修事業に活用。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○また、令和６年度に、令和６年能登半島地震による災害からの早期の復旧・復興を図るため、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「令和６年能登半島地震復旧・復興推進基金」を創設。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○小学校、中学校、義務教育学校及び特別支援学校に配布している学習用端末の更新費用を想定し、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計画的に積立てを行ってきた「学校教育振興基金」をはじめ、地域公共交通ネットワークの維持・確保のために</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令和５年度に創設した「地域公共交通維持活性化基金」、前述の「令和６年能登半島地震復旧・復興推進基金」の創設等、</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今後の財政需要に備え、各種基金積立てを行っているところ。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○そのため、今後、各種基金の取崩しを行うことが見込まれるが、計画的に基金を活用しながらも、</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今後とも財政状況を勘案しつつ収支改善及び基金残高の確保に努めていく。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○公共施設等整備改修基金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将来の公共施設の整備又は改修に要する費用を見据え、市債の発行の抑制に活用するための財源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○令和６年能登半島地震復旧・復興推進基金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令和６年能登半島地震による災害からの早期の復旧・復興を図るための事業の財源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寄附金を活用したまちづくりの推進に資すことるための事業の財源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○学校教育振興基金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市内の小学校、中学校、義務教育学校及び特別支援学校等の教育の振興を図るための事業の財源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市民の連帯の強化又は地域振興を図るための事業の財源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○公共施設等整備改修基金（▲約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学校再編に伴う新たな校舎整備等、公共施設等の整備・改修事業に活用。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○令和６年能登半島地震復旧・復興推進基金（＋約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被災者生活再建等、令和６年能登半島地震による災害からの早期の復旧・復興を図るために当該基金を創設。</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○基金の使途や設置意向に沿い、計画的で適切な事業執行に努めていく。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○令和６年度の当該基金残高は約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億円となっており、前年度と比べ、約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○この主な理由は、「財政健全化緊急プログラム」や「行財政改革推進プラン」に基づき、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財源確保や事務事業見直し等を行ったことから、財政調整基金を取り崩さず財政運営を行うことができたことによるもの。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○また、決算剰余金を活用し、基金の積立を行ったことによるもの。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○引き続き、今後の財政需要の変動に応じた弾力的な財源を確保するため、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各種事務事業の見直し等を行い、必要な財源を確保しつつ、決算見込みや一般財源の確保状況を踏まえ、基金残高の確保に努めていく。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○令和６年度の当該基金残高は約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億円となっており、前年度と比べ、約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○この主な理由は、（令和５年度同様）令和６年度に、国の補正予算で追加交付された普通交付税のうち、</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翌年度以降の臨時財政対策債の償還に要する経費について、積立を行ったことによるもの。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○一方で、令和５年度に（国の補正予算で追加交付された普通交付税のうち、）</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臨時財政対策債の償還に要する経費として積み立てた令和６年度分を取崩しも行った。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○今後も引き続き見込まれる学校再編等の大型投資に伴う公債費の増などに備え、</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必要なタイミングでの公債費・償還の財源として活用していく一方で、</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引き続き、各種事務事業の見直し等を行い、必要な財源を確保しつつ、</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決算見込みや一般財源の確保状況を踏まえ、基金の活用及び基金残高の確保に努めていく。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富山県高岡市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162,672
158,304
209.58
81,899,832
79,695,413
1,179,218
41,189,181
84,702,016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○近年は横ばい傾向にあるが、類似団体の平均を下回っている状況。</a:t>
          </a:r>
        </a:p>
        <a:p>
          <a:r>
            <a:rPr kumimoji="1" lang="ja-JP" altLang="en-US" sz="1300">
              <a:latin typeface="ＭＳ Ｐゴシック" panose="020B0600070205080204" pitchFamily="50" charset="-128"/>
              <a:ea typeface="ＭＳ Ｐゴシック" panose="020B0600070205080204" pitchFamily="50" charset="-128"/>
            </a:rPr>
            <a:t>○今後も公債費の縮減に取り組むとともに、市税収納確保対策の強化等、市税収入の確保に努めていく。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44</xdr:row>
      <xdr:rowOff>78922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2754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111578</xdr:rowOff>
    </xdr:from>
    <xdr:to>
      <xdr:col>23</xdr:col>
      <xdr:colOff>133350</xdr:colOff>
      <xdr:row>42</xdr:row>
      <xdr:rowOff>111578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3124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76399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343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59872</xdr:rowOff>
    </xdr:from>
    <xdr:to>
      <xdr:col>23</xdr:col>
      <xdr:colOff>184150</xdr:colOff>
      <xdr:row>41</xdr:row>
      <xdr:rowOff>161472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77107</xdr:rowOff>
    </xdr:from>
    <xdr:to>
      <xdr:col>19</xdr:col>
      <xdr:colOff>133350</xdr:colOff>
      <xdr:row>42</xdr:row>
      <xdr:rowOff>111578</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78007"/>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59872</xdr:rowOff>
    </xdr:from>
    <xdr:to>
      <xdr:col>19</xdr:col>
      <xdr:colOff>184150</xdr:colOff>
      <xdr:row>41</xdr:row>
      <xdr:rowOff>161472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199</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58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59872</xdr:rowOff>
    </xdr:from>
    <xdr:to>
      <xdr:col>15</xdr:col>
      <xdr:colOff>82550</xdr:colOff>
      <xdr:row>42</xdr:row>
      <xdr:rowOff>77107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607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42635</xdr:rowOff>
    </xdr:from>
    <xdr:to>
      <xdr:col>15</xdr:col>
      <xdr:colOff>133350</xdr:colOff>
      <xdr:row>41</xdr:row>
      <xdr:rowOff>144235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154412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59872</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263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127907</xdr:rowOff>
    </xdr:from>
    <xdr:to>
      <xdr:col>7</xdr:col>
      <xdr:colOff>31750</xdr:colOff>
      <xdr:row>41</xdr:row>
      <xdr:rowOff>58057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68234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60778</xdr:rowOff>
    </xdr:from>
    <xdr:to>
      <xdr:col>23</xdr:col>
      <xdr:colOff>184150</xdr:colOff>
      <xdr:row>42</xdr:row>
      <xdr:rowOff>162378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32855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3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60778</xdr:rowOff>
    </xdr:from>
    <xdr:to>
      <xdr:col>19</xdr:col>
      <xdr:colOff>184150</xdr:colOff>
      <xdr:row>42</xdr:row>
      <xdr:rowOff>162378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6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147155</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348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26307</xdr:rowOff>
    </xdr:from>
    <xdr:to>
      <xdr:col>15</xdr:col>
      <xdr:colOff>133350</xdr:colOff>
      <xdr:row>42</xdr:row>
      <xdr:rowOff>127907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112684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31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9072</xdr:rowOff>
    </xdr:from>
    <xdr:to>
      <xdr:col>11</xdr:col>
      <xdr:colOff>82550</xdr:colOff>
      <xdr:row>42</xdr:row>
      <xdr:rowOff>110672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95449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9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○類似団体の平均を下回っている状況。</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で、高い水準で推移する扶助費や、物価及びエネルギー価格高騰の影響等を受ける物件費など今後も経常経費の増加は避けられないことから、事務事業の見直しを進めるとともに、公共施設再編計画に掲げた公共施設の再編に取り組み、経常経費の削減に努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9313</xdr:rowOff>
    </xdr:from>
    <xdr:to>
      <xdr:col>23</xdr:col>
      <xdr:colOff>133350</xdr:colOff>
      <xdr:row>66</xdr:row>
      <xdr:rowOff>114723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96313"/>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86800</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0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114723</xdr:rowOff>
    </xdr:from>
    <xdr:to>
      <xdr:col>24</xdr:col>
      <xdr:colOff>12700</xdr:colOff>
      <xdr:row>66</xdr:row>
      <xdr:rowOff>114723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3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95690</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10039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9313</xdr:rowOff>
    </xdr:from>
    <xdr:to>
      <xdr:col>24</xdr:col>
      <xdr:colOff>12700</xdr:colOff>
      <xdr:row>60</xdr:row>
      <xdr:rowOff>9313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96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105833</xdr:rowOff>
    </xdr:from>
    <xdr:to>
      <xdr:col>23</xdr:col>
      <xdr:colOff>133350</xdr:colOff>
      <xdr:row>60</xdr:row>
      <xdr:rowOff>154094</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0392833"/>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158767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788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15240</xdr:rowOff>
    </xdr:from>
    <xdr:to>
      <xdr:col>23</xdr:col>
      <xdr:colOff>184150</xdr:colOff>
      <xdr:row>63</xdr:row>
      <xdr:rowOff>116840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105833</xdr:rowOff>
    </xdr:from>
    <xdr:to>
      <xdr:col>19</xdr:col>
      <xdr:colOff>133350</xdr:colOff>
      <xdr:row>60</xdr:row>
      <xdr:rowOff>113877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392833"/>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114300</xdr:rowOff>
    </xdr:from>
    <xdr:to>
      <xdr:col>19</xdr:col>
      <xdr:colOff>184150</xdr:colOff>
      <xdr:row>63</xdr:row>
      <xdr:rowOff>44450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29227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92287</xdr:rowOff>
    </xdr:from>
    <xdr:to>
      <xdr:col>15</xdr:col>
      <xdr:colOff>82550</xdr:colOff>
      <xdr:row>60</xdr:row>
      <xdr:rowOff>113877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207837"/>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88071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71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92287</xdr:rowOff>
    </xdr:from>
    <xdr:to>
      <xdr:col>11</xdr:col>
      <xdr:colOff>31750</xdr:colOff>
      <xdr:row>61</xdr:row>
      <xdr:rowOff>6773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0207837"/>
          <a:ext cx="889000" cy="25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111337</xdr:rowOff>
    </xdr:from>
    <xdr:to>
      <xdr:col>11</xdr:col>
      <xdr:colOff>82550</xdr:colOff>
      <xdr:row>61</xdr:row>
      <xdr:rowOff>41487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9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26264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48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41910</xdr:rowOff>
    </xdr:from>
    <xdr:to>
      <xdr:col>7</xdr:col>
      <xdr:colOff>31750</xdr:colOff>
      <xdr:row>62</xdr:row>
      <xdr:rowOff>143510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128287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103294</xdr:rowOff>
    </xdr:from>
    <xdr:to>
      <xdr:col>23</xdr:col>
      <xdr:colOff>184150</xdr:colOff>
      <xdr:row>61</xdr:row>
      <xdr:rowOff>33444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119821</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235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55033</xdr:rowOff>
    </xdr:from>
    <xdr:to>
      <xdr:col>19</xdr:col>
      <xdr:colOff>184150</xdr:colOff>
      <xdr:row>60</xdr:row>
      <xdr:rowOff>156633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34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166810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0110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63077</xdr:rowOff>
    </xdr:from>
    <xdr:to>
      <xdr:col>15</xdr:col>
      <xdr:colOff>133350</xdr:colOff>
      <xdr:row>60</xdr:row>
      <xdr:rowOff>164677</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3404</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118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41487</xdr:rowOff>
    </xdr:from>
    <xdr:to>
      <xdr:col>11</xdr:col>
      <xdr:colOff>82550</xdr:colOff>
      <xdr:row>59</xdr:row>
      <xdr:rowOff>143087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15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153264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925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127423</xdr:rowOff>
    </xdr:from>
    <xdr:to>
      <xdr:col>7</xdr:col>
      <xdr:colOff>31750</xdr:colOff>
      <xdr:row>61</xdr:row>
      <xdr:rowOff>57573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67750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[138,719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を下回っている状況であるが、令和６年能登半島地震に係る公費解体事業や、物価・エネルギー価格の高騰等により、物件費が増加し、昨年度よりも人口１人当たり人件費・物件費等決算額は増加。</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○引き続き、事務事業の見直し等に努めていく。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84</xdr:row>
      <xdr:rowOff>96486</xdr:rowOff>
    </xdr:from>
    <xdr:to>
      <xdr:col>23</xdr:col>
      <xdr:colOff>133350</xdr:colOff>
      <xdr:row>89</xdr:row>
      <xdr:rowOff>112841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498286"/>
          <a:ext cx="0" cy="873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84918</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43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112841</xdr:rowOff>
    </xdr:from>
    <xdr:to>
      <xdr:col>24</xdr:col>
      <xdr:colOff>12700</xdr:colOff>
      <xdr:row>89</xdr:row>
      <xdr:rowOff>112841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71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11413</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4241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84</xdr:row>
      <xdr:rowOff>96486</xdr:rowOff>
    </xdr:from>
    <xdr:to>
      <xdr:col>24</xdr:col>
      <xdr:colOff>12700</xdr:colOff>
      <xdr:row>84</xdr:row>
      <xdr:rowOff>96486</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49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92053</xdr:rowOff>
    </xdr:from>
    <xdr:to>
      <xdr:col>23</xdr:col>
      <xdr:colOff>133350</xdr:colOff>
      <xdr:row>85</xdr:row>
      <xdr:rowOff>5992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50953"/>
          <a:ext cx="838200" cy="42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86</xdr:row>
      <xdr:rowOff>34962</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779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62885</xdr:rowOff>
    </xdr:from>
    <xdr:to>
      <xdr:col>23</xdr:col>
      <xdr:colOff>184150</xdr:colOff>
      <xdr:row>86</xdr:row>
      <xdr:rowOff>164485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80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92053</xdr:rowOff>
    </xdr:from>
    <xdr:to>
      <xdr:col>19</xdr:col>
      <xdr:colOff>133350</xdr:colOff>
      <xdr:row>82</xdr:row>
      <xdr:rowOff>108945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150953"/>
          <a:ext cx="889000" cy="16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85</xdr:row>
      <xdr:rowOff>21991</xdr:rowOff>
    </xdr:from>
    <xdr:to>
      <xdr:col>19</xdr:col>
      <xdr:colOff>184150</xdr:colOff>
      <xdr:row>85</xdr:row>
      <xdr:rowOff>123591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5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108368</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681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71805</xdr:rowOff>
    </xdr:from>
    <xdr:to>
      <xdr:col>15</xdr:col>
      <xdr:colOff>82550</xdr:colOff>
      <xdr:row>82</xdr:row>
      <xdr:rowOff>108945</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30705"/>
          <a:ext cx="889000" cy="3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84</xdr:row>
      <xdr:rowOff>151335</xdr:rowOff>
    </xdr:from>
    <xdr:to>
      <xdr:col>15</xdr:col>
      <xdr:colOff>133350</xdr:colOff>
      <xdr:row>85</xdr:row>
      <xdr:rowOff>81485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55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66262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63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1546</xdr:rowOff>
    </xdr:from>
    <xdr:to>
      <xdr:col>11</xdr:col>
      <xdr:colOff>31750</xdr:colOff>
      <xdr:row>82</xdr:row>
      <xdr:rowOff>71805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60446"/>
          <a:ext cx="889000" cy="70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82322</xdr:rowOff>
    </xdr:from>
    <xdr:to>
      <xdr:col>11</xdr:col>
      <xdr:colOff>82550</xdr:colOff>
      <xdr:row>85</xdr:row>
      <xdr:rowOff>12472</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48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168699</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57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41890</xdr:rowOff>
    </xdr:from>
    <xdr:to>
      <xdr:col>7</xdr:col>
      <xdr:colOff>31750</xdr:colOff>
      <xdr:row>83</xdr:row>
      <xdr:rowOff>143490</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27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128267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35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126642</xdr:rowOff>
    </xdr:from>
    <xdr:to>
      <xdr:col>23</xdr:col>
      <xdr:colOff>184150</xdr:colOff>
      <xdr:row>85</xdr:row>
      <xdr:rowOff>56792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52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47919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44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41253</xdr:rowOff>
    </xdr:from>
    <xdr:to>
      <xdr:col>19</xdr:col>
      <xdr:colOff>184150</xdr:colOff>
      <xdr:row>82</xdr:row>
      <xdr:rowOff>142853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0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153030</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690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58145</xdr:rowOff>
    </xdr:from>
    <xdr:to>
      <xdr:col>15</xdr:col>
      <xdr:colOff>133350</xdr:colOff>
      <xdr:row>82</xdr:row>
      <xdr:rowOff>159745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1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169922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85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21005</xdr:rowOff>
    </xdr:from>
    <xdr:to>
      <xdr:col>11</xdr:col>
      <xdr:colOff>82550</xdr:colOff>
      <xdr:row>82</xdr:row>
      <xdr:rowOff>122605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7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132782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48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122196</xdr:rowOff>
    </xdr:from>
    <xdr:to>
      <xdr:col>7</xdr:col>
      <xdr:colOff>31750</xdr:colOff>
      <xdr:row>82</xdr:row>
      <xdr:rowOff>52346</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0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62523</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78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○これまで職員の年齢構成が歪なことによる若手職員の係長等への登用数の増加が、ラスパイレス指数を引き上げる主な要因となっていた。平成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の「財政健全化緊急プログラム」による給与の臨時削減が令和３年度末で終了し、ラスパイレス指数は上昇しているが、今後は退職者の減少に伴い、昇任年齢の引き下げ傾向が抑制され、ラスパイレス指数は減少傾向。</a:t>
          </a:r>
        </a:p>
        <a:p>
          <a:r>
            <a:rPr kumimoji="1" lang="ja-JP" altLang="en-US" sz="1300">
              <a:latin typeface="ＭＳ Ｐゴシック" panose="020B0600070205080204" pitchFamily="50" charset="-128"/>
              <a:ea typeface="ＭＳ Ｐゴシック" panose="020B0600070205080204" pitchFamily="50" charset="-128"/>
            </a:rPr>
            <a:t>○引き続き、昇任年齢の適正化などの取り組みにより、職員の適切な給与水準の確保に努める。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114300</xdr:rowOff>
    </xdr:from>
    <xdr:to>
      <xdr:col>81</xdr:col>
      <xdr:colOff>44450</xdr:colOff>
      <xdr:row>89</xdr:row>
      <xdr:rowOff>21589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4001750"/>
          <a:ext cx="0" cy="12788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165116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5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21589</xdr:rowOff>
    </xdr:from>
    <xdr:to>
      <xdr:col>81</xdr:col>
      <xdr:colOff>133350</xdr:colOff>
      <xdr:row>89</xdr:row>
      <xdr:rowOff>21589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29227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114300</xdr:rowOff>
    </xdr:from>
    <xdr:to>
      <xdr:col>81</xdr:col>
      <xdr:colOff>133350</xdr:colOff>
      <xdr:row>81</xdr:row>
      <xdr:rowOff>114300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400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154939</xdr:rowOff>
    </xdr:from>
    <xdr:to>
      <xdr:col>81</xdr:col>
      <xdr:colOff>44450</xdr:colOff>
      <xdr:row>86</xdr:row>
      <xdr:rowOff>29211</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556739"/>
          <a:ext cx="838200" cy="21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100347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0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128270</xdr:rowOff>
    </xdr:from>
    <xdr:to>
      <xdr:col>81</xdr:col>
      <xdr:colOff>95250</xdr:colOff>
      <xdr:row>85</xdr:row>
      <xdr:rowOff>58420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128270</xdr:rowOff>
    </xdr:from>
    <xdr:to>
      <xdr:col>77</xdr:col>
      <xdr:colOff>44450</xdr:colOff>
      <xdr:row>86</xdr:row>
      <xdr:rowOff>29211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701520"/>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152400</xdr:rowOff>
    </xdr:from>
    <xdr:to>
      <xdr:col>77</xdr:col>
      <xdr:colOff>95250</xdr:colOff>
      <xdr:row>85</xdr:row>
      <xdr:rowOff>82550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135889</xdr:rowOff>
    </xdr:from>
    <xdr:to>
      <xdr:col>72</xdr:col>
      <xdr:colOff>203200</xdr:colOff>
      <xdr:row>85</xdr:row>
      <xdr:rowOff>128270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194789"/>
          <a:ext cx="889000" cy="50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140988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135889</xdr:rowOff>
    </xdr:from>
    <xdr:to>
      <xdr:col>68</xdr:col>
      <xdr:colOff>152400</xdr:colOff>
      <xdr:row>83</xdr:row>
      <xdr:rowOff>85089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194789"/>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5080</xdr:rowOff>
    </xdr:from>
    <xdr:to>
      <xdr:col>68</xdr:col>
      <xdr:colOff>203200</xdr:colOff>
      <xdr:row>85</xdr:row>
      <xdr:rowOff>106680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91457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6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53339</xdr:rowOff>
    </xdr:from>
    <xdr:to>
      <xdr:col>64</xdr:col>
      <xdr:colOff>152400</xdr:colOff>
      <xdr:row>85</xdr:row>
      <xdr:rowOff>154939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139716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712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104139</xdr:rowOff>
    </xdr:from>
    <xdr:to>
      <xdr:col>81</xdr:col>
      <xdr:colOff>95250</xdr:colOff>
      <xdr:row>85</xdr:row>
      <xdr:rowOff>34289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120666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5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149861</xdr:rowOff>
    </xdr:from>
    <xdr:to>
      <xdr:col>77</xdr:col>
      <xdr:colOff>95250</xdr:colOff>
      <xdr:row>86</xdr:row>
      <xdr:rowOff>80011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64788</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0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77470</xdr:rowOff>
    </xdr:from>
    <xdr:to>
      <xdr:col>73</xdr:col>
      <xdr:colOff>44450</xdr:colOff>
      <xdr:row>86</xdr:row>
      <xdr:rowOff>7620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5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163847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85089</xdr:rowOff>
    </xdr:from>
    <xdr:to>
      <xdr:col>68</xdr:col>
      <xdr:colOff>203200</xdr:colOff>
      <xdr:row>83</xdr:row>
      <xdr:rowOff>15239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14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25416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91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34289</xdr:rowOff>
    </xdr:from>
    <xdr:to>
      <xdr:col>64</xdr:col>
      <xdr:colOff>152400</xdr:colOff>
      <xdr:row>83</xdr:row>
      <xdr:rowOff>135889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2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146066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03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○これまで「行財政改革推進方針」及び「財政健全化緊急プログラム」において、平成</a:t>
          </a:r>
          <a:r>
            <a:rPr kumimoji="1" lang="en-US" altLang="ja-JP" sz="1050">
              <a:latin typeface="ＭＳ Ｐゴシック" panose="020B0600070205080204" pitchFamily="50" charset="-128"/>
              <a:ea typeface="ＭＳ Ｐゴシック" panose="020B0600070205080204" pitchFamily="50" charset="-128"/>
            </a:rPr>
            <a:t>27</a:t>
          </a:r>
          <a:r>
            <a:rPr kumimoji="1" lang="ja-JP" altLang="en-US" sz="1050">
              <a:latin typeface="ＭＳ Ｐゴシック" panose="020B0600070205080204" pitchFamily="50" charset="-128"/>
              <a:ea typeface="ＭＳ Ｐゴシック" panose="020B0600070205080204" pitchFamily="50" charset="-128"/>
            </a:rPr>
            <a:t>年度初から令和４年度までの８年間で</a:t>
          </a:r>
          <a:r>
            <a:rPr kumimoji="1" lang="en-US" altLang="ja-JP" sz="1050">
              <a:latin typeface="ＭＳ Ｐゴシック" panose="020B0600070205080204" pitchFamily="50" charset="-128"/>
              <a:ea typeface="ＭＳ Ｐゴシック" panose="020B0600070205080204" pitchFamily="50" charset="-128"/>
            </a:rPr>
            <a:t>132</a:t>
          </a:r>
          <a:r>
            <a:rPr kumimoji="1" lang="ja-JP" altLang="en-US" sz="1050">
              <a:latin typeface="ＭＳ Ｐゴシック" panose="020B0600070205080204" pitchFamily="50" charset="-128"/>
              <a:ea typeface="ＭＳ Ｐゴシック" panose="020B0600070205080204" pitchFamily="50" charset="-128"/>
            </a:rPr>
            <a:t>人を超える職員数の減員を目標に計画的な削減を行い、人口千人当たりの職員数については、類似団体平均を下回った。令和６年度について、人口千人当たりの職員数は増加したが、依然として類似団体平均を下回っ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限られた人員体制の下で、多様化・複雑化する市民ニーズや新たな行政課題に的確かつ迅速に対応していけるよう、事務事業の見直しや民間活力の活用、多様な働き方の推進により必要な業務執行体制を確保するとともに、直面する課題に人的リソースを効果的に投入することにより、行政サービスの質を保ちながら、効率的な行政組織の構築を図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14394</xdr:rowOff>
    </xdr:from>
    <xdr:to>
      <xdr:col>81</xdr:col>
      <xdr:colOff>44450</xdr:colOff>
      <xdr:row>66</xdr:row>
      <xdr:rowOff>18204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58494"/>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161731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18204</xdr:rowOff>
    </xdr:from>
    <xdr:to>
      <xdr:col>81</xdr:col>
      <xdr:colOff>133350</xdr:colOff>
      <xdr:row>66</xdr:row>
      <xdr:rowOff>18204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100771</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14394</xdr:rowOff>
    </xdr:from>
    <xdr:to>
      <xdr:col>81</xdr:col>
      <xdr:colOff>133350</xdr:colOff>
      <xdr:row>58</xdr:row>
      <xdr:rowOff>14394</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129963</xdr:rowOff>
    </xdr:from>
    <xdr:to>
      <xdr:col>81</xdr:col>
      <xdr:colOff>44450</xdr:colOff>
      <xdr:row>61</xdr:row>
      <xdr:rowOff>30904</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16963"/>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88917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47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116840</xdr:rowOff>
    </xdr:from>
    <xdr:to>
      <xdr:col>81</xdr:col>
      <xdr:colOff>95250</xdr:colOff>
      <xdr:row>62</xdr:row>
      <xdr:rowOff>46990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97790</xdr:rowOff>
    </xdr:from>
    <xdr:to>
      <xdr:col>77</xdr:col>
      <xdr:colOff>44450</xdr:colOff>
      <xdr:row>60</xdr:row>
      <xdr:rowOff>129963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8479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151554</xdr:rowOff>
    </xdr:from>
    <xdr:to>
      <xdr:col>77</xdr:col>
      <xdr:colOff>95250</xdr:colOff>
      <xdr:row>61</xdr:row>
      <xdr:rowOff>81704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3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66481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249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41487</xdr:rowOff>
    </xdr:from>
    <xdr:to>
      <xdr:col>72</xdr:col>
      <xdr:colOff>203200</xdr:colOff>
      <xdr:row>60</xdr:row>
      <xdr:rowOff>97790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2848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79163</xdr:rowOff>
    </xdr:from>
    <xdr:to>
      <xdr:col>73</xdr:col>
      <xdr:colOff>44450</xdr:colOff>
      <xdr:row>61</xdr:row>
      <xdr:rowOff>9313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165540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156633</xdr:rowOff>
    </xdr:from>
    <xdr:to>
      <xdr:col>68</xdr:col>
      <xdr:colOff>152400</xdr:colOff>
      <xdr:row>60</xdr:row>
      <xdr:rowOff>41487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27218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170180</xdr:rowOff>
    </xdr:from>
    <xdr:to>
      <xdr:col>68</xdr:col>
      <xdr:colOff>203200</xdr:colOff>
      <xdr:row>60</xdr:row>
      <xdr:rowOff>100330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85107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372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57573</xdr:rowOff>
    </xdr:from>
    <xdr:to>
      <xdr:col>64</xdr:col>
      <xdr:colOff>152400</xdr:colOff>
      <xdr:row>59</xdr:row>
      <xdr:rowOff>159173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17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169350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994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151554</xdr:rowOff>
    </xdr:from>
    <xdr:to>
      <xdr:col>81</xdr:col>
      <xdr:colOff>95250</xdr:colOff>
      <xdr:row>61</xdr:row>
      <xdr:rowOff>81704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168081</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8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79163</xdr:rowOff>
    </xdr:from>
    <xdr:to>
      <xdr:col>77</xdr:col>
      <xdr:colOff>95250</xdr:colOff>
      <xdr:row>61</xdr:row>
      <xdr:rowOff>9313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19490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35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46990</xdr:rowOff>
    </xdr:from>
    <xdr:to>
      <xdr:col>73</xdr:col>
      <xdr:colOff>44450</xdr:colOff>
      <xdr:row>60</xdr:row>
      <xdr:rowOff>148590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158767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0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162137</xdr:rowOff>
    </xdr:from>
    <xdr:to>
      <xdr:col>68</xdr:col>
      <xdr:colOff>203200</xdr:colOff>
      <xdr:row>60</xdr:row>
      <xdr:rowOff>92287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102464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4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105833</xdr:rowOff>
    </xdr:from>
    <xdr:to>
      <xdr:col>64</xdr:col>
      <xdr:colOff>152400</xdr:colOff>
      <xdr:row>60</xdr:row>
      <xdr:rowOff>35983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20760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307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○北陸新幹線開業にあわせた都市基盤整備等に伴い発行した市債の償還が続いているため、類似団体の中でも高い水準が続くが、繰上償還の実施等による市債残高の減少等により、昨年度よりも数値は改善。</a:t>
          </a:r>
        </a:p>
        <a:p>
          <a:r>
            <a:rPr kumimoji="1" lang="ja-JP" altLang="en-US" sz="1300">
              <a:latin typeface="ＭＳ Ｐゴシック" panose="020B0600070205080204" pitchFamily="50" charset="-128"/>
              <a:ea typeface="ＭＳ Ｐゴシック" panose="020B0600070205080204" pitchFamily="50" charset="-128"/>
            </a:rPr>
            <a:t>○学校再編に伴う新たな校舎整備や令和６年能登半島地震からの復旧・復興関連費用等により、市債発行額の増額が見込まれる中でも、今後とも繰上償還の実施等により市債の残高を減少させつつ、実質公債費比率の低減に努めていく。</a:t>
          </a: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9374</xdr:rowOff>
    </xdr:from>
    <xdr:to>
      <xdr:col>81</xdr:col>
      <xdr:colOff>44450</xdr:colOff>
      <xdr:row>45</xdr:row>
      <xdr:rowOff>97065</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53024"/>
          <a:ext cx="0" cy="1459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95751</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96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9374</xdr:rowOff>
    </xdr:from>
    <xdr:to>
      <xdr:col>81</xdr:col>
      <xdr:colOff>133350</xdr:colOff>
      <xdr:row>37</xdr:row>
      <xdr:rowOff>9374</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5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45</xdr:row>
      <xdr:rowOff>5141</xdr:rowOff>
    </xdr:from>
    <xdr:to>
      <xdr:col>81</xdr:col>
      <xdr:colOff>44450</xdr:colOff>
      <xdr:row>45</xdr:row>
      <xdr:rowOff>85574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720391"/>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58255</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744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45</xdr:row>
      <xdr:rowOff>85574</xdr:rowOff>
    </xdr:from>
    <xdr:to>
      <xdr:col>77</xdr:col>
      <xdr:colOff>44450</xdr:colOff>
      <xdr:row>45</xdr:row>
      <xdr:rowOff>131535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7800824"/>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7257</xdr:rowOff>
    </xdr:from>
    <xdr:to>
      <xdr:col>77</xdr:col>
      <xdr:colOff>95250</xdr:colOff>
      <xdr:row>40</xdr:row>
      <xdr:rowOff>108857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119034</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63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45</xdr:row>
      <xdr:rowOff>131535</xdr:rowOff>
    </xdr:from>
    <xdr:to>
      <xdr:col>72</xdr:col>
      <xdr:colOff>203200</xdr:colOff>
      <xdr:row>45</xdr:row>
      <xdr:rowOff>154517</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7846785"/>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107544</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143026</xdr:rowOff>
    </xdr:from>
    <xdr:to>
      <xdr:col>68</xdr:col>
      <xdr:colOff>152400</xdr:colOff>
      <xdr:row>45</xdr:row>
      <xdr:rowOff>154517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858276"/>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7257</xdr:rowOff>
    </xdr:from>
    <xdr:to>
      <xdr:col>68</xdr:col>
      <xdr:colOff>203200</xdr:colOff>
      <xdr:row>40</xdr:row>
      <xdr:rowOff>108857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119034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6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53219</xdr:rowOff>
    </xdr:from>
    <xdr:to>
      <xdr:col>64</xdr:col>
      <xdr:colOff>152400</xdr:colOff>
      <xdr:row>40</xdr:row>
      <xdr:rowOff>154819</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164996</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68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125791</xdr:rowOff>
    </xdr:from>
    <xdr:to>
      <xdr:col>81</xdr:col>
      <xdr:colOff>95250</xdr:colOff>
      <xdr:row>45</xdr:row>
      <xdr:rowOff>55941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21668</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56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45</xdr:row>
      <xdr:rowOff>34774</xdr:rowOff>
    </xdr:from>
    <xdr:to>
      <xdr:col>77</xdr:col>
      <xdr:colOff>95250</xdr:colOff>
      <xdr:row>45</xdr:row>
      <xdr:rowOff>136374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7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121151</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836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45</xdr:row>
      <xdr:rowOff>80735</xdr:rowOff>
    </xdr:from>
    <xdr:to>
      <xdr:col>73</xdr:col>
      <xdr:colOff>44450</xdr:colOff>
      <xdr:row>46</xdr:row>
      <xdr:rowOff>10885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79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167112</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88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45</xdr:row>
      <xdr:rowOff>103717</xdr:rowOff>
    </xdr:from>
    <xdr:to>
      <xdr:col>68</xdr:col>
      <xdr:colOff>203200</xdr:colOff>
      <xdr:row>46</xdr:row>
      <xdr:rowOff>33867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81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46</xdr:row>
      <xdr:rowOff>18644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905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92226</xdr:rowOff>
    </xdr:from>
    <xdr:to>
      <xdr:col>64</xdr:col>
      <xdr:colOff>152400</xdr:colOff>
      <xdr:row>46</xdr:row>
      <xdr:rowOff>22376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807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46</xdr:row>
      <xdr:rowOff>7153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89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の北陸新幹線開業に合わせた都市基盤整備や、現在進めている学校再編に伴う新たな校舎整備等に伴う市債発行の影響により、類似団体の中でも高い水準が続くが、繰上償還の実施等による市債残高の減少や、計画的に基金を積み立ててきたこと等により、着実に改善してきている○学校再編に伴う新たな校舎整備や令和６年能登半島地震からの復旧・復興関連費用等により、市債発行額の増額や基金の取崩しを予定しており、一時的な数値の上昇が見込まれるが、今後とも市債の繰上償還等を実施し、将来負担の軽減を図っていく。</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21184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451100"/>
          <a:ext cx="0" cy="15134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164711</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21184</xdr:rowOff>
    </xdr:from>
    <xdr:to>
      <xdr:col>81</xdr:col>
      <xdr:colOff>133350</xdr:colOff>
      <xdr:row>23</xdr:row>
      <xdr:rowOff>21184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71882</xdr:rowOff>
    </xdr:from>
    <xdr:to>
      <xdr:col>81</xdr:col>
      <xdr:colOff>44450</xdr:colOff>
      <xdr:row>19</xdr:row>
      <xdr:rowOff>164541</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329432"/>
          <a:ext cx="838200" cy="9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164541</xdr:rowOff>
    </xdr:from>
    <xdr:to>
      <xdr:col>77</xdr:col>
      <xdr:colOff>44450</xdr:colOff>
      <xdr:row>20</xdr:row>
      <xdr:rowOff>36525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5290800" y="3422091"/>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36525</xdr:rowOff>
    </xdr:from>
    <xdr:to>
      <xdr:col>72</xdr:col>
      <xdr:colOff>203200</xdr:colOff>
      <xdr:row>21</xdr:row>
      <xdr:rowOff>15646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4401800" y="3465525"/>
          <a:ext cx="889000" cy="150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15646</xdr:rowOff>
    </xdr:from>
    <xdr:to>
      <xdr:col>68</xdr:col>
      <xdr:colOff>152400</xdr:colOff>
      <xdr:row>22</xdr:row>
      <xdr:rowOff>85496</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61609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14478</xdr:rowOff>
    </xdr:from>
    <xdr:to>
      <xdr:col>68</xdr:col>
      <xdr:colOff>203200</xdr:colOff>
      <xdr:row>14</xdr:row>
      <xdr:rowOff>116078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414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126255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183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130302</xdr:rowOff>
    </xdr:from>
    <xdr:to>
      <xdr:col>64</xdr:col>
      <xdr:colOff>152400</xdr:colOff>
      <xdr:row>15</xdr:row>
      <xdr:rowOff>60452</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3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70629</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29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21082</xdr:rowOff>
    </xdr:from>
    <xdr:to>
      <xdr:col>81</xdr:col>
      <xdr:colOff>95250</xdr:colOff>
      <xdr:row>19</xdr:row>
      <xdr:rowOff>122682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27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164609</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25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113741</xdr:rowOff>
    </xdr:from>
    <xdr:to>
      <xdr:col>77</xdr:col>
      <xdr:colOff>95250</xdr:colOff>
      <xdr:row>20</xdr:row>
      <xdr:rowOff>43891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37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28668</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4576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157175</xdr:rowOff>
    </xdr:from>
    <xdr:to>
      <xdr:col>73</xdr:col>
      <xdr:colOff>44450</xdr:colOff>
      <xdr:row>20</xdr:row>
      <xdr:rowOff>87325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41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72102</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50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136296</xdr:rowOff>
    </xdr:from>
    <xdr:to>
      <xdr:col>68</xdr:col>
      <xdr:colOff>203200</xdr:colOff>
      <xdr:row>21</xdr:row>
      <xdr:rowOff>66446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56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51223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65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34696</xdr:rowOff>
    </xdr:from>
    <xdr:to>
      <xdr:col>64</xdr:col>
      <xdr:colOff>152400</xdr:colOff>
      <xdr:row>22</xdr:row>
      <xdr:rowOff>136296</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80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121073</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89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富山県高岡市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162,672
158,304
209.58
81,899,832
79,695,413
1,179,218
41,189,181
84,702,016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○令和６年度は地方自治法の改正により、新たに会計年度任用職員の勤勉手当が導入され人件費は増加したが、類似団体よりは低い水準となっている。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105228</xdr:rowOff>
    </xdr:from>
    <xdr:to>
      <xdr:col>24</xdr:col>
      <xdr:colOff>25400</xdr:colOff>
      <xdr:row>40</xdr:row>
      <xdr:rowOff>165100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934528"/>
          <a:ext cx="0" cy="108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20155</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67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105228</xdr:rowOff>
    </xdr:from>
    <xdr:to>
      <xdr:col>24</xdr:col>
      <xdr:colOff>114300</xdr:colOff>
      <xdr:row>34</xdr:row>
      <xdr:rowOff>105228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934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39914</xdr:rowOff>
    </xdr:from>
    <xdr:to>
      <xdr:col>24</xdr:col>
      <xdr:colOff>25400</xdr:colOff>
      <xdr:row>34</xdr:row>
      <xdr:rowOff>105228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869214"/>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89099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4327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117022</xdr:rowOff>
    </xdr:from>
    <xdr:to>
      <xdr:col>24</xdr:col>
      <xdr:colOff>76200</xdr:colOff>
      <xdr:row>38</xdr:row>
      <xdr:rowOff>47172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18143</xdr:rowOff>
    </xdr:from>
    <xdr:to>
      <xdr:col>19</xdr:col>
      <xdr:colOff>187325</xdr:colOff>
      <xdr:row>34</xdr:row>
      <xdr:rowOff>39914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8474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157843</xdr:rowOff>
    </xdr:from>
    <xdr:to>
      <xdr:col>20</xdr:col>
      <xdr:colOff>38100</xdr:colOff>
      <xdr:row>37</xdr:row>
      <xdr:rowOff>87993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33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72770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41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58964</xdr:rowOff>
    </xdr:from>
    <xdr:to>
      <xdr:col>15</xdr:col>
      <xdr:colOff>98425</xdr:colOff>
      <xdr:row>34</xdr:row>
      <xdr:rowOff>18143</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716814"/>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146957</xdr:rowOff>
    </xdr:from>
    <xdr:to>
      <xdr:col>15</xdr:col>
      <xdr:colOff>149225</xdr:colOff>
      <xdr:row>37</xdr:row>
      <xdr:rowOff>77107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1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61884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40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58964</xdr:rowOff>
    </xdr:from>
    <xdr:to>
      <xdr:col>11</xdr:col>
      <xdr:colOff>9525</xdr:colOff>
      <xdr:row>34</xdr:row>
      <xdr:rowOff>39914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716814"/>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92528</xdr:rowOff>
    </xdr:from>
    <xdr:to>
      <xdr:col>11</xdr:col>
      <xdr:colOff>60325</xdr:colOff>
      <xdr:row>37</xdr:row>
      <xdr:rowOff>22678</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7455</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62593</xdr:rowOff>
    </xdr:from>
    <xdr:to>
      <xdr:col>6</xdr:col>
      <xdr:colOff>171450</xdr:colOff>
      <xdr:row>37</xdr:row>
      <xdr:rowOff>164193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40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148970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49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54428</xdr:rowOff>
    </xdr:from>
    <xdr:to>
      <xdr:col>24</xdr:col>
      <xdr:colOff>76200</xdr:colOff>
      <xdr:row>34</xdr:row>
      <xdr:rowOff>156028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88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134455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79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160564</xdr:rowOff>
    </xdr:from>
    <xdr:to>
      <xdr:col>20</xdr:col>
      <xdr:colOff>38100</xdr:colOff>
      <xdr:row>34</xdr:row>
      <xdr:rowOff>90714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8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100891</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587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138793</xdr:rowOff>
    </xdr:from>
    <xdr:to>
      <xdr:col>15</xdr:col>
      <xdr:colOff>149225</xdr:colOff>
      <xdr:row>34</xdr:row>
      <xdr:rowOff>68943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79120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56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8164</xdr:rowOff>
    </xdr:from>
    <xdr:to>
      <xdr:col>11</xdr:col>
      <xdr:colOff>60325</xdr:colOff>
      <xdr:row>33</xdr:row>
      <xdr:rowOff>109764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66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119941</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43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160564</xdr:rowOff>
    </xdr:from>
    <xdr:to>
      <xdr:col>6</xdr:col>
      <xdr:colOff>171450</xdr:colOff>
      <xdr:row>34</xdr:row>
      <xdr:rowOff>90714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100891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587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○類似団体の平均を下回っている状況であるが、令和６年能登半島地震に係る公費解体事業や、物価・エネルギー価格の高騰等により、昨年度よりも増加。</a:t>
          </a:r>
        </a:p>
        <a:p>
          <a:r>
            <a:rPr kumimoji="1" lang="ja-JP" altLang="en-US" sz="1300">
              <a:latin typeface="ＭＳ Ｐゴシック" panose="020B0600070205080204" pitchFamily="50" charset="-128"/>
              <a:ea typeface="ＭＳ Ｐゴシック" panose="020B0600070205080204" pitchFamily="50" charset="-128"/>
            </a:rPr>
            <a:t>○今後も「公共施設再編計画」に基づく公共施設の再編を推進するなど、引き続き、事務事業の見直し等に努めていく。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2796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22877</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62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50800</xdr:rowOff>
    </xdr:from>
    <xdr:to>
      <xdr:col>82</xdr:col>
      <xdr:colOff>196850</xdr:colOff>
      <xdr:row>21</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65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60325</xdr:rowOff>
    </xdr:from>
    <xdr:to>
      <xdr:col>82</xdr:col>
      <xdr:colOff>107950</xdr:colOff>
      <xdr:row>16</xdr:row>
      <xdr:rowOff>3175</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63207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153052</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896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xdr:rowOff>
    </xdr:from>
    <xdr:to>
      <xdr:col>82</xdr:col>
      <xdr:colOff>158750</xdr:colOff>
      <xdr:row>17</xdr:row>
      <xdr:rowOff>111125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92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22225</xdr:rowOff>
    </xdr:from>
    <xdr:to>
      <xdr:col>78</xdr:col>
      <xdr:colOff>69850</xdr:colOff>
      <xdr:row>15</xdr:row>
      <xdr:rowOff>60325</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5939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142875</xdr:rowOff>
    </xdr:from>
    <xdr:to>
      <xdr:col>78</xdr:col>
      <xdr:colOff>120650</xdr:colOff>
      <xdr:row>17</xdr:row>
      <xdr:rowOff>73025</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886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57802</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9724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146050</xdr:rowOff>
    </xdr:from>
    <xdr:to>
      <xdr:col>73</xdr:col>
      <xdr:colOff>180975</xdr:colOff>
      <xdr:row>15</xdr:row>
      <xdr:rowOff>22225</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a:off x="13893800" y="254635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95250</xdr:rowOff>
    </xdr:from>
    <xdr:to>
      <xdr:col>74</xdr:col>
      <xdr:colOff>31750</xdr:colOff>
      <xdr:row>17</xdr:row>
      <xdr:rowOff>25400</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83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92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146050</xdr:rowOff>
    </xdr:from>
    <xdr:to>
      <xdr:col>69</xdr:col>
      <xdr:colOff>92075</xdr:colOff>
      <xdr:row>14</xdr:row>
      <xdr:rowOff>155575</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5463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152400</xdr:rowOff>
    </xdr:from>
    <xdr:to>
      <xdr:col>69</xdr:col>
      <xdr:colOff>142875</xdr:colOff>
      <xdr:row>16</xdr:row>
      <xdr:rowOff>82550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72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67327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81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9525</xdr:rowOff>
    </xdr:from>
    <xdr:to>
      <xdr:col>65</xdr:col>
      <xdr:colOff>53975</xdr:colOff>
      <xdr:row>16</xdr:row>
      <xdr:rowOff>111125</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5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95902</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83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123825</xdr:rowOff>
    </xdr:from>
    <xdr:to>
      <xdr:col>82</xdr:col>
      <xdr:colOff>158750</xdr:colOff>
      <xdr:row>16</xdr:row>
      <xdr:rowOff>53975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695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140352</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54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9525</xdr:rowOff>
    </xdr:from>
    <xdr:to>
      <xdr:col>78</xdr:col>
      <xdr:colOff>120650</xdr:colOff>
      <xdr:row>15</xdr:row>
      <xdr:rowOff>111125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58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121302</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235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142875</xdr:rowOff>
    </xdr:from>
    <xdr:to>
      <xdr:col>74</xdr:col>
      <xdr:colOff>31750</xdr:colOff>
      <xdr:row>15</xdr:row>
      <xdr:rowOff>73025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54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83202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231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95250</xdr:rowOff>
    </xdr:from>
    <xdr:to>
      <xdr:col>69</xdr:col>
      <xdr:colOff>142875</xdr:colOff>
      <xdr:row>15</xdr:row>
      <xdr:rowOff>25400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49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35577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226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104775</xdr:rowOff>
    </xdr:from>
    <xdr:to>
      <xdr:col>65</xdr:col>
      <xdr:colOff>53975</xdr:colOff>
      <xdr:row>15</xdr:row>
      <xdr:rowOff>34925</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45102</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2273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○近年は、概ね横ばいで推移し、類似団体よりは低い水準。</a:t>
          </a:r>
        </a:p>
        <a:p>
          <a:r>
            <a:rPr kumimoji="1" lang="ja-JP" altLang="en-US" sz="1300">
              <a:latin typeface="ＭＳ Ｐゴシック" panose="020B0600070205080204" pitchFamily="50" charset="-128"/>
              <a:ea typeface="ＭＳ Ｐゴシック" panose="020B0600070205080204" pitchFamily="50" charset="-128"/>
            </a:rPr>
            <a:t>○一方で、今後とも扶助費の増加が見込まれることから、弾力的で健全な財政運営に努めていく。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62</xdr:row>
      <xdr:rowOff>29028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0587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143328</xdr:rowOff>
    </xdr:from>
    <xdr:to>
      <xdr:col>24</xdr:col>
      <xdr:colOff>25400</xdr:colOff>
      <xdr:row>53</xdr:row>
      <xdr:rowOff>69850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987800" y="9058728"/>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121755</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89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53</xdr:row>
      <xdr:rowOff>102507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3098800" y="9156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84365</xdr:rowOff>
    </xdr:from>
    <xdr:to>
      <xdr:col>20</xdr:col>
      <xdr:colOff>38100</xdr:colOff>
      <xdr:row>58</xdr:row>
      <xdr:rowOff>14515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170742</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94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69850</xdr:rowOff>
    </xdr:from>
    <xdr:to>
      <xdr:col>15</xdr:col>
      <xdr:colOff>98425</xdr:colOff>
      <xdr:row>53</xdr:row>
      <xdr:rowOff>102507</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2209800" y="9156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69850</xdr:rowOff>
    </xdr:from>
    <xdr:to>
      <xdr:col>11</xdr:col>
      <xdr:colOff>9525</xdr:colOff>
      <xdr:row>53</xdr:row>
      <xdr:rowOff>102507</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flipV="1">
          <a:off x="1320800" y="9156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27215</xdr:rowOff>
    </xdr:from>
    <xdr:to>
      <xdr:col>6</xdr:col>
      <xdr:colOff>171450</xdr:colOff>
      <xdr:row>56</xdr:row>
      <xdr:rowOff>128815</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113592</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52</xdr:row>
      <xdr:rowOff>92528</xdr:rowOff>
    </xdr:from>
    <xdr:to>
      <xdr:col>24</xdr:col>
      <xdr:colOff>76200</xdr:colOff>
      <xdr:row>53</xdr:row>
      <xdr:rowOff>22678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900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1105</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891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19050</xdr:rowOff>
    </xdr:from>
    <xdr:to>
      <xdr:col>20</xdr:col>
      <xdr:colOff>38100</xdr:colOff>
      <xdr:row>53</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130827</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51707</xdr:rowOff>
    </xdr:from>
    <xdr:to>
      <xdr:col>15</xdr:col>
      <xdr:colOff>149225</xdr:colOff>
      <xdr:row>53</xdr:row>
      <xdr:rowOff>153307</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163484</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19050</xdr:rowOff>
    </xdr:from>
    <xdr:to>
      <xdr:col>11</xdr:col>
      <xdr:colOff>60325</xdr:colOff>
      <xdr:row>53</xdr:row>
      <xdr:rowOff>120650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130827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51707</xdr:rowOff>
    </xdr:from>
    <xdr:to>
      <xdr:col>6</xdr:col>
      <xdr:colOff>171450</xdr:colOff>
      <xdr:row>53</xdr:row>
      <xdr:rowOff>153307</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163484</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○除雪費用等に係る維持補修費により、類似団体よりも高い水準となっていると考えられる。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○近年は、ほぼ横ばいとなっているが、今後、施設の老朽化に伴う維持補修経費の増高が予想されることから、「公共施設再編計画」に基づく公共施設の再編等により、コスト等の削減を図っていく。</a:t>
          </a: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xdr:rowOff>
    </xdr:from>
    <xdr:to>
      <xdr:col>82</xdr:col>
      <xdr:colOff>107950</xdr:colOff>
      <xdr:row>61</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08812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87647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xdr:rowOff>
    </xdr:from>
    <xdr:to>
      <xdr:col>82</xdr:col>
      <xdr:colOff>196850</xdr:colOff>
      <xdr:row>53</xdr:row>
      <xdr:rowOff>1270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115570</xdr:rowOff>
    </xdr:from>
    <xdr:to>
      <xdr:col>82</xdr:col>
      <xdr:colOff>107950</xdr:colOff>
      <xdr:row>61</xdr:row>
      <xdr:rowOff>138430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105740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161307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933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144780</xdr:rowOff>
    </xdr:from>
    <xdr:to>
      <xdr:col>82</xdr:col>
      <xdr:colOff>158750</xdr:colOff>
      <xdr:row>59</xdr:row>
      <xdr:rowOff>74930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0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115570</xdr:rowOff>
    </xdr:from>
    <xdr:to>
      <xdr:col>78</xdr:col>
      <xdr:colOff>69850</xdr:colOff>
      <xdr:row>61</xdr:row>
      <xdr:rowOff>115570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10574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121920</xdr:rowOff>
    </xdr:from>
    <xdr:to>
      <xdr:col>78</xdr:col>
      <xdr:colOff>120650</xdr:colOff>
      <xdr:row>59</xdr:row>
      <xdr:rowOff>52070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62247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3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60</xdr:row>
      <xdr:rowOff>81280</xdr:rowOff>
    </xdr:from>
    <xdr:to>
      <xdr:col>73</xdr:col>
      <xdr:colOff>180975</xdr:colOff>
      <xdr:row>61</xdr:row>
      <xdr:rowOff>115570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1036828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81280</xdr:rowOff>
    </xdr:from>
    <xdr:to>
      <xdr:col>69</xdr:col>
      <xdr:colOff>92075</xdr:colOff>
      <xdr:row>61</xdr:row>
      <xdr:rowOff>161290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1036828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156210</xdr:rowOff>
    </xdr:from>
    <xdr:to>
      <xdr:col>69</xdr:col>
      <xdr:colOff>142875</xdr:colOff>
      <xdr:row>58</xdr:row>
      <xdr:rowOff>86360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96537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107967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88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87630</xdr:rowOff>
    </xdr:from>
    <xdr:to>
      <xdr:col>82</xdr:col>
      <xdr:colOff>158750</xdr:colOff>
      <xdr:row>62</xdr:row>
      <xdr:rowOff>17780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54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167657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64770</xdr:rowOff>
    </xdr:from>
    <xdr:to>
      <xdr:col>78</xdr:col>
      <xdr:colOff>120650</xdr:colOff>
      <xdr:row>61</xdr:row>
      <xdr:rowOff>166370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52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151147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60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64770</xdr:rowOff>
    </xdr:from>
    <xdr:to>
      <xdr:col>74</xdr:col>
      <xdr:colOff>31750</xdr:colOff>
      <xdr:row>61</xdr:row>
      <xdr:rowOff>166370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52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151147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60</xdr:row>
      <xdr:rowOff>30480</xdr:rowOff>
    </xdr:from>
    <xdr:to>
      <xdr:col>69</xdr:col>
      <xdr:colOff>142875</xdr:colOff>
      <xdr:row>60</xdr:row>
      <xdr:rowOff>132080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116857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40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61</xdr:row>
      <xdr:rowOff>110490</xdr:rowOff>
    </xdr:from>
    <xdr:to>
      <xdr:col>65</xdr:col>
      <xdr:colOff>53975</xdr:colOff>
      <xdr:row>62</xdr:row>
      <xdr:rowOff>40640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56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25417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65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○近年は、ほぼ横ばいで推移し、類似団体の平均よりも低い水準。</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○今後とも「補助金ガイドライン」に基づき、補助金の必要性を見極めつつ、適切な補助金の運用・執行に努めていく。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69850</xdr:rowOff>
    </xdr:from>
    <xdr:to>
      <xdr:col>82</xdr:col>
      <xdr:colOff>107950</xdr:colOff>
      <xdr:row>41</xdr:row>
      <xdr:rowOff>26307</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727700"/>
          <a:ext cx="0" cy="132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169834</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702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26307</xdr:rowOff>
    </xdr:from>
    <xdr:to>
      <xdr:col>82</xdr:col>
      <xdr:colOff>196850</xdr:colOff>
      <xdr:row>41</xdr:row>
      <xdr:rowOff>26307</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05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156227</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69850</xdr:rowOff>
    </xdr:from>
    <xdr:to>
      <xdr:col>82</xdr:col>
      <xdr:colOff>196850</xdr:colOff>
      <xdr:row>33</xdr:row>
      <xdr:rowOff>69850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170543</xdr:rowOff>
    </xdr:from>
    <xdr:to>
      <xdr:col>82</xdr:col>
      <xdr:colOff>107950</xdr:colOff>
      <xdr:row>35</xdr:row>
      <xdr:rowOff>9978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5671800" y="5999843"/>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21063</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6193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48986</xdr:rowOff>
    </xdr:from>
    <xdr:to>
      <xdr:col>82</xdr:col>
      <xdr:colOff>158750</xdr:colOff>
      <xdr:row>36</xdr:row>
      <xdr:rowOff>150586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148772</xdr:rowOff>
    </xdr:from>
    <xdr:to>
      <xdr:col>78</xdr:col>
      <xdr:colOff>69850</xdr:colOff>
      <xdr:row>34</xdr:row>
      <xdr:rowOff>170543</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4782800" y="59780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157134</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148772</xdr:rowOff>
    </xdr:from>
    <xdr:to>
      <xdr:col>73</xdr:col>
      <xdr:colOff>180975</xdr:colOff>
      <xdr:row>34</xdr:row>
      <xdr:rowOff>148772</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a:off x="13893800" y="5978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38100</xdr:rowOff>
    </xdr:from>
    <xdr:to>
      <xdr:col>74</xdr:col>
      <xdr:colOff>31750</xdr:colOff>
      <xdr:row>36</xdr:row>
      <xdr:rowOff>139700</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124477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137886</xdr:rowOff>
    </xdr:from>
    <xdr:to>
      <xdr:col>69</xdr:col>
      <xdr:colOff>92075</xdr:colOff>
      <xdr:row>34</xdr:row>
      <xdr:rowOff>148772</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a:off x="13004800" y="5967186"/>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113591</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59872</xdr:rowOff>
    </xdr:from>
    <xdr:to>
      <xdr:col>65</xdr:col>
      <xdr:colOff>53975</xdr:colOff>
      <xdr:row>36</xdr:row>
      <xdr:rowOff>161472</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146249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130628</xdr:rowOff>
    </xdr:from>
    <xdr:to>
      <xdr:col>82</xdr:col>
      <xdr:colOff>158750</xdr:colOff>
      <xdr:row>35</xdr:row>
      <xdr:rowOff>60778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59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147155</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580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119743</xdr:rowOff>
    </xdr:from>
    <xdr:to>
      <xdr:col>78</xdr:col>
      <xdr:colOff>120650</xdr:colOff>
      <xdr:row>35</xdr:row>
      <xdr:rowOff>49893</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594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60070</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571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97972</xdr:rowOff>
    </xdr:from>
    <xdr:to>
      <xdr:col>74</xdr:col>
      <xdr:colOff>31750</xdr:colOff>
      <xdr:row>35</xdr:row>
      <xdr:rowOff>28122</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592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38299</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569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97972</xdr:rowOff>
    </xdr:from>
    <xdr:to>
      <xdr:col>69</xdr:col>
      <xdr:colOff>142875</xdr:colOff>
      <xdr:row>35</xdr:row>
      <xdr:rowOff>28122</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592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38299</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569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87086</xdr:rowOff>
    </xdr:from>
    <xdr:to>
      <xdr:col>65</xdr:col>
      <xdr:colOff>53975</xdr:colOff>
      <xdr:row>35</xdr:row>
      <xdr:rowOff>17236</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591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27413</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5685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○北陸新幹線開業に合わせた都市基盤整備等の元利償還金や繰上償還実施のための償還金により、公債費は類似団体よりも高い水準。</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再編に伴う新たな校舎整備や令和６年能登半島地震からの復旧・復興関連費用等の市債の発行が見込まれるが、今後も財政状況に応じた繰上償還の実施等により、市債管理を徹底し公債費の抑制に努めていく。</a:t>
          </a: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4" name="公債費グラフ枠">
          <a:extLst>
            <a:ext uri="{FF2B5EF4-FFF2-40B4-BE49-F238E27FC236}">
              <a16:creationId xmlns:a16="http://schemas.microsoft.com/office/drawing/2014/main" id="{00000000-0008-0000-0400-00007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79</xdr:row>
      <xdr:rowOff>138430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4826000" y="12651015"/>
          <a:ext cx="0" cy="1031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110507</xdr:rowOff>
    </xdr:from>
    <xdr:ext cx="762000" cy="259045"/>
    <xdr:sp macro="" textlink="">
      <xdr:nvSpPr>
        <xdr:cNvPr id="376" name="公債費最小値テキスト">
          <a:extLst>
            <a:ext uri="{FF2B5EF4-FFF2-40B4-BE49-F238E27FC236}">
              <a16:creationId xmlns:a16="http://schemas.microsoft.com/office/drawing/2014/main" id="{00000000-0008-0000-0400-000078010000}"/>
            </a:ext>
          </a:extLst>
        </xdr:cNvPr>
        <xdr:cNvSpPr txBox="1"/>
      </xdr:nvSpPr>
      <xdr:spPr>
        <a:xfrm>
          <a:off x="4914900" y="13655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138430</xdr:rowOff>
    </xdr:from>
    <xdr:to>
      <xdr:col>24</xdr:col>
      <xdr:colOff>114300</xdr:colOff>
      <xdr:row>79</xdr:row>
      <xdr:rowOff>138430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368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78" name="公債費最大値テキスト">
          <a:extLst>
            <a:ext uri="{FF2B5EF4-FFF2-40B4-BE49-F238E27FC236}">
              <a16:creationId xmlns:a16="http://schemas.microsoft.com/office/drawing/2014/main" id="{00000000-0008-0000-0400-00007A010000}"/>
            </a:ext>
          </a:extLst>
        </xdr:cNvPr>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138430</xdr:rowOff>
    </xdr:from>
    <xdr:to>
      <xdr:col>24</xdr:col>
      <xdr:colOff>25400</xdr:colOff>
      <xdr:row>80</xdr:row>
      <xdr:rowOff>38826</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3987800" y="13682980"/>
          <a:ext cx="8382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81297</xdr:rowOff>
    </xdr:from>
    <xdr:ext cx="762000" cy="259045"/>
    <xdr:sp macro="" textlink="">
      <xdr:nvSpPr>
        <xdr:cNvPr id="381" name="公債費平均値テキスト">
          <a:extLst>
            <a:ext uri="{FF2B5EF4-FFF2-40B4-BE49-F238E27FC236}">
              <a16:creationId xmlns:a16="http://schemas.microsoft.com/office/drawing/2014/main" id="{00000000-0008-0000-0400-00007D010000}"/>
            </a:ext>
          </a:extLst>
        </xdr:cNvPr>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38826</xdr:rowOff>
    </xdr:from>
    <xdr:to>
      <xdr:col>19</xdr:col>
      <xdr:colOff>187325</xdr:colOff>
      <xdr:row>80</xdr:row>
      <xdr:rowOff>91077</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3098800" y="1375482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117021</xdr:rowOff>
    </xdr:from>
    <xdr:to>
      <xdr:col>20</xdr:col>
      <xdr:colOff>38100</xdr:colOff>
      <xdr:row>78</xdr:row>
      <xdr:rowOff>47171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39370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57348</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08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91077</xdr:rowOff>
    </xdr:from>
    <xdr:to>
      <xdr:col>15</xdr:col>
      <xdr:colOff>98425</xdr:colOff>
      <xdr:row>80</xdr:row>
      <xdr:rowOff>110671</xdr:rowOff>
    </xdr:to>
    <xdr:cxnSp macro="">
      <xdr:nvCxnSpPr>
        <xdr:cNvPr id="386" name="直線コネクタ 385">
          <a:extLst>
            <a:ext uri="{FF2B5EF4-FFF2-40B4-BE49-F238E27FC236}">
              <a16:creationId xmlns:a16="http://schemas.microsoft.com/office/drawing/2014/main" id="{00000000-0008-0000-0400-000082010000}"/>
            </a:ext>
          </a:extLst>
        </xdr:cNvPr>
        <xdr:cNvCxnSpPr/>
      </xdr:nvCxnSpPr>
      <xdr:spPr>
        <a:xfrm flipV="1">
          <a:off x="2209800" y="1380707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136616</xdr:rowOff>
    </xdr:from>
    <xdr:to>
      <xdr:col>15</xdr:col>
      <xdr:colOff>149225</xdr:colOff>
      <xdr:row>78</xdr:row>
      <xdr:rowOff>66766</xdr:rowOff>
    </xdr:to>
    <xdr:sp macro="" textlink="">
      <xdr:nvSpPr>
        <xdr:cNvPr id="387" name="フローチャート: 判断 386">
          <a:extLst>
            <a:ext uri="{FF2B5EF4-FFF2-40B4-BE49-F238E27FC236}">
              <a16:creationId xmlns:a16="http://schemas.microsoft.com/office/drawing/2014/main" id="{00000000-0008-0000-0400-000083010000}"/>
            </a:ext>
          </a:extLst>
        </xdr:cNvPr>
        <xdr:cNvSpPr/>
      </xdr:nvSpPr>
      <xdr:spPr>
        <a:xfrm>
          <a:off x="3048000" y="13338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76943</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10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110671</xdr:rowOff>
    </xdr:from>
    <xdr:to>
      <xdr:col>11</xdr:col>
      <xdr:colOff>9525</xdr:colOff>
      <xdr:row>80</xdr:row>
      <xdr:rowOff>149861</xdr:rowOff>
    </xdr:to>
    <xdr:cxnSp macro="">
      <xdr:nvCxnSpPr>
        <xdr:cNvPr id="389" name="直線コネクタ 388">
          <a:extLst>
            <a:ext uri="{FF2B5EF4-FFF2-40B4-BE49-F238E27FC236}">
              <a16:creationId xmlns:a16="http://schemas.microsoft.com/office/drawing/2014/main" id="{00000000-0008-0000-0400-000085010000}"/>
            </a:ext>
          </a:extLst>
        </xdr:cNvPr>
        <xdr:cNvCxnSpPr/>
      </xdr:nvCxnSpPr>
      <xdr:spPr>
        <a:xfrm flipV="1">
          <a:off x="1320800" y="13826671"/>
          <a:ext cx="8890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123552</xdr:rowOff>
    </xdr:from>
    <xdr:to>
      <xdr:col>11</xdr:col>
      <xdr:colOff>60325</xdr:colOff>
      <xdr:row>78</xdr:row>
      <xdr:rowOff>53702</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2159000" y="1332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63879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094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143148</xdr:rowOff>
    </xdr:from>
    <xdr:to>
      <xdr:col>6</xdr:col>
      <xdr:colOff>171450</xdr:colOff>
      <xdr:row>78</xdr:row>
      <xdr:rowOff>73298</xdr:rowOff>
    </xdr:to>
    <xdr:sp macro="" textlink="">
      <xdr:nvSpPr>
        <xdr:cNvPr id="392" name="フローチャート: 判断 391">
          <a:extLst>
            <a:ext uri="{FF2B5EF4-FFF2-40B4-BE49-F238E27FC236}">
              <a16:creationId xmlns:a16="http://schemas.microsoft.com/office/drawing/2014/main" id="{00000000-0008-0000-0400-000088010000}"/>
            </a:ext>
          </a:extLst>
        </xdr:cNvPr>
        <xdr:cNvSpPr/>
      </xdr:nvSpPr>
      <xdr:spPr>
        <a:xfrm>
          <a:off x="1270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83475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11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87630</xdr:rowOff>
    </xdr:from>
    <xdr:to>
      <xdr:col>24</xdr:col>
      <xdr:colOff>76200</xdr:colOff>
      <xdr:row>80</xdr:row>
      <xdr:rowOff>17780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47752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167657</xdr:rowOff>
    </xdr:from>
    <xdr:ext cx="762000" cy="259045"/>
    <xdr:sp macro="" textlink="">
      <xdr:nvSpPr>
        <xdr:cNvPr id="400" name="公債費該当値テキスト">
          <a:extLst>
            <a:ext uri="{FF2B5EF4-FFF2-40B4-BE49-F238E27FC236}">
              <a16:creationId xmlns:a16="http://schemas.microsoft.com/office/drawing/2014/main" id="{00000000-0008-0000-0400-000090010000}"/>
            </a:ext>
          </a:extLst>
        </xdr:cNvPr>
        <xdr:cNvSpPr txBox="1"/>
      </xdr:nvSpPr>
      <xdr:spPr>
        <a:xfrm>
          <a:off x="4914900" y="1354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159476</xdr:rowOff>
    </xdr:from>
    <xdr:to>
      <xdr:col>20</xdr:col>
      <xdr:colOff>38100</xdr:colOff>
      <xdr:row>80</xdr:row>
      <xdr:rowOff>89626</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937000" y="1370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74403</xdr:rowOff>
    </xdr:from>
    <xdr:ext cx="7366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3606800" y="13790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40277</xdr:rowOff>
    </xdr:from>
    <xdr:to>
      <xdr:col>15</xdr:col>
      <xdr:colOff>149225</xdr:colOff>
      <xdr:row>80</xdr:row>
      <xdr:rowOff>141877</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3048000" y="1375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126654</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2717800" y="1384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59871</xdr:rowOff>
    </xdr:from>
    <xdr:to>
      <xdr:col>11</xdr:col>
      <xdr:colOff>60325</xdr:colOff>
      <xdr:row>80</xdr:row>
      <xdr:rowOff>161471</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2159000" y="1377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146248</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828800" y="1386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99061</xdr:rowOff>
    </xdr:from>
    <xdr:to>
      <xdr:col>6</xdr:col>
      <xdr:colOff>171450</xdr:colOff>
      <xdr:row>81</xdr:row>
      <xdr:rowOff>29211</xdr:rowOff>
    </xdr:to>
    <xdr:sp macro="" textlink="">
      <xdr:nvSpPr>
        <xdr:cNvPr id="407" name="楕円 406">
          <a:extLst>
            <a:ext uri="{FF2B5EF4-FFF2-40B4-BE49-F238E27FC236}">
              <a16:creationId xmlns:a16="http://schemas.microsoft.com/office/drawing/2014/main" id="{00000000-0008-0000-0400-000097010000}"/>
            </a:ext>
          </a:extLst>
        </xdr:cNvPr>
        <xdr:cNvSpPr/>
      </xdr:nvSpPr>
      <xdr:spPr>
        <a:xfrm>
          <a:off x="1270000" y="138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13988</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939800" y="13901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8" name="正方形/長方形 417">
          <a:extLst>
            <a:ext uri="{FF2B5EF4-FFF2-40B4-BE49-F238E27FC236}">
              <a16:creationId xmlns:a16="http://schemas.microsoft.com/office/drawing/2014/main" id="{00000000-0008-0000-0400-0000A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○類似団体と比べ、低い水準。</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方で、公債費は類似団体の中で下位に位置しており、本市財政の硬直化の主要因となっていることから、公債費の抑制に努めていくとともに、今後も事務事業の見直し等、各種事業や財政運営の効率化を図り、健全な財政運営に努めていく。</a:t>
          </a:r>
        </a:p>
      </xdr:txBody>
    </xdr:sp>
    <xdr:clientData/>
  </xdr:twoCellAnchor>
  <xdr:oneCellAnchor>
    <xdr:from>
      <xdr:col>62</xdr:col>
      <xdr:colOff>6350</xdr:colOff>
      <xdr:row>69</xdr:row>
      <xdr:rowOff>107950</xdr:rowOff>
    </xdr:from>
    <xdr:ext cx="298543" cy="225703"/>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3" name="公債費以外グラフ枠">
          <a:extLst>
            <a:ext uri="{FF2B5EF4-FFF2-40B4-BE49-F238E27FC236}">
              <a16:creationId xmlns:a16="http://schemas.microsoft.com/office/drawing/2014/main" id="{00000000-0008-0000-0400-0000B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37846</xdr:rowOff>
    </xdr:from>
    <xdr:to>
      <xdr:col>82</xdr:col>
      <xdr:colOff>107950</xdr:colOff>
      <xdr:row>80</xdr:row>
      <xdr:rowOff>44704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6510000" y="12896596"/>
          <a:ext cx="0" cy="864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16781</xdr:rowOff>
    </xdr:from>
    <xdr:ext cx="762000" cy="259045"/>
    <xdr:sp macro="" textlink="">
      <xdr:nvSpPr>
        <xdr:cNvPr id="435" name="公債費以外最小値テキスト">
          <a:extLst>
            <a:ext uri="{FF2B5EF4-FFF2-40B4-BE49-F238E27FC236}">
              <a16:creationId xmlns:a16="http://schemas.microsoft.com/office/drawing/2014/main" id="{00000000-0008-0000-0400-0000B3010000}"/>
            </a:ext>
          </a:extLst>
        </xdr:cNvPr>
        <xdr:cNvSpPr txBox="1"/>
      </xdr:nvSpPr>
      <xdr:spPr>
        <a:xfrm>
          <a:off x="16598900" y="13732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44704</xdr:rowOff>
    </xdr:from>
    <xdr:to>
      <xdr:col>82</xdr:col>
      <xdr:colOff>196850</xdr:colOff>
      <xdr:row>80</xdr:row>
      <xdr:rowOff>44704</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6421100" y="13760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124223</xdr:rowOff>
    </xdr:from>
    <xdr:ext cx="762000" cy="259045"/>
    <xdr:sp macro="" textlink="">
      <xdr:nvSpPr>
        <xdr:cNvPr id="437" name="公債費以外最大値テキスト">
          <a:extLst>
            <a:ext uri="{FF2B5EF4-FFF2-40B4-BE49-F238E27FC236}">
              <a16:creationId xmlns:a16="http://schemas.microsoft.com/office/drawing/2014/main" id="{00000000-0008-0000-0400-0000B5010000}"/>
            </a:ext>
          </a:extLst>
        </xdr:cNvPr>
        <xdr:cNvSpPr txBox="1"/>
      </xdr:nvSpPr>
      <xdr:spPr>
        <a:xfrm>
          <a:off x="16598900" y="1264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37846</xdr:rowOff>
    </xdr:from>
    <xdr:to>
      <xdr:col>82</xdr:col>
      <xdr:colOff>196850</xdr:colOff>
      <xdr:row>75</xdr:row>
      <xdr:rowOff>37846</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6421100" y="1289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131572</xdr:rowOff>
    </xdr:from>
    <xdr:to>
      <xdr:col>82</xdr:col>
      <xdr:colOff>107950</xdr:colOff>
      <xdr:row>75</xdr:row>
      <xdr:rowOff>37846</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5671800" y="12818872"/>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114571</xdr:rowOff>
    </xdr:from>
    <xdr:ext cx="762000" cy="259045"/>
    <xdr:sp macro="" textlink="">
      <xdr:nvSpPr>
        <xdr:cNvPr id="440" name="公債費以外平均値テキスト">
          <a:extLst>
            <a:ext uri="{FF2B5EF4-FFF2-40B4-BE49-F238E27FC236}">
              <a16:creationId xmlns:a16="http://schemas.microsoft.com/office/drawing/2014/main" id="{00000000-0008-0000-0400-0000B8010000}"/>
            </a:ext>
          </a:extLst>
        </xdr:cNvPr>
        <xdr:cNvSpPr txBox="1"/>
      </xdr:nvSpPr>
      <xdr:spPr>
        <a:xfrm>
          <a:off x="16598900" y="133162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142494</xdr:rowOff>
    </xdr:from>
    <xdr:to>
      <xdr:col>82</xdr:col>
      <xdr:colOff>158750</xdr:colOff>
      <xdr:row>78</xdr:row>
      <xdr:rowOff>72644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64592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99568</xdr:rowOff>
    </xdr:from>
    <xdr:to>
      <xdr:col>78</xdr:col>
      <xdr:colOff>69850</xdr:colOff>
      <xdr:row>74</xdr:row>
      <xdr:rowOff>131572</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4782800" y="1278686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147574</xdr:rowOff>
    </xdr:from>
    <xdr:to>
      <xdr:col>73</xdr:col>
      <xdr:colOff>180975</xdr:colOff>
      <xdr:row>74</xdr:row>
      <xdr:rowOff>99568</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a:off x="13893800" y="12663424"/>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158496</xdr:rowOff>
    </xdr:from>
    <xdr:to>
      <xdr:col>74</xdr:col>
      <xdr:colOff>31750</xdr:colOff>
      <xdr:row>77</xdr:row>
      <xdr:rowOff>88646</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4732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73423</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147574</xdr:rowOff>
    </xdr:from>
    <xdr:to>
      <xdr:col>69</xdr:col>
      <xdr:colOff>92075</xdr:colOff>
      <xdr:row>74</xdr:row>
      <xdr:rowOff>94996</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flipV="1">
          <a:off x="13004800" y="12663424"/>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35052</xdr:rowOff>
    </xdr:from>
    <xdr:to>
      <xdr:col>69</xdr:col>
      <xdr:colOff>142875</xdr:colOff>
      <xdr:row>76</xdr:row>
      <xdr:rowOff>136652</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3843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121429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51" name="フローチャート: 判断 450">
          <a:extLst>
            <a:ext uri="{FF2B5EF4-FFF2-40B4-BE49-F238E27FC236}">
              <a16:creationId xmlns:a16="http://schemas.microsoft.com/office/drawing/2014/main" id="{00000000-0008-0000-0400-0000C3010000}"/>
            </a:ext>
          </a:extLst>
        </xdr:cNvPr>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91712</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158496</xdr:rowOff>
    </xdr:from>
    <xdr:to>
      <xdr:col>82</xdr:col>
      <xdr:colOff>158750</xdr:colOff>
      <xdr:row>75</xdr:row>
      <xdr:rowOff>88646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6459200" y="1284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67073</xdr:rowOff>
    </xdr:from>
    <xdr:ext cx="762000" cy="259045"/>
    <xdr:sp macro="" textlink="">
      <xdr:nvSpPr>
        <xdr:cNvPr id="459" name="公債費以外該当値テキスト">
          <a:extLst>
            <a:ext uri="{FF2B5EF4-FFF2-40B4-BE49-F238E27FC236}">
              <a16:creationId xmlns:a16="http://schemas.microsoft.com/office/drawing/2014/main" id="{00000000-0008-0000-0400-0000CB010000}"/>
            </a:ext>
          </a:extLst>
        </xdr:cNvPr>
        <xdr:cNvSpPr txBox="1"/>
      </xdr:nvSpPr>
      <xdr:spPr>
        <a:xfrm>
          <a:off x="16598900" y="12754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80772</xdr:rowOff>
    </xdr:from>
    <xdr:to>
      <xdr:col>78</xdr:col>
      <xdr:colOff>120650</xdr:colOff>
      <xdr:row>75</xdr:row>
      <xdr:rowOff>10922</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5621000" y="127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21099</xdr:rowOff>
    </xdr:from>
    <xdr:ext cx="7366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5290800" y="12536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48768</xdr:rowOff>
    </xdr:from>
    <xdr:to>
      <xdr:col>74</xdr:col>
      <xdr:colOff>31750</xdr:colOff>
      <xdr:row>74</xdr:row>
      <xdr:rowOff>150368</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4732000" y="127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160545</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4401800" y="1250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96774</xdr:rowOff>
    </xdr:from>
    <xdr:to>
      <xdr:col>69</xdr:col>
      <xdr:colOff>142875</xdr:colOff>
      <xdr:row>74</xdr:row>
      <xdr:rowOff>26924</xdr:rowOff>
    </xdr:to>
    <xdr:sp macro="" textlink="">
      <xdr:nvSpPr>
        <xdr:cNvPr id="464" name="楕円 463">
          <a:extLst>
            <a:ext uri="{FF2B5EF4-FFF2-40B4-BE49-F238E27FC236}">
              <a16:creationId xmlns:a16="http://schemas.microsoft.com/office/drawing/2014/main" id="{00000000-0008-0000-0400-0000D0010000}"/>
            </a:ext>
          </a:extLst>
        </xdr:cNvPr>
        <xdr:cNvSpPr/>
      </xdr:nvSpPr>
      <xdr:spPr>
        <a:xfrm>
          <a:off x="13843000" y="1261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37101</xdr:rowOff>
    </xdr:from>
    <xdr:ext cx="762000" cy="259045"/>
    <xdr:sp macro="" textlink="">
      <xdr:nvSpPr>
        <xdr:cNvPr id="465" name="テキスト ボックス 464">
          <a:extLst>
            <a:ext uri="{FF2B5EF4-FFF2-40B4-BE49-F238E27FC236}">
              <a16:creationId xmlns:a16="http://schemas.microsoft.com/office/drawing/2014/main" id="{00000000-0008-0000-0400-0000D1010000}"/>
            </a:ext>
          </a:extLst>
        </xdr:cNvPr>
        <xdr:cNvSpPr txBox="1"/>
      </xdr:nvSpPr>
      <xdr:spPr>
        <a:xfrm>
          <a:off x="13512800" y="12381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44196</xdr:rowOff>
    </xdr:from>
    <xdr:to>
      <xdr:col>65</xdr:col>
      <xdr:colOff>53975</xdr:colOff>
      <xdr:row>74</xdr:row>
      <xdr:rowOff>145796</xdr:rowOff>
    </xdr:to>
    <xdr:sp macro="" textlink="">
      <xdr:nvSpPr>
        <xdr:cNvPr id="466" name="楕円 465">
          <a:extLst>
            <a:ext uri="{FF2B5EF4-FFF2-40B4-BE49-F238E27FC236}">
              <a16:creationId xmlns:a16="http://schemas.microsoft.com/office/drawing/2014/main" id="{00000000-0008-0000-0400-0000D2010000}"/>
            </a:ext>
          </a:extLst>
        </xdr:cNvPr>
        <xdr:cNvSpPr/>
      </xdr:nvSpPr>
      <xdr:spPr>
        <a:xfrm>
          <a:off x="12954000" y="1273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155973</xdr:rowOff>
    </xdr:from>
    <xdr:ext cx="762000" cy="259045"/>
    <xdr:sp macro="" textlink="">
      <xdr:nvSpPr>
        <xdr:cNvPr id="467" name="テキスト ボックス 466">
          <a:extLst>
            <a:ext uri="{FF2B5EF4-FFF2-40B4-BE49-F238E27FC236}">
              <a16:creationId xmlns:a16="http://schemas.microsoft.com/office/drawing/2014/main" id="{00000000-0008-0000-0400-0000D3010000}"/>
            </a:ext>
          </a:extLst>
        </xdr:cNvPr>
        <xdr:cNvSpPr txBox="1"/>
      </xdr:nvSpPr>
      <xdr:spPr>
        <a:xfrm>
          <a:off x="12623800" y="1250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富山県高岡市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112870</xdr:rowOff>
    </xdr:from>
    <xdr:to>
      <xdr:col>29</xdr:col>
      <xdr:colOff>127000</xdr:colOff>
      <xdr:row>18</xdr:row>
      <xdr:rowOff>1444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46445"/>
          <a:ext cx="0" cy="108872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11621</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145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1444</xdr:rowOff>
    </xdr:from>
    <xdr:to>
      <xdr:col>30</xdr:col>
      <xdr:colOff>25400</xdr:colOff>
      <xdr:row>18</xdr:row>
      <xdr:rowOff>1444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1351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27797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8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112870</xdr:rowOff>
    </xdr:from>
    <xdr:to>
      <xdr:col>30</xdr:col>
      <xdr:colOff>25400</xdr:colOff>
      <xdr:row>11</xdr:row>
      <xdr:rowOff>112870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46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1444</xdr:rowOff>
    </xdr:from>
    <xdr:to>
      <xdr:col>29</xdr:col>
      <xdr:colOff>127000</xdr:colOff>
      <xdr:row>18</xdr:row>
      <xdr:rowOff>141706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35169"/>
          <a:ext cx="647700" cy="1402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13</xdr:row>
      <xdr:rowOff>120235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39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103708</xdr:rowOff>
    </xdr:from>
    <xdr:to>
      <xdr:col>29</xdr:col>
      <xdr:colOff>177800</xdr:colOff>
      <xdr:row>15</xdr:row>
      <xdr:rowOff>33858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551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141706</xdr:rowOff>
    </xdr:from>
    <xdr:to>
      <xdr:col>26</xdr:col>
      <xdr:colOff>50800</xdr:colOff>
      <xdr:row>19</xdr:row>
      <xdr:rowOff>62382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75431"/>
          <a:ext cx="698500" cy="921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139141</xdr:rowOff>
    </xdr:from>
    <xdr:to>
      <xdr:col>26</xdr:col>
      <xdr:colOff>101600</xdr:colOff>
      <xdr:row>16</xdr:row>
      <xdr:rowOff>69291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585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79468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527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62382</xdr:rowOff>
    </xdr:from>
    <xdr:to>
      <xdr:col>22</xdr:col>
      <xdr:colOff>114300</xdr:colOff>
      <xdr:row>19</xdr:row>
      <xdr:rowOff>152712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67557"/>
          <a:ext cx="698500" cy="903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39635</xdr:rowOff>
    </xdr:from>
    <xdr:to>
      <xdr:col>22</xdr:col>
      <xdr:colOff>165100</xdr:colOff>
      <xdr:row>16</xdr:row>
      <xdr:rowOff>141235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304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151412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599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126521</xdr:rowOff>
    </xdr:from>
    <xdr:to>
      <xdr:col>18</xdr:col>
      <xdr:colOff>177800</xdr:colOff>
      <xdr:row>19</xdr:row>
      <xdr:rowOff>152712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431696"/>
          <a:ext cx="698500" cy="261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68732</xdr:rowOff>
    </xdr:from>
    <xdr:to>
      <xdr:col>19</xdr:col>
      <xdr:colOff>38100</xdr:colOff>
      <xdr:row>16</xdr:row>
      <xdr:rowOff>170332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595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9059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2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139696</xdr:rowOff>
    </xdr:from>
    <xdr:to>
      <xdr:col>15</xdr:col>
      <xdr:colOff>101600</xdr:colOff>
      <xdr:row>17</xdr:row>
      <xdr:rowOff>69846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9305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80023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699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122094</xdr:rowOff>
    </xdr:from>
    <xdr:to>
      <xdr:col>29</xdr:col>
      <xdr:colOff>177800</xdr:colOff>
      <xdr:row>18</xdr:row>
      <xdr:rowOff>52244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84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30671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9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90907</xdr:rowOff>
    </xdr:from>
    <xdr:to>
      <xdr:col>26</xdr:col>
      <xdr:colOff>101600</xdr:colOff>
      <xdr:row>19</xdr:row>
      <xdr:rowOff>21057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246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5833</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311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11582</xdr:rowOff>
    </xdr:from>
    <xdr:to>
      <xdr:col>22</xdr:col>
      <xdr:colOff>165100</xdr:colOff>
      <xdr:row>19</xdr:row>
      <xdr:rowOff>113182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316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97959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40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101912</xdr:rowOff>
    </xdr:from>
    <xdr:to>
      <xdr:col>19</xdr:col>
      <xdr:colOff>38100</xdr:colOff>
      <xdr:row>20</xdr:row>
      <xdr:rowOff>32062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407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16839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493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75721</xdr:rowOff>
    </xdr:from>
    <xdr:to>
      <xdr:col>15</xdr:col>
      <xdr:colOff>101600</xdr:colOff>
      <xdr:row>20</xdr:row>
      <xdr:rowOff>5871</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3808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162098</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46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101991</xdr:rowOff>
    </xdr:from>
    <xdr:to>
      <xdr:col>29</xdr:col>
      <xdr:colOff>127000</xdr:colOff>
      <xdr:row>38</xdr:row>
      <xdr:rowOff>69713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369441"/>
          <a:ext cx="0" cy="11678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41790</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09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69713</xdr:rowOff>
    </xdr:from>
    <xdr:to>
      <xdr:col>30</xdr:col>
      <xdr:colOff>25400</xdr:colOff>
      <xdr:row>38</xdr:row>
      <xdr:rowOff>69713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373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188368</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112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101991</xdr:rowOff>
    </xdr:from>
    <xdr:to>
      <xdr:col>30</xdr:col>
      <xdr:colOff>25400</xdr:colOff>
      <xdr:row>34</xdr:row>
      <xdr:rowOff>101991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3694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188311</xdr:rowOff>
    </xdr:from>
    <xdr:to>
      <xdr:col>29</xdr:col>
      <xdr:colOff>127000</xdr:colOff>
      <xdr:row>34</xdr:row>
      <xdr:rowOff>224429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455761"/>
          <a:ext cx="647700" cy="36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28481</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981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56404</xdr:rowOff>
    </xdr:from>
    <xdr:to>
      <xdr:col>29</xdr:col>
      <xdr:colOff>177800</xdr:colOff>
      <xdr:row>36</xdr:row>
      <xdr:rowOff>158004</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70096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154020</xdr:rowOff>
    </xdr:from>
    <xdr:to>
      <xdr:col>26</xdr:col>
      <xdr:colOff>50800</xdr:colOff>
      <xdr:row>34</xdr:row>
      <xdr:rowOff>188311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421470"/>
          <a:ext cx="698500" cy="34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61616</xdr:rowOff>
    </xdr:from>
    <xdr:to>
      <xdr:col>26</xdr:col>
      <xdr:colOff>101600</xdr:colOff>
      <xdr:row>36</xdr:row>
      <xdr:rowOff>163216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70148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147993</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101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80091</xdr:rowOff>
    </xdr:from>
    <xdr:to>
      <xdr:col>22</xdr:col>
      <xdr:colOff>114300</xdr:colOff>
      <xdr:row>34</xdr:row>
      <xdr:rowOff>154020</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347541"/>
          <a:ext cx="698500" cy="739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117622</xdr:rowOff>
    </xdr:from>
    <xdr:to>
      <xdr:col>22</xdr:col>
      <xdr:colOff>165100</xdr:colOff>
      <xdr:row>37</xdr:row>
      <xdr:rowOff>47772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708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32549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157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80091</xdr:rowOff>
    </xdr:from>
    <xdr:to>
      <xdr:col>18</xdr:col>
      <xdr:colOff>177800</xdr:colOff>
      <xdr:row>34</xdr:row>
      <xdr:rowOff>143551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347541"/>
          <a:ext cx="698500" cy="63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121828</xdr:rowOff>
    </xdr:from>
    <xdr:to>
      <xdr:col>19</xdr:col>
      <xdr:colOff>38100</xdr:colOff>
      <xdr:row>37</xdr:row>
      <xdr:rowOff>51978</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750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36755</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161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85116</xdr:rowOff>
    </xdr:from>
    <xdr:to>
      <xdr:col>15</xdr:col>
      <xdr:colOff>101600</xdr:colOff>
      <xdr:row>37</xdr:row>
      <xdr:rowOff>15266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70383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124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173629</xdr:rowOff>
    </xdr:from>
    <xdr:to>
      <xdr:col>29</xdr:col>
      <xdr:colOff>177800</xdr:colOff>
      <xdr:row>34</xdr:row>
      <xdr:rowOff>275230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441079"/>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82206</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349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137511</xdr:rowOff>
    </xdr:from>
    <xdr:to>
      <xdr:col>26</xdr:col>
      <xdr:colOff>101600</xdr:colOff>
      <xdr:row>34</xdr:row>
      <xdr:rowOff>239111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4049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249288</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173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103220</xdr:rowOff>
    </xdr:from>
    <xdr:to>
      <xdr:col>22</xdr:col>
      <xdr:colOff>165100</xdr:colOff>
      <xdr:row>34</xdr:row>
      <xdr:rowOff>204820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370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214997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13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29291</xdr:rowOff>
    </xdr:from>
    <xdr:to>
      <xdr:col>19</xdr:col>
      <xdr:colOff>38100</xdr:colOff>
      <xdr:row>34</xdr:row>
      <xdr:rowOff>130891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296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141068</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065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92751</xdr:rowOff>
    </xdr:from>
    <xdr:to>
      <xdr:col>15</xdr:col>
      <xdr:colOff>101600</xdr:colOff>
      <xdr:row>34</xdr:row>
      <xdr:rowOff>194351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360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204528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129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富山県高岡市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162,672
158,304
209.58
81,899,832
79,695,413
1,179,218
41,189,181
84,702,016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143205</xdr:rowOff>
    </xdr:from>
    <xdr:to>
      <xdr:col>24</xdr:col>
      <xdr:colOff>62865</xdr:colOff>
      <xdr:row>38</xdr:row>
      <xdr:rowOff>118555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58155"/>
          <a:ext cx="1270" cy="1175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122382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7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118555</xdr:rowOff>
    </xdr:from>
    <xdr:to>
      <xdr:col>24</xdr:col>
      <xdr:colOff>152400</xdr:colOff>
      <xdr:row>38</xdr:row>
      <xdr:rowOff>118555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89882</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33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143205</xdr:rowOff>
    </xdr:from>
    <xdr:to>
      <xdr:col>24</xdr:col>
      <xdr:colOff>152400</xdr:colOff>
      <xdr:row>31</xdr:row>
      <xdr:rowOff>143205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58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164579</xdr:rowOff>
    </xdr:from>
    <xdr:to>
      <xdr:col>24</xdr:col>
      <xdr:colOff>63500</xdr:colOff>
      <xdr:row>38</xdr:row>
      <xdr:rowOff>117526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508229"/>
          <a:ext cx="838200" cy="12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30091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59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7214</xdr:rowOff>
    </xdr:from>
    <xdr:to>
      <xdr:col>24</xdr:col>
      <xdr:colOff>114300</xdr:colOff>
      <xdr:row>35</xdr:row>
      <xdr:rowOff>108814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0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117526</xdr:rowOff>
    </xdr:from>
    <xdr:to>
      <xdr:col>19</xdr:col>
      <xdr:colOff>177800</xdr:colOff>
      <xdr:row>39</xdr:row>
      <xdr:rowOff>2007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32626"/>
          <a:ext cx="889000" cy="5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113970</xdr:rowOff>
    </xdr:from>
    <xdr:to>
      <xdr:col>20</xdr:col>
      <xdr:colOff>38100</xdr:colOff>
      <xdr:row>37</xdr:row>
      <xdr:rowOff>44120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60647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61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2007</xdr:rowOff>
    </xdr:from>
    <xdr:to>
      <xdr:col>15</xdr:col>
      <xdr:colOff>50800</xdr:colOff>
      <xdr:row>39</xdr:row>
      <xdr:rowOff>87008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688557"/>
          <a:ext cx="889000" cy="8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144412</xdr:rowOff>
    </xdr:from>
    <xdr:to>
      <xdr:col>15</xdr:col>
      <xdr:colOff>101600</xdr:colOff>
      <xdr:row>37</xdr:row>
      <xdr:rowOff>74562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1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91089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9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46851</xdr:rowOff>
    </xdr:from>
    <xdr:to>
      <xdr:col>10</xdr:col>
      <xdr:colOff>114300</xdr:colOff>
      <xdr:row>39</xdr:row>
      <xdr:rowOff>87008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733401"/>
          <a:ext cx="889000" cy="40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170777</xdr:rowOff>
    </xdr:from>
    <xdr:to>
      <xdr:col>10</xdr:col>
      <xdr:colOff>165100</xdr:colOff>
      <xdr:row>37</xdr:row>
      <xdr:rowOff>100927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42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117454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1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96939</xdr:rowOff>
    </xdr:from>
    <xdr:to>
      <xdr:col>6</xdr:col>
      <xdr:colOff>38100</xdr:colOff>
      <xdr:row>38</xdr:row>
      <xdr:rowOff>27089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43616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15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113779</xdr:rowOff>
    </xdr:from>
    <xdr:to>
      <xdr:col>24</xdr:col>
      <xdr:colOff>114300</xdr:colOff>
      <xdr:row>38</xdr:row>
      <xdr:rowOff>43929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457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28706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7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66726</xdr:rowOff>
    </xdr:from>
    <xdr:to>
      <xdr:col>20</xdr:col>
      <xdr:colOff>38100</xdr:colOff>
      <xdr:row>38</xdr:row>
      <xdr:rowOff>168326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58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159453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74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122657</xdr:rowOff>
    </xdr:from>
    <xdr:to>
      <xdr:col>15</xdr:col>
      <xdr:colOff>101600</xdr:colOff>
      <xdr:row>39</xdr:row>
      <xdr:rowOff>52807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43934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73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36208</xdr:rowOff>
    </xdr:from>
    <xdr:to>
      <xdr:col>10</xdr:col>
      <xdr:colOff>165100</xdr:colOff>
      <xdr:row>39</xdr:row>
      <xdr:rowOff>137808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72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128935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81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167501</xdr:rowOff>
    </xdr:from>
    <xdr:to>
      <xdr:col>6</xdr:col>
      <xdr:colOff>38100</xdr:colOff>
      <xdr:row>39</xdr:row>
      <xdr:rowOff>97651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8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88778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75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168210</xdr:rowOff>
    </xdr:from>
    <xdr:to>
      <xdr:col>24</xdr:col>
      <xdr:colOff>62865</xdr:colOff>
      <xdr:row>58</xdr:row>
      <xdr:rowOff>46725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0710"/>
          <a:ext cx="1270" cy="1250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50552</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9994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46725</xdr:rowOff>
    </xdr:from>
    <xdr:to>
      <xdr:col>24</xdr:col>
      <xdr:colOff>152400</xdr:colOff>
      <xdr:row>58</xdr:row>
      <xdr:rowOff>46725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9990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114887</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1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168210</xdr:rowOff>
    </xdr:from>
    <xdr:to>
      <xdr:col>24</xdr:col>
      <xdr:colOff>152400</xdr:colOff>
      <xdr:row>50</xdr:row>
      <xdr:rowOff>168210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27490</xdr:rowOff>
    </xdr:from>
    <xdr:to>
      <xdr:col>24</xdr:col>
      <xdr:colOff>63500</xdr:colOff>
      <xdr:row>58</xdr:row>
      <xdr:rowOff>119942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628690"/>
          <a:ext cx="838200" cy="435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42805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01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19928</xdr:rowOff>
    </xdr:from>
    <xdr:to>
      <xdr:col>24</xdr:col>
      <xdr:colOff>114300</xdr:colOff>
      <xdr:row>55</xdr:row>
      <xdr:rowOff>121528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4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17073</xdr:rowOff>
    </xdr:from>
    <xdr:to>
      <xdr:col>19</xdr:col>
      <xdr:colOff>177800</xdr:colOff>
      <xdr:row>58</xdr:row>
      <xdr:rowOff>119942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961173"/>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162215</xdr:rowOff>
    </xdr:from>
    <xdr:to>
      <xdr:col>20</xdr:col>
      <xdr:colOff>38100</xdr:colOff>
      <xdr:row>56</xdr:row>
      <xdr:rowOff>92365</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108892</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36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17073</xdr:rowOff>
    </xdr:from>
    <xdr:to>
      <xdr:col>15</xdr:col>
      <xdr:colOff>50800</xdr:colOff>
      <xdr:row>58</xdr:row>
      <xdr:rowOff>28862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61173"/>
          <a:ext cx="889000" cy="1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147911</xdr:rowOff>
    </xdr:from>
    <xdr:to>
      <xdr:col>15</xdr:col>
      <xdr:colOff>101600</xdr:colOff>
      <xdr:row>56</xdr:row>
      <xdr:rowOff>78061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57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94588</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35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28862</xdr:rowOff>
    </xdr:from>
    <xdr:to>
      <xdr:col>10</xdr:col>
      <xdr:colOff>114300</xdr:colOff>
      <xdr:row>59</xdr:row>
      <xdr:rowOff>14982</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72962"/>
          <a:ext cx="889000" cy="15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59443</xdr:rowOff>
    </xdr:from>
    <xdr:to>
      <xdr:col>10</xdr:col>
      <xdr:colOff>165100</xdr:colOff>
      <xdr:row>56</xdr:row>
      <xdr:rowOff>161043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60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6120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3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144874</xdr:rowOff>
    </xdr:from>
    <xdr:to>
      <xdr:col>6</xdr:col>
      <xdr:colOff>38100</xdr:colOff>
      <xdr:row>58</xdr:row>
      <xdr:rowOff>75024</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91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91551</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92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148140</xdr:rowOff>
    </xdr:from>
    <xdr:to>
      <xdr:col>24</xdr:col>
      <xdr:colOff>114300</xdr:colOff>
      <xdr:row>56</xdr:row>
      <xdr:rowOff>78290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57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126567</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556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69142</xdr:rowOff>
    </xdr:from>
    <xdr:to>
      <xdr:col>20</xdr:col>
      <xdr:colOff>38100</xdr:colOff>
      <xdr:row>58</xdr:row>
      <xdr:rowOff>170742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1001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161869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10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137723</xdr:rowOff>
    </xdr:from>
    <xdr:to>
      <xdr:col>15</xdr:col>
      <xdr:colOff>101600</xdr:colOff>
      <xdr:row>58</xdr:row>
      <xdr:rowOff>67873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91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59000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10003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149512</xdr:rowOff>
    </xdr:from>
    <xdr:to>
      <xdr:col>10</xdr:col>
      <xdr:colOff>165100</xdr:colOff>
      <xdr:row>58</xdr:row>
      <xdr:rowOff>79662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2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70789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1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135632</xdr:rowOff>
    </xdr:from>
    <xdr:to>
      <xdr:col>6</xdr:col>
      <xdr:colOff>38100</xdr:colOff>
      <xdr:row>59</xdr:row>
      <xdr:rowOff>65782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1007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56909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17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131064</xdr:rowOff>
    </xdr:from>
    <xdr:to>
      <xdr:col>24</xdr:col>
      <xdr:colOff>62865</xdr:colOff>
      <xdr:row>78</xdr:row>
      <xdr:rowOff>49657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1961114"/>
          <a:ext cx="1270" cy="1461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53484</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2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49657</xdr:rowOff>
    </xdr:from>
    <xdr:to>
      <xdr:col>24</xdr:col>
      <xdr:colOff>152400</xdr:colOff>
      <xdr:row>78</xdr:row>
      <xdr:rowOff>49657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22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77741</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3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131064</xdr:rowOff>
    </xdr:from>
    <xdr:to>
      <xdr:col>24</xdr:col>
      <xdr:colOff>152400</xdr:colOff>
      <xdr:row>69</xdr:row>
      <xdr:rowOff>131064</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196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150241</xdr:rowOff>
    </xdr:from>
    <xdr:to>
      <xdr:col>24</xdr:col>
      <xdr:colOff>63500</xdr:colOff>
      <xdr:row>75</xdr:row>
      <xdr:rowOff>3810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2323191"/>
          <a:ext cx="838200" cy="5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98823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786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120396</xdr:rowOff>
    </xdr:from>
    <xdr:to>
      <xdr:col>24</xdr:col>
      <xdr:colOff>114300</xdr:colOff>
      <xdr:row>75</xdr:row>
      <xdr:rowOff>50546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80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137795</xdr:rowOff>
    </xdr:from>
    <xdr:to>
      <xdr:col>19</xdr:col>
      <xdr:colOff>177800</xdr:colOff>
      <xdr:row>75</xdr:row>
      <xdr:rowOff>3810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2825095"/>
          <a:ext cx="889000" cy="37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160782</xdr:rowOff>
    </xdr:from>
    <xdr:to>
      <xdr:col>20</xdr:col>
      <xdr:colOff>38100</xdr:colOff>
      <xdr:row>75</xdr:row>
      <xdr:rowOff>90932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8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82059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94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153670</xdr:rowOff>
    </xdr:from>
    <xdr:to>
      <xdr:col>15</xdr:col>
      <xdr:colOff>50800</xdr:colOff>
      <xdr:row>74</xdr:row>
      <xdr:rowOff>137795</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2669520"/>
          <a:ext cx="889000" cy="15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48006</xdr:rowOff>
    </xdr:from>
    <xdr:to>
      <xdr:col>15</xdr:col>
      <xdr:colOff>101600</xdr:colOff>
      <xdr:row>75</xdr:row>
      <xdr:rowOff>149606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90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140733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999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58166</xdr:rowOff>
    </xdr:from>
    <xdr:to>
      <xdr:col>10</xdr:col>
      <xdr:colOff>114300</xdr:colOff>
      <xdr:row>73</xdr:row>
      <xdr:rowOff>153670</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2574016"/>
          <a:ext cx="889000" cy="9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58928</xdr:rowOff>
    </xdr:from>
    <xdr:to>
      <xdr:col>10</xdr:col>
      <xdr:colOff>165100</xdr:colOff>
      <xdr:row>75</xdr:row>
      <xdr:rowOff>160528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291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151655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10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83312</xdr:rowOff>
    </xdr:from>
    <xdr:to>
      <xdr:col>6</xdr:col>
      <xdr:colOff>38100</xdr:colOff>
      <xdr:row>76</xdr:row>
      <xdr:rowOff>13463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29420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4590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3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99441</xdr:rowOff>
    </xdr:from>
    <xdr:to>
      <xdr:col>24</xdr:col>
      <xdr:colOff>114300</xdr:colOff>
      <xdr:row>72</xdr:row>
      <xdr:rowOff>29591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272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122318</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123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124460</xdr:rowOff>
    </xdr:from>
    <xdr:to>
      <xdr:col>20</xdr:col>
      <xdr:colOff>38100</xdr:colOff>
      <xdr:row>75</xdr:row>
      <xdr:rowOff>54610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81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71137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258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86995</xdr:rowOff>
    </xdr:from>
    <xdr:to>
      <xdr:col>15</xdr:col>
      <xdr:colOff>101600</xdr:colOff>
      <xdr:row>75</xdr:row>
      <xdr:rowOff>17145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77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33672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254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102870</xdr:rowOff>
    </xdr:from>
    <xdr:to>
      <xdr:col>10</xdr:col>
      <xdr:colOff>165100</xdr:colOff>
      <xdr:row>74</xdr:row>
      <xdr:rowOff>33020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261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72</xdr:row>
      <xdr:rowOff>49547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2393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7366</xdr:rowOff>
    </xdr:from>
    <xdr:to>
      <xdr:col>6</xdr:col>
      <xdr:colOff>38100</xdr:colOff>
      <xdr:row>73</xdr:row>
      <xdr:rowOff>108966</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2523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71</xdr:row>
      <xdr:rowOff>125493</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2298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11638</xdr:rowOff>
    </xdr:from>
    <xdr:to>
      <xdr:col>24</xdr:col>
      <xdr:colOff>62865</xdr:colOff>
      <xdr:row>96</xdr:row>
      <xdr:rowOff>97958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13588"/>
          <a:ext cx="1270" cy="943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101785</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56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96</xdr:row>
      <xdr:rowOff>97958</xdr:rowOff>
    </xdr:from>
    <xdr:to>
      <xdr:col>24</xdr:col>
      <xdr:colOff>152400</xdr:colOff>
      <xdr:row>96</xdr:row>
      <xdr:rowOff>97958</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557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129765</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8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11638</xdr:rowOff>
    </xdr:from>
    <xdr:to>
      <xdr:col>24</xdr:col>
      <xdr:colOff>152400</xdr:colOff>
      <xdr:row>91</xdr:row>
      <xdr:rowOff>11638</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13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56809</xdr:rowOff>
    </xdr:from>
    <xdr:to>
      <xdr:col>24</xdr:col>
      <xdr:colOff>63500</xdr:colOff>
      <xdr:row>96</xdr:row>
      <xdr:rowOff>131333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44559"/>
          <a:ext cx="838200" cy="245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165932</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59393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143055</xdr:rowOff>
    </xdr:from>
    <xdr:to>
      <xdr:col>24</xdr:col>
      <xdr:colOff>114300</xdr:colOff>
      <xdr:row>94</xdr:row>
      <xdr:rowOff>73205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08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131333</xdr:rowOff>
    </xdr:from>
    <xdr:to>
      <xdr:col>19</xdr:col>
      <xdr:colOff>177800</xdr:colOff>
      <xdr:row>97</xdr:row>
      <xdr:rowOff>113297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90533"/>
          <a:ext cx="889000" cy="15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56530</xdr:rowOff>
    </xdr:from>
    <xdr:to>
      <xdr:col>20</xdr:col>
      <xdr:colOff>38100</xdr:colOff>
      <xdr:row>95</xdr:row>
      <xdr:rowOff>158130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34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3207</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119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165418</xdr:rowOff>
    </xdr:from>
    <xdr:to>
      <xdr:col>15</xdr:col>
      <xdr:colOff>50800</xdr:colOff>
      <xdr:row>97</xdr:row>
      <xdr:rowOff>113297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453168"/>
          <a:ext cx="889000" cy="29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34401</xdr:rowOff>
    </xdr:from>
    <xdr:to>
      <xdr:col>15</xdr:col>
      <xdr:colOff>101600</xdr:colOff>
      <xdr:row>96</xdr:row>
      <xdr:rowOff>136001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9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152528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26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165418</xdr:rowOff>
    </xdr:from>
    <xdr:to>
      <xdr:col>10</xdr:col>
      <xdr:colOff>114300</xdr:colOff>
      <xdr:row>98</xdr:row>
      <xdr:rowOff>163703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53168"/>
          <a:ext cx="889000" cy="51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96741</xdr:rowOff>
    </xdr:from>
    <xdr:to>
      <xdr:col>10</xdr:col>
      <xdr:colOff>165100</xdr:colOff>
      <xdr:row>95</xdr:row>
      <xdr:rowOff>26891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21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43418</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598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103736</xdr:rowOff>
    </xdr:from>
    <xdr:to>
      <xdr:col>6</xdr:col>
      <xdr:colOff>38100</xdr:colOff>
      <xdr:row>98</xdr:row>
      <xdr:rowOff>33886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73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50413</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50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6009</xdr:rowOff>
    </xdr:from>
    <xdr:to>
      <xdr:col>24</xdr:col>
      <xdr:colOff>114300</xdr:colOff>
      <xdr:row>95</xdr:row>
      <xdr:rowOff>107609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29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155886</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272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80533</xdr:rowOff>
    </xdr:from>
    <xdr:to>
      <xdr:col>20</xdr:col>
      <xdr:colOff>38100</xdr:colOff>
      <xdr:row>97</xdr:row>
      <xdr:rowOff>10683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3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1810</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63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62497</xdr:rowOff>
    </xdr:from>
    <xdr:to>
      <xdr:col>15</xdr:col>
      <xdr:colOff>101600</xdr:colOff>
      <xdr:row>97</xdr:row>
      <xdr:rowOff>164097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155224</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78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114618</xdr:rowOff>
    </xdr:from>
    <xdr:to>
      <xdr:col>10</xdr:col>
      <xdr:colOff>165100</xdr:colOff>
      <xdr:row>96</xdr:row>
      <xdr:rowOff>44768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02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35895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495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112903</xdr:rowOff>
    </xdr:from>
    <xdr:to>
      <xdr:col>6</xdr:col>
      <xdr:colOff>38100</xdr:colOff>
      <xdr:row>99</xdr:row>
      <xdr:rowOff>43053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91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34180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007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2057</xdr:rowOff>
    </xdr:from>
    <xdr:to>
      <xdr:col>54</xdr:col>
      <xdr:colOff>189865</xdr:colOff>
      <xdr:row>39</xdr:row>
      <xdr:rowOff>100457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6174257"/>
          <a:ext cx="1270" cy="612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104284</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90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100457</xdr:rowOff>
    </xdr:from>
    <xdr:to>
      <xdr:col>55</xdr:col>
      <xdr:colOff>88900</xdr:colOff>
      <xdr:row>39</xdr:row>
      <xdr:rowOff>100457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87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120184</xdr:rowOff>
    </xdr:from>
    <xdr:ext cx="534377"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949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2057</xdr:rowOff>
    </xdr:from>
    <xdr:to>
      <xdr:col>55</xdr:col>
      <xdr:colOff>88900</xdr:colOff>
      <xdr:row>36</xdr:row>
      <xdr:rowOff>2057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17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164147</xdr:rowOff>
    </xdr:from>
    <xdr:to>
      <xdr:col>55</xdr:col>
      <xdr:colOff>0</xdr:colOff>
      <xdr:row>38</xdr:row>
      <xdr:rowOff>5715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507797"/>
          <a:ext cx="838200" cy="1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123499</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4671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145072</xdr:rowOff>
    </xdr:from>
    <xdr:to>
      <xdr:col>55</xdr:col>
      <xdr:colOff>50800</xdr:colOff>
      <xdr:row>38</xdr:row>
      <xdr:rowOff>75222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48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164147</xdr:rowOff>
    </xdr:from>
    <xdr:to>
      <xdr:col>50</xdr:col>
      <xdr:colOff>114300</xdr:colOff>
      <xdr:row>38</xdr:row>
      <xdr:rowOff>16967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507797"/>
          <a:ext cx="889000" cy="2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122022</xdr:rowOff>
    </xdr:from>
    <xdr:to>
      <xdr:col>50</xdr:col>
      <xdr:colOff>165100</xdr:colOff>
      <xdr:row>38</xdr:row>
      <xdr:rowOff>52172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465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43298</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655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16967</xdr:rowOff>
    </xdr:from>
    <xdr:to>
      <xdr:col>45</xdr:col>
      <xdr:colOff>177800</xdr:colOff>
      <xdr:row>38</xdr:row>
      <xdr:rowOff>55969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532067"/>
          <a:ext cx="889000" cy="3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101613</xdr:rowOff>
    </xdr:from>
    <xdr:to>
      <xdr:col>46</xdr:col>
      <xdr:colOff>38100</xdr:colOff>
      <xdr:row>38</xdr:row>
      <xdr:rowOff>31762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4452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48290</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622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33591</xdr:rowOff>
    </xdr:from>
    <xdr:to>
      <xdr:col>41</xdr:col>
      <xdr:colOff>50800</xdr:colOff>
      <xdr:row>38</xdr:row>
      <xdr:rowOff>55969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348541"/>
          <a:ext cx="889000" cy="122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156718</xdr:rowOff>
    </xdr:from>
    <xdr:to>
      <xdr:col>41</xdr:col>
      <xdr:colOff>101600</xdr:colOff>
      <xdr:row>38</xdr:row>
      <xdr:rowOff>86868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50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103395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627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84328</xdr:rowOff>
    </xdr:from>
    <xdr:to>
      <xdr:col>36</xdr:col>
      <xdr:colOff>165100</xdr:colOff>
      <xdr:row>31</xdr:row>
      <xdr:rowOff>14478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22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31005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003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126365</xdr:rowOff>
    </xdr:from>
    <xdr:to>
      <xdr:col>55</xdr:col>
      <xdr:colOff>50800</xdr:colOff>
      <xdr:row>38</xdr:row>
      <xdr:rowOff>56515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7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149242</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2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113347</xdr:rowOff>
    </xdr:from>
    <xdr:to>
      <xdr:col>50</xdr:col>
      <xdr:colOff>165100</xdr:colOff>
      <xdr:row>38</xdr:row>
      <xdr:rowOff>43497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5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60024</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23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137617</xdr:rowOff>
    </xdr:from>
    <xdr:to>
      <xdr:col>46</xdr:col>
      <xdr:colOff>38100</xdr:colOff>
      <xdr:row>38</xdr:row>
      <xdr:rowOff>67767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8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58894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7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5169</xdr:rowOff>
    </xdr:from>
    <xdr:to>
      <xdr:col>41</xdr:col>
      <xdr:colOff>101600</xdr:colOff>
      <xdr:row>38</xdr:row>
      <xdr:rowOff>106769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52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97896</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61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154241</xdr:rowOff>
    </xdr:from>
    <xdr:to>
      <xdr:col>36</xdr:col>
      <xdr:colOff>165100</xdr:colOff>
      <xdr:row>31</xdr:row>
      <xdr:rowOff>84391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29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75518</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390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106325</xdr:rowOff>
    </xdr:from>
    <xdr:to>
      <xdr:col>54</xdr:col>
      <xdr:colOff>189865</xdr:colOff>
      <xdr:row>57</xdr:row>
      <xdr:rowOff>133528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50275"/>
          <a:ext cx="1270" cy="1055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137355</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91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133528</xdr:rowOff>
    </xdr:from>
    <xdr:to>
      <xdr:col>55</xdr:col>
      <xdr:colOff>88900</xdr:colOff>
      <xdr:row>57</xdr:row>
      <xdr:rowOff>133528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90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53002</xdr:rowOff>
    </xdr:from>
    <xdr:ext cx="534377"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62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106325</xdr:rowOff>
    </xdr:from>
    <xdr:to>
      <xdr:col>55</xdr:col>
      <xdr:colOff>88900</xdr:colOff>
      <xdr:row>51</xdr:row>
      <xdr:rowOff>106325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50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43212</xdr:rowOff>
    </xdr:from>
    <xdr:to>
      <xdr:col>55</xdr:col>
      <xdr:colOff>0</xdr:colOff>
      <xdr:row>55</xdr:row>
      <xdr:rowOff>75273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472962"/>
          <a:ext cx="838200" cy="3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151572</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238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128695</xdr:rowOff>
    </xdr:from>
    <xdr:to>
      <xdr:col>55</xdr:col>
      <xdr:colOff>50800</xdr:colOff>
      <xdr:row>55</xdr:row>
      <xdr:rowOff>58845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3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43212</xdr:rowOff>
    </xdr:from>
    <xdr:to>
      <xdr:col>50</xdr:col>
      <xdr:colOff>114300</xdr:colOff>
      <xdr:row>57</xdr:row>
      <xdr:rowOff>77445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472962"/>
          <a:ext cx="889000" cy="377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53124</xdr:rowOff>
    </xdr:from>
    <xdr:to>
      <xdr:col>50</xdr:col>
      <xdr:colOff>165100</xdr:colOff>
      <xdr:row>55</xdr:row>
      <xdr:rowOff>154724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48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145851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57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32677</xdr:rowOff>
    </xdr:from>
    <xdr:to>
      <xdr:col>45</xdr:col>
      <xdr:colOff>177800</xdr:colOff>
      <xdr:row>57</xdr:row>
      <xdr:rowOff>77445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7861300" y="9805327"/>
          <a:ext cx="889000" cy="4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12681</xdr:rowOff>
    </xdr:from>
    <xdr:to>
      <xdr:col>46</xdr:col>
      <xdr:colOff>38100</xdr:colOff>
      <xdr:row>56</xdr:row>
      <xdr:rowOff>114281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13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130808</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8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151778</xdr:rowOff>
    </xdr:from>
    <xdr:to>
      <xdr:col>41</xdr:col>
      <xdr:colOff>50800</xdr:colOff>
      <xdr:row>57</xdr:row>
      <xdr:rowOff>32677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752978"/>
          <a:ext cx="889000" cy="52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56249</xdr:rowOff>
    </xdr:from>
    <xdr:to>
      <xdr:col>41</xdr:col>
      <xdr:colOff>101600</xdr:colOff>
      <xdr:row>55</xdr:row>
      <xdr:rowOff>157849</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485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2926</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261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83471</xdr:rowOff>
    </xdr:from>
    <xdr:to>
      <xdr:col>36</xdr:col>
      <xdr:colOff>165100</xdr:colOff>
      <xdr:row>55</xdr:row>
      <xdr:rowOff>13621</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34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30148</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11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24473</xdr:rowOff>
    </xdr:from>
    <xdr:to>
      <xdr:col>55</xdr:col>
      <xdr:colOff>50800</xdr:colOff>
      <xdr:row>55</xdr:row>
      <xdr:rowOff>126073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45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2900</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43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163862</xdr:rowOff>
    </xdr:from>
    <xdr:to>
      <xdr:col>50</xdr:col>
      <xdr:colOff>165100</xdr:colOff>
      <xdr:row>55</xdr:row>
      <xdr:rowOff>94012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42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110539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197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26645</xdr:rowOff>
    </xdr:from>
    <xdr:to>
      <xdr:col>46</xdr:col>
      <xdr:colOff>38100</xdr:colOff>
      <xdr:row>57</xdr:row>
      <xdr:rowOff>128245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79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119372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89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153327</xdr:rowOff>
    </xdr:from>
    <xdr:to>
      <xdr:col>41</xdr:col>
      <xdr:colOff>101600</xdr:colOff>
      <xdr:row>57</xdr:row>
      <xdr:rowOff>83477</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75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74604</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84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100978</xdr:rowOff>
    </xdr:from>
    <xdr:to>
      <xdr:col>36</xdr:col>
      <xdr:colOff>165100</xdr:colOff>
      <xdr:row>57</xdr:row>
      <xdr:rowOff>31128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70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22255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79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95276</xdr:rowOff>
    </xdr:from>
    <xdr:to>
      <xdr:col>54</xdr:col>
      <xdr:colOff>189865</xdr:colOff>
      <xdr:row>78</xdr:row>
      <xdr:rowOff>159131</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96776"/>
          <a:ext cx="1270" cy="1435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162958</xdr:rowOff>
    </xdr:from>
    <xdr:ext cx="469744"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3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159131</xdr:rowOff>
    </xdr:from>
    <xdr:to>
      <xdr:col>55</xdr:col>
      <xdr:colOff>88900</xdr:colOff>
      <xdr:row>78</xdr:row>
      <xdr:rowOff>159131</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32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41953</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72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95276</xdr:rowOff>
    </xdr:from>
    <xdr:to>
      <xdr:col>55</xdr:col>
      <xdr:colOff>88900</xdr:colOff>
      <xdr:row>70</xdr:row>
      <xdr:rowOff>95276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96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8141</xdr:rowOff>
    </xdr:from>
    <xdr:to>
      <xdr:col>55</xdr:col>
      <xdr:colOff>0</xdr:colOff>
      <xdr:row>75</xdr:row>
      <xdr:rowOff>77216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9639300" y="12695441"/>
          <a:ext cx="838200" cy="240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72508</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02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94081</xdr:rowOff>
    </xdr:from>
    <xdr:to>
      <xdr:col>55</xdr:col>
      <xdr:colOff>50800</xdr:colOff>
      <xdr:row>77</xdr:row>
      <xdr:rowOff>24231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12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8141</xdr:rowOff>
    </xdr:from>
    <xdr:to>
      <xdr:col>50</xdr:col>
      <xdr:colOff>114300</xdr:colOff>
      <xdr:row>78</xdr:row>
      <xdr:rowOff>87122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2695441"/>
          <a:ext cx="889000" cy="76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12891</xdr:rowOff>
    </xdr:from>
    <xdr:to>
      <xdr:col>50</xdr:col>
      <xdr:colOff>165100</xdr:colOff>
      <xdr:row>76</xdr:row>
      <xdr:rowOff>114491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0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105618</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35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87122</xdr:rowOff>
    </xdr:from>
    <xdr:to>
      <xdr:col>45</xdr:col>
      <xdr:colOff>177800</xdr:colOff>
      <xdr:row>78</xdr:row>
      <xdr:rowOff>93904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460222"/>
          <a:ext cx="889000" cy="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171081</xdr:rowOff>
    </xdr:from>
    <xdr:to>
      <xdr:col>46</xdr:col>
      <xdr:colOff>38100</xdr:colOff>
      <xdr:row>77</xdr:row>
      <xdr:rowOff>101231</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20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117758</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15428" y="1297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93904</xdr:rowOff>
    </xdr:from>
    <xdr:to>
      <xdr:col>41</xdr:col>
      <xdr:colOff>50800</xdr:colOff>
      <xdr:row>79</xdr:row>
      <xdr:rowOff>35192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467004"/>
          <a:ext cx="889000" cy="11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33007</xdr:rowOff>
    </xdr:from>
    <xdr:to>
      <xdr:col>41</xdr:col>
      <xdr:colOff>101600</xdr:colOff>
      <xdr:row>75</xdr:row>
      <xdr:rowOff>134607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289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151134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66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119570</xdr:rowOff>
    </xdr:from>
    <xdr:to>
      <xdr:col>36</xdr:col>
      <xdr:colOff>165100</xdr:colOff>
      <xdr:row>75</xdr:row>
      <xdr:rowOff>49720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280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66247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58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26416</xdr:rowOff>
    </xdr:from>
    <xdr:to>
      <xdr:col>55</xdr:col>
      <xdr:colOff>50800</xdr:colOff>
      <xdr:row>75</xdr:row>
      <xdr:rowOff>128016</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288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49293</xdr:rowOff>
    </xdr:from>
    <xdr:ext cx="534377"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273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128791</xdr:rowOff>
    </xdr:from>
    <xdr:to>
      <xdr:col>50</xdr:col>
      <xdr:colOff>165100</xdr:colOff>
      <xdr:row>74</xdr:row>
      <xdr:rowOff>58941</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264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75468</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372111" y="1241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36322</xdr:rowOff>
    </xdr:from>
    <xdr:to>
      <xdr:col>46</xdr:col>
      <xdr:colOff>38100</xdr:colOff>
      <xdr:row>78</xdr:row>
      <xdr:rowOff>137922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0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129049</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50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43104</xdr:rowOff>
    </xdr:from>
    <xdr:to>
      <xdr:col>41</xdr:col>
      <xdr:colOff>101600</xdr:colOff>
      <xdr:row>78</xdr:row>
      <xdr:rowOff>144704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1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135831</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508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155842</xdr:rowOff>
    </xdr:from>
    <xdr:to>
      <xdr:col>36</xdr:col>
      <xdr:colOff>165100</xdr:colOff>
      <xdr:row>79</xdr:row>
      <xdr:rowOff>85992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52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77119</xdr:rowOff>
    </xdr:from>
    <xdr:ext cx="378565"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83017" y="13621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77456</xdr:rowOff>
    </xdr:from>
    <xdr:to>
      <xdr:col>54</xdr:col>
      <xdr:colOff>189865</xdr:colOff>
      <xdr:row>99</xdr:row>
      <xdr:rowOff>133496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07956"/>
          <a:ext cx="1270" cy="1599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137323</xdr:rowOff>
    </xdr:from>
    <xdr:ext cx="534377"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711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133496</xdr:rowOff>
    </xdr:from>
    <xdr:to>
      <xdr:col>55</xdr:col>
      <xdr:colOff>88900</xdr:colOff>
      <xdr:row>99</xdr:row>
      <xdr:rowOff>133496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7107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24133</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28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77456</xdr:rowOff>
    </xdr:from>
    <xdr:to>
      <xdr:col>55</xdr:col>
      <xdr:colOff>88900</xdr:colOff>
      <xdr:row>90</xdr:row>
      <xdr:rowOff>77456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0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24845</xdr:rowOff>
    </xdr:from>
    <xdr:to>
      <xdr:col>55</xdr:col>
      <xdr:colOff>0</xdr:colOff>
      <xdr:row>99</xdr:row>
      <xdr:rowOff>114946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9639300" y="16998395"/>
          <a:ext cx="838200" cy="9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17986</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305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166559</xdr:rowOff>
    </xdr:from>
    <xdr:to>
      <xdr:col>55</xdr:col>
      <xdr:colOff>50800</xdr:colOff>
      <xdr:row>96</xdr:row>
      <xdr:rowOff>96709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5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24845</xdr:rowOff>
    </xdr:from>
    <xdr:to>
      <xdr:col>50</xdr:col>
      <xdr:colOff>114300</xdr:colOff>
      <xdr:row>99</xdr:row>
      <xdr:rowOff>57600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998395"/>
          <a:ext cx="889000" cy="3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6832</xdr:rowOff>
    </xdr:from>
    <xdr:to>
      <xdr:col>50</xdr:col>
      <xdr:colOff>165100</xdr:colOff>
      <xdr:row>97</xdr:row>
      <xdr:rowOff>108432</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63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124959</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412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89799</xdr:rowOff>
    </xdr:from>
    <xdr:to>
      <xdr:col>45</xdr:col>
      <xdr:colOff>177800</xdr:colOff>
      <xdr:row>99</xdr:row>
      <xdr:rowOff>57600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891899"/>
          <a:ext cx="889000" cy="139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124301</xdr:rowOff>
    </xdr:from>
    <xdr:to>
      <xdr:col>46</xdr:col>
      <xdr:colOff>38100</xdr:colOff>
      <xdr:row>98</xdr:row>
      <xdr:rowOff>54451</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75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70978</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53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128564</xdr:rowOff>
    </xdr:from>
    <xdr:to>
      <xdr:col>41</xdr:col>
      <xdr:colOff>50800</xdr:colOff>
      <xdr:row>98</xdr:row>
      <xdr:rowOff>89799</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759214"/>
          <a:ext cx="889000" cy="132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166886</xdr:rowOff>
    </xdr:from>
    <xdr:to>
      <xdr:col>41</xdr:col>
      <xdr:colOff>101600</xdr:colOff>
      <xdr:row>98</xdr:row>
      <xdr:rowOff>97036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79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113563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57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163750</xdr:rowOff>
    </xdr:from>
    <xdr:to>
      <xdr:col>36</xdr:col>
      <xdr:colOff>165100</xdr:colOff>
      <xdr:row>97</xdr:row>
      <xdr:rowOff>93900</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62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110427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39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64146</xdr:rowOff>
    </xdr:from>
    <xdr:to>
      <xdr:col>55</xdr:col>
      <xdr:colOff>50800</xdr:colOff>
      <xdr:row>99</xdr:row>
      <xdr:rowOff>165746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703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150523</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95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145495</xdr:rowOff>
    </xdr:from>
    <xdr:to>
      <xdr:col>50</xdr:col>
      <xdr:colOff>165100</xdr:colOff>
      <xdr:row>99</xdr:row>
      <xdr:rowOff>75645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94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66772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704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6800</xdr:rowOff>
    </xdr:from>
    <xdr:to>
      <xdr:col>46</xdr:col>
      <xdr:colOff>38100</xdr:colOff>
      <xdr:row>99</xdr:row>
      <xdr:rowOff>108400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98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99527</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707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38999</xdr:rowOff>
    </xdr:from>
    <xdr:to>
      <xdr:col>41</xdr:col>
      <xdr:colOff>101600</xdr:colOff>
      <xdr:row>98</xdr:row>
      <xdr:rowOff>140599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8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131726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933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77764</xdr:rowOff>
    </xdr:from>
    <xdr:to>
      <xdr:col>36</xdr:col>
      <xdr:colOff>165100</xdr:colOff>
      <xdr:row>98</xdr:row>
      <xdr:rowOff>7914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70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170491</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80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110417</xdr:rowOff>
    </xdr:from>
    <xdr:to>
      <xdr:col>85</xdr:col>
      <xdr:colOff>126364</xdr:colOff>
      <xdr:row>39</xdr:row>
      <xdr:rowOff>98878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253917"/>
          <a:ext cx="1269" cy="1531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57094</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502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110417</xdr:rowOff>
    </xdr:from>
    <xdr:to>
      <xdr:col>86</xdr:col>
      <xdr:colOff>25400</xdr:colOff>
      <xdr:row>30</xdr:row>
      <xdr:rowOff>110417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253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86034</xdr:rowOff>
    </xdr:from>
    <xdr:to>
      <xdr:col>85</xdr:col>
      <xdr:colOff>127000</xdr:colOff>
      <xdr:row>38</xdr:row>
      <xdr:rowOff>150477</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5481300" y="6258234"/>
          <a:ext cx="838200" cy="407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64714</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4083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86287</xdr:rowOff>
    </xdr:from>
    <xdr:to>
      <xdr:col>85</xdr:col>
      <xdr:colOff>177800</xdr:colOff>
      <xdr:row>38</xdr:row>
      <xdr:rowOff>16438</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42993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150477</xdr:rowOff>
    </xdr:from>
    <xdr:to>
      <xdr:col>81</xdr:col>
      <xdr:colOff>50800</xdr:colOff>
      <xdr:row>39</xdr:row>
      <xdr:rowOff>88102</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4592300" y="6665577"/>
          <a:ext cx="889000" cy="10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44813</xdr:rowOff>
    </xdr:from>
    <xdr:to>
      <xdr:col>81</xdr:col>
      <xdr:colOff>101600</xdr:colOff>
      <xdr:row>37</xdr:row>
      <xdr:rowOff>146413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38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162940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16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88102</xdr:rowOff>
    </xdr:from>
    <xdr:to>
      <xdr:col>76</xdr:col>
      <xdr:colOff>114300</xdr:colOff>
      <xdr:row>39</xdr:row>
      <xdr:rowOff>94742</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3703300" y="6774652"/>
          <a:ext cx="889000" cy="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18469</xdr:rowOff>
    </xdr:from>
    <xdr:to>
      <xdr:col>76</xdr:col>
      <xdr:colOff>165100</xdr:colOff>
      <xdr:row>37</xdr:row>
      <xdr:rowOff>120069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36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136596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13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94742</xdr:rowOff>
    </xdr:from>
    <xdr:to>
      <xdr:col>71</xdr:col>
      <xdr:colOff>177800</xdr:colOff>
      <xdr:row>39</xdr:row>
      <xdr:rowOff>96810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2814300" y="6781292"/>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141913</xdr:rowOff>
    </xdr:from>
    <xdr:to>
      <xdr:col>72</xdr:col>
      <xdr:colOff>38100</xdr:colOff>
      <xdr:row>37</xdr:row>
      <xdr:rowOff>72063</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314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88590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089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56787</xdr:rowOff>
    </xdr:from>
    <xdr:to>
      <xdr:col>67</xdr:col>
      <xdr:colOff>101600</xdr:colOff>
      <xdr:row>36</xdr:row>
      <xdr:rowOff>158387</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22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3464</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00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35234</xdr:rowOff>
    </xdr:from>
    <xdr:to>
      <xdr:col>85</xdr:col>
      <xdr:colOff>177800</xdr:colOff>
      <xdr:row>36</xdr:row>
      <xdr:rowOff>136834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20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58111</xdr:rowOff>
    </xdr:from>
    <xdr:ext cx="469744"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058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99677</xdr:rowOff>
    </xdr:from>
    <xdr:to>
      <xdr:col>81</xdr:col>
      <xdr:colOff>101600</xdr:colOff>
      <xdr:row>39</xdr:row>
      <xdr:rowOff>29827</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1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20954</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246428" y="6707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37302</xdr:rowOff>
    </xdr:from>
    <xdr:to>
      <xdr:col>76</xdr:col>
      <xdr:colOff>165100</xdr:colOff>
      <xdr:row>39</xdr:row>
      <xdr:rowOff>138902</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72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130029</xdr:rowOff>
    </xdr:from>
    <xdr:ext cx="313932"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35333" y="68165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43942</xdr:rowOff>
    </xdr:from>
    <xdr:to>
      <xdr:col>72</xdr:col>
      <xdr:colOff>38100</xdr:colOff>
      <xdr:row>39</xdr:row>
      <xdr:rowOff>145542</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73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136669</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46333" y="68232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46010</xdr:rowOff>
    </xdr:from>
    <xdr:to>
      <xdr:col>67</xdr:col>
      <xdr:colOff>101600</xdr:colOff>
      <xdr:row>39</xdr:row>
      <xdr:rowOff>147610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73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138737</xdr:rowOff>
    </xdr:from>
    <xdr:ext cx="313932"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57333" y="6825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105277</xdr:rowOff>
    </xdr:from>
    <xdr:to>
      <xdr:col>85</xdr:col>
      <xdr:colOff>126364</xdr:colOff>
      <xdr:row>78</xdr:row>
      <xdr:rowOff>42563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449677"/>
          <a:ext cx="1269" cy="965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46390</xdr:rowOff>
    </xdr:from>
    <xdr:ext cx="469744"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1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42563</xdr:rowOff>
    </xdr:from>
    <xdr:to>
      <xdr:col>86</xdr:col>
      <xdr:colOff>25400</xdr:colOff>
      <xdr:row>78</xdr:row>
      <xdr:rowOff>42563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1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51954</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2224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105277</xdr:rowOff>
    </xdr:from>
    <xdr:to>
      <xdr:col>86</xdr:col>
      <xdr:colOff>25400</xdr:colOff>
      <xdr:row>72</xdr:row>
      <xdr:rowOff>105277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449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105277</xdr:rowOff>
    </xdr:from>
    <xdr:to>
      <xdr:col>85</xdr:col>
      <xdr:colOff>127000</xdr:colOff>
      <xdr:row>72</xdr:row>
      <xdr:rowOff>113240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2449677"/>
          <a:ext cx="838200" cy="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151757</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39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1880</xdr:rowOff>
    </xdr:from>
    <xdr:to>
      <xdr:col>85</xdr:col>
      <xdr:colOff>177800</xdr:colOff>
      <xdr:row>75</xdr:row>
      <xdr:rowOff>103480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86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113240</xdr:rowOff>
    </xdr:from>
    <xdr:to>
      <xdr:col>81</xdr:col>
      <xdr:colOff>50800</xdr:colOff>
      <xdr:row>72</xdr:row>
      <xdr:rowOff>114650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457640"/>
          <a:ext cx="889000" cy="1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166739</xdr:rowOff>
    </xdr:from>
    <xdr:to>
      <xdr:col>81</xdr:col>
      <xdr:colOff>101600</xdr:colOff>
      <xdr:row>75</xdr:row>
      <xdr:rowOff>96889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5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88016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94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122707</xdr:rowOff>
    </xdr:from>
    <xdr:to>
      <xdr:col>76</xdr:col>
      <xdr:colOff>114300</xdr:colOff>
      <xdr:row>72</xdr:row>
      <xdr:rowOff>114650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2295657"/>
          <a:ext cx="889000" cy="16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160699</xdr:rowOff>
    </xdr:from>
    <xdr:to>
      <xdr:col>76</xdr:col>
      <xdr:colOff>165100</xdr:colOff>
      <xdr:row>75</xdr:row>
      <xdr:rowOff>90849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4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81976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94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122707</xdr:rowOff>
    </xdr:from>
    <xdr:to>
      <xdr:col>71</xdr:col>
      <xdr:colOff>177800</xdr:colOff>
      <xdr:row>73</xdr:row>
      <xdr:rowOff>26048</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295657"/>
          <a:ext cx="889000" cy="24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143935</xdr:rowOff>
    </xdr:from>
    <xdr:to>
      <xdr:col>72</xdr:col>
      <xdr:colOff>38100</xdr:colOff>
      <xdr:row>75</xdr:row>
      <xdr:rowOff>74085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31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65212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92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169063</xdr:rowOff>
    </xdr:from>
    <xdr:to>
      <xdr:col>67</xdr:col>
      <xdr:colOff>101600</xdr:colOff>
      <xdr:row>75</xdr:row>
      <xdr:rowOff>99213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8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90340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94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54477</xdr:rowOff>
    </xdr:from>
    <xdr:to>
      <xdr:col>85</xdr:col>
      <xdr:colOff>177800</xdr:colOff>
      <xdr:row>72</xdr:row>
      <xdr:rowOff>156077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239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7504</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35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62440</xdr:rowOff>
    </xdr:from>
    <xdr:to>
      <xdr:col>81</xdr:col>
      <xdr:colOff>101600</xdr:colOff>
      <xdr:row>72</xdr:row>
      <xdr:rowOff>164040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240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9117</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182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63850</xdr:rowOff>
    </xdr:from>
    <xdr:to>
      <xdr:col>76</xdr:col>
      <xdr:colOff>165100</xdr:colOff>
      <xdr:row>72</xdr:row>
      <xdr:rowOff>165450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40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10527</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183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71907</xdr:rowOff>
    </xdr:from>
    <xdr:to>
      <xdr:col>72</xdr:col>
      <xdr:colOff>38100</xdr:colOff>
      <xdr:row>72</xdr:row>
      <xdr:rowOff>2057</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244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18584</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02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146698</xdr:rowOff>
    </xdr:from>
    <xdr:to>
      <xdr:col>67</xdr:col>
      <xdr:colOff>101600</xdr:colOff>
      <xdr:row>73</xdr:row>
      <xdr:rowOff>76848</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249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93375</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26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56299</xdr:rowOff>
    </xdr:from>
    <xdr:to>
      <xdr:col>85</xdr:col>
      <xdr:colOff>126364</xdr:colOff>
      <xdr:row>98</xdr:row>
      <xdr:rowOff>83159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58249"/>
          <a:ext cx="1269" cy="1227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86986</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889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83159</xdr:rowOff>
    </xdr:from>
    <xdr:to>
      <xdr:col>86</xdr:col>
      <xdr:colOff>25400</xdr:colOff>
      <xdr:row>98</xdr:row>
      <xdr:rowOff>83159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885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2976</xdr:rowOff>
    </xdr:from>
    <xdr:ext cx="534377"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3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56299</xdr:rowOff>
    </xdr:from>
    <xdr:to>
      <xdr:col>86</xdr:col>
      <xdr:colOff>25400</xdr:colOff>
      <xdr:row>91</xdr:row>
      <xdr:rowOff>56299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58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3645</xdr:rowOff>
    </xdr:from>
    <xdr:to>
      <xdr:col>85</xdr:col>
      <xdr:colOff>127000</xdr:colOff>
      <xdr:row>96</xdr:row>
      <xdr:rowOff>11494</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462845"/>
          <a:ext cx="838200" cy="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53179</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169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30302</xdr:rowOff>
    </xdr:from>
    <xdr:to>
      <xdr:col>85</xdr:col>
      <xdr:colOff>177800</xdr:colOff>
      <xdr:row>95</xdr:row>
      <xdr:rowOff>131902</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31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11494</xdr:rowOff>
    </xdr:from>
    <xdr:to>
      <xdr:col>81</xdr:col>
      <xdr:colOff>50800</xdr:colOff>
      <xdr:row>97</xdr:row>
      <xdr:rowOff>96723</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470694"/>
          <a:ext cx="889000" cy="256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133325</xdr:rowOff>
    </xdr:from>
    <xdr:to>
      <xdr:col>81</xdr:col>
      <xdr:colOff>101600</xdr:colOff>
      <xdr:row>96</xdr:row>
      <xdr:rowOff>63475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4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54602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5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36564</xdr:rowOff>
    </xdr:from>
    <xdr:to>
      <xdr:col>76</xdr:col>
      <xdr:colOff>114300</xdr:colOff>
      <xdr:row>97</xdr:row>
      <xdr:rowOff>96723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495764"/>
          <a:ext cx="889000" cy="23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72365</xdr:rowOff>
    </xdr:from>
    <xdr:to>
      <xdr:col>76</xdr:col>
      <xdr:colOff>165100</xdr:colOff>
      <xdr:row>96</xdr:row>
      <xdr:rowOff>2515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36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19042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13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165494</xdr:rowOff>
    </xdr:from>
    <xdr:to>
      <xdr:col>71</xdr:col>
      <xdr:colOff>177800</xdr:colOff>
      <xdr:row>96</xdr:row>
      <xdr:rowOff>36564</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2814300" y="16453244"/>
          <a:ext cx="8890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67259</xdr:rowOff>
    </xdr:from>
    <xdr:to>
      <xdr:col>72</xdr:col>
      <xdr:colOff>38100</xdr:colOff>
      <xdr:row>95</xdr:row>
      <xdr:rowOff>168859</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35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13936</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13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36779</xdr:rowOff>
    </xdr:from>
    <xdr:to>
      <xdr:col>67</xdr:col>
      <xdr:colOff>101600</xdr:colOff>
      <xdr:row>96</xdr:row>
      <xdr:rowOff>138379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49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129506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8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124295</xdr:rowOff>
    </xdr:from>
    <xdr:to>
      <xdr:col>85</xdr:col>
      <xdr:colOff>177800</xdr:colOff>
      <xdr:row>96</xdr:row>
      <xdr:rowOff>54445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41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102722</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39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132144</xdr:rowOff>
    </xdr:from>
    <xdr:to>
      <xdr:col>81</xdr:col>
      <xdr:colOff>101600</xdr:colOff>
      <xdr:row>96</xdr:row>
      <xdr:rowOff>62294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41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78821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195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45923</xdr:rowOff>
    </xdr:from>
    <xdr:to>
      <xdr:col>76</xdr:col>
      <xdr:colOff>165100</xdr:colOff>
      <xdr:row>97</xdr:row>
      <xdr:rowOff>147523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67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138650</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6769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157214</xdr:rowOff>
    </xdr:from>
    <xdr:to>
      <xdr:col>72</xdr:col>
      <xdr:colOff>38100</xdr:colOff>
      <xdr:row>96</xdr:row>
      <xdr:rowOff>87364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44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78491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53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114694</xdr:rowOff>
    </xdr:from>
    <xdr:to>
      <xdr:col>67</xdr:col>
      <xdr:colOff>101600</xdr:colOff>
      <xdr:row>96</xdr:row>
      <xdr:rowOff>44844</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40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61371</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42164</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357114"/>
          <a:ext cx="1269"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160291</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32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42164</xdr:rowOff>
    </xdr:from>
    <xdr:to>
      <xdr:col>116</xdr:col>
      <xdr:colOff>152400</xdr:colOff>
      <xdr:row>31</xdr:row>
      <xdr:rowOff>42164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357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140081</xdr:rowOff>
    </xdr:from>
    <xdr:to>
      <xdr:col>116</xdr:col>
      <xdr:colOff>63500</xdr:colOff>
      <xdr:row>36</xdr:row>
      <xdr:rowOff>59182</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5969381"/>
          <a:ext cx="838200" cy="26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157243</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294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7366</xdr:rowOff>
    </xdr:from>
    <xdr:to>
      <xdr:col>116</xdr:col>
      <xdr:colOff>114300</xdr:colOff>
      <xdr:row>37</xdr:row>
      <xdr:rowOff>108966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35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170688</xdr:rowOff>
    </xdr:from>
    <xdr:to>
      <xdr:col>111</xdr:col>
      <xdr:colOff>177800</xdr:colOff>
      <xdr:row>36</xdr:row>
      <xdr:rowOff>59182</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171438"/>
          <a:ext cx="889000" cy="59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129794</xdr:rowOff>
    </xdr:from>
    <xdr:to>
      <xdr:col>112</xdr:col>
      <xdr:colOff>38100</xdr:colOff>
      <xdr:row>37</xdr:row>
      <xdr:rowOff>59944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30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51071</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39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170688</xdr:rowOff>
    </xdr:from>
    <xdr:to>
      <xdr:col>107</xdr:col>
      <xdr:colOff>50800</xdr:colOff>
      <xdr:row>36</xdr:row>
      <xdr:rowOff>34290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171438"/>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112522</xdr:rowOff>
    </xdr:from>
    <xdr:to>
      <xdr:col>107</xdr:col>
      <xdr:colOff>101600</xdr:colOff>
      <xdr:row>37</xdr:row>
      <xdr:rowOff>42672</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284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33799</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37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142240</xdr:rowOff>
    </xdr:from>
    <xdr:to>
      <xdr:col>102</xdr:col>
      <xdr:colOff>114300</xdr:colOff>
      <xdr:row>36</xdr:row>
      <xdr:rowOff>34290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14299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115697</xdr:rowOff>
    </xdr:from>
    <xdr:to>
      <xdr:col>102</xdr:col>
      <xdr:colOff>165100</xdr:colOff>
      <xdr:row>37</xdr:row>
      <xdr:rowOff>45847</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28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36974</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380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124841</xdr:rowOff>
    </xdr:from>
    <xdr:to>
      <xdr:col>98</xdr:col>
      <xdr:colOff>38100</xdr:colOff>
      <xdr:row>37</xdr:row>
      <xdr:rowOff>54991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29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46118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389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89281</xdr:rowOff>
    </xdr:from>
    <xdr:to>
      <xdr:col>116</xdr:col>
      <xdr:colOff>114300</xdr:colOff>
      <xdr:row>35</xdr:row>
      <xdr:rowOff>19431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5918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112158</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577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8382</xdr:rowOff>
    </xdr:from>
    <xdr:to>
      <xdr:col>112</xdr:col>
      <xdr:colOff>38100</xdr:colOff>
      <xdr:row>36</xdr:row>
      <xdr:rowOff>109982</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18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126509</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5955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119888</xdr:rowOff>
    </xdr:from>
    <xdr:to>
      <xdr:col>107</xdr:col>
      <xdr:colOff>101600</xdr:colOff>
      <xdr:row>36</xdr:row>
      <xdr:rowOff>50038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12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66565</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589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154940</xdr:rowOff>
    </xdr:from>
    <xdr:to>
      <xdr:col>102</xdr:col>
      <xdr:colOff>165100</xdr:colOff>
      <xdr:row>36</xdr:row>
      <xdr:rowOff>85090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1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101617</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593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91440</xdr:rowOff>
    </xdr:from>
    <xdr:to>
      <xdr:col>98</xdr:col>
      <xdr:colOff>38100</xdr:colOff>
      <xdr:row>36</xdr:row>
      <xdr:rowOff>21590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0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38117</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586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116383</xdr:rowOff>
    </xdr:from>
    <xdr:to>
      <xdr:col>116</xdr:col>
      <xdr:colOff>62864</xdr:colOff>
      <xdr:row>59</xdr:row>
      <xdr:rowOff>27953</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688883"/>
          <a:ext cx="1269" cy="1454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31780</xdr:rowOff>
    </xdr:from>
    <xdr:ext cx="378565"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473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27953</xdr:rowOff>
    </xdr:from>
    <xdr:to>
      <xdr:col>116</xdr:col>
      <xdr:colOff>152400</xdr:colOff>
      <xdr:row>59</xdr:row>
      <xdr:rowOff>27953</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43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63060</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464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116383</xdr:rowOff>
    </xdr:from>
    <xdr:to>
      <xdr:col>116</xdr:col>
      <xdr:colOff>152400</xdr:colOff>
      <xdr:row>50</xdr:row>
      <xdr:rowOff>116383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68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73254</xdr:rowOff>
    </xdr:from>
    <xdr:to>
      <xdr:col>116</xdr:col>
      <xdr:colOff>63500</xdr:colOff>
      <xdr:row>56</xdr:row>
      <xdr:rowOff>105829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1323300" y="9674454"/>
          <a:ext cx="838200" cy="3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8538</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781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30111</xdr:rowOff>
    </xdr:from>
    <xdr:to>
      <xdr:col>116</xdr:col>
      <xdr:colOff>114300</xdr:colOff>
      <xdr:row>57</xdr:row>
      <xdr:rowOff>131711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980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27381</xdr:rowOff>
    </xdr:from>
    <xdr:to>
      <xdr:col>111</xdr:col>
      <xdr:colOff>177800</xdr:colOff>
      <xdr:row>56</xdr:row>
      <xdr:rowOff>73254</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0434300" y="9628581"/>
          <a:ext cx="889000" cy="4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34836</xdr:rowOff>
    </xdr:from>
    <xdr:to>
      <xdr:col>112</xdr:col>
      <xdr:colOff>38100</xdr:colOff>
      <xdr:row>57</xdr:row>
      <xdr:rowOff>136436</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9807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127563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990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4597</xdr:rowOff>
    </xdr:from>
    <xdr:to>
      <xdr:col>107</xdr:col>
      <xdr:colOff>50800</xdr:colOff>
      <xdr:row>56</xdr:row>
      <xdr:rowOff>27381</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9605797"/>
          <a:ext cx="889000" cy="2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25349</xdr:rowOff>
    </xdr:from>
    <xdr:to>
      <xdr:col>107</xdr:col>
      <xdr:colOff>101600</xdr:colOff>
      <xdr:row>57</xdr:row>
      <xdr:rowOff>126949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118076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890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31610</xdr:rowOff>
    </xdr:from>
    <xdr:to>
      <xdr:col>102</xdr:col>
      <xdr:colOff>114300</xdr:colOff>
      <xdr:row>56</xdr:row>
      <xdr:rowOff>4597</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9461360"/>
          <a:ext cx="889000" cy="14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889</xdr:rowOff>
    </xdr:from>
    <xdr:to>
      <xdr:col>102</xdr:col>
      <xdr:colOff>165100</xdr:colOff>
      <xdr:row>57</xdr:row>
      <xdr:rowOff>102489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977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93616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986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2604</xdr:rowOff>
    </xdr:from>
    <xdr:to>
      <xdr:col>98</xdr:col>
      <xdr:colOff>38100</xdr:colOff>
      <xdr:row>57</xdr:row>
      <xdr:rowOff>104204</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977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95331</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9867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55029</xdr:rowOff>
    </xdr:from>
    <xdr:to>
      <xdr:col>116</xdr:col>
      <xdr:colOff>114300</xdr:colOff>
      <xdr:row>56</xdr:row>
      <xdr:rowOff>156629</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965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77906</xdr:rowOff>
    </xdr:from>
    <xdr:ext cx="534377"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50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22454</xdr:rowOff>
    </xdr:from>
    <xdr:to>
      <xdr:col>112</xdr:col>
      <xdr:colOff>38100</xdr:colOff>
      <xdr:row>56</xdr:row>
      <xdr:rowOff>124054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962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54</xdr:row>
      <xdr:rowOff>140581</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56111" y="939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148031</xdr:rowOff>
    </xdr:from>
    <xdr:to>
      <xdr:col>107</xdr:col>
      <xdr:colOff>101600</xdr:colOff>
      <xdr:row>56</xdr:row>
      <xdr:rowOff>78181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957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54</xdr:row>
      <xdr:rowOff>94708</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67111" y="935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125247</xdr:rowOff>
    </xdr:from>
    <xdr:to>
      <xdr:col>102</xdr:col>
      <xdr:colOff>165100</xdr:colOff>
      <xdr:row>56</xdr:row>
      <xdr:rowOff>55397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955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71924</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278111" y="933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152260</xdr:rowOff>
    </xdr:from>
    <xdr:to>
      <xdr:col>98</xdr:col>
      <xdr:colOff>38100</xdr:colOff>
      <xdr:row>55</xdr:row>
      <xdr:rowOff>82410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941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98937</xdr:rowOff>
    </xdr:from>
    <xdr:ext cx="534377"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389111" y="918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142139</xdr:rowOff>
    </xdr:from>
    <xdr:to>
      <xdr:col>116</xdr:col>
      <xdr:colOff>62864</xdr:colOff>
      <xdr:row>78</xdr:row>
      <xdr:rowOff>151625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315089"/>
          <a:ext cx="1269" cy="1209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155452</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52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151625</xdr:rowOff>
    </xdr:from>
    <xdr:to>
      <xdr:col>116</xdr:col>
      <xdr:colOff>152400</xdr:colOff>
      <xdr:row>78</xdr:row>
      <xdr:rowOff>151625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52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88816</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2090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142139</xdr:rowOff>
    </xdr:from>
    <xdr:to>
      <xdr:col>116</xdr:col>
      <xdr:colOff>152400</xdr:colOff>
      <xdr:row>71</xdr:row>
      <xdr:rowOff>142139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31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59957</xdr:rowOff>
    </xdr:from>
    <xdr:to>
      <xdr:col>116</xdr:col>
      <xdr:colOff>63500</xdr:colOff>
      <xdr:row>74</xdr:row>
      <xdr:rowOff>63538</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1323300" y="12747257"/>
          <a:ext cx="838200" cy="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73613</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932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95186</xdr:rowOff>
    </xdr:from>
    <xdr:to>
      <xdr:col>116</xdr:col>
      <xdr:colOff>114300</xdr:colOff>
      <xdr:row>76</xdr:row>
      <xdr:rowOff>25336</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95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59957</xdr:rowOff>
    </xdr:from>
    <xdr:to>
      <xdr:col>111</xdr:col>
      <xdr:colOff>177800</xdr:colOff>
      <xdr:row>74</xdr:row>
      <xdr:rowOff>98323</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2747257"/>
          <a:ext cx="889000" cy="3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133706</xdr:rowOff>
    </xdr:from>
    <xdr:to>
      <xdr:col>112</xdr:col>
      <xdr:colOff>38100</xdr:colOff>
      <xdr:row>76</xdr:row>
      <xdr:rowOff>63857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54982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98323</xdr:rowOff>
    </xdr:from>
    <xdr:to>
      <xdr:col>107</xdr:col>
      <xdr:colOff>50800</xdr:colOff>
      <xdr:row>74</xdr:row>
      <xdr:rowOff>135319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2785623"/>
          <a:ext cx="889000" cy="36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3099</xdr:rowOff>
    </xdr:from>
    <xdr:to>
      <xdr:col>107</xdr:col>
      <xdr:colOff>101600</xdr:colOff>
      <xdr:row>76</xdr:row>
      <xdr:rowOff>104699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30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95826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12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135319</xdr:rowOff>
    </xdr:from>
    <xdr:to>
      <xdr:col>102</xdr:col>
      <xdr:colOff>114300</xdr:colOff>
      <xdr:row>74</xdr:row>
      <xdr:rowOff>152044</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2822619"/>
          <a:ext cx="889000" cy="16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25349</xdr:rowOff>
    </xdr:from>
    <xdr:to>
      <xdr:col>102</xdr:col>
      <xdr:colOff>165100</xdr:colOff>
      <xdr:row>76</xdr:row>
      <xdr:rowOff>126949</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3055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118076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14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39218</xdr:rowOff>
    </xdr:from>
    <xdr:to>
      <xdr:col>98</xdr:col>
      <xdr:colOff>38100</xdr:colOff>
      <xdr:row>76</xdr:row>
      <xdr:rowOff>140818</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306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131945</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1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12738</xdr:rowOff>
    </xdr:from>
    <xdr:to>
      <xdr:col>116</xdr:col>
      <xdr:colOff>114300</xdr:colOff>
      <xdr:row>74</xdr:row>
      <xdr:rowOff>114338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700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35615</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55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9157</xdr:rowOff>
    </xdr:from>
    <xdr:to>
      <xdr:col>112</xdr:col>
      <xdr:colOff>38100</xdr:colOff>
      <xdr:row>74</xdr:row>
      <xdr:rowOff>110757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69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127284</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471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47523</xdr:rowOff>
    </xdr:from>
    <xdr:to>
      <xdr:col>107</xdr:col>
      <xdr:colOff>101600</xdr:colOff>
      <xdr:row>74</xdr:row>
      <xdr:rowOff>149123</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73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165650</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251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84519</xdr:rowOff>
    </xdr:from>
    <xdr:to>
      <xdr:col>102</xdr:col>
      <xdr:colOff>165100</xdr:colOff>
      <xdr:row>75</xdr:row>
      <xdr:rowOff>14669</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77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31196</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254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101244</xdr:rowOff>
    </xdr:from>
    <xdr:to>
      <xdr:col>98</xdr:col>
      <xdr:colOff>38100</xdr:colOff>
      <xdr:row>75</xdr:row>
      <xdr:rowOff>31394</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78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47921</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2563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義務的経費のうち、人件費、扶助費については類似団体の平均値を下回る。一方で、公債費については、北陸新幹線開業に合わせた都市基盤整備等の元利償還金や繰上償還実施のための償還金により、公債費は類似団体よりも高い水準。</a:t>
          </a:r>
        </a:p>
        <a:p>
          <a:r>
            <a:rPr kumimoji="1" lang="ja-JP" altLang="en-US" sz="1300">
              <a:latin typeface="ＭＳ Ｐゴシック" panose="020B0600070205080204" pitchFamily="50" charset="-128"/>
              <a:ea typeface="ＭＳ Ｐゴシック" panose="020B0600070205080204" pitchFamily="50" charset="-128"/>
            </a:rPr>
            <a:t>○物件費については、類似団体の平均を下回っている状況であるが、令和６年能登半島地震に係る公費解体事業や、物価・エネルギー価格の高騰等により、昨年度よりも増加。</a:t>
          </a:r>
        </a:p>
        <a:p>
          <a:r>
            <a:rPr kumimoji="1" lang="ja-JP" altLang="en-US" sz="1300">
              <a:latin typeface="ＭＳ Ｐゴシック" panose="020B0600070205080204" pitchFamily="50" charset="-128"/>
              <a:ea typeface="ＭＳ Ｐゴシック" panose="020B0600070205080204" pitchFamily="50" charset="-128"/>
            </a:rPr>
            <a:t>○維持補修費については、昨年度から増加しているが、大雪の影響で除雪対策事業費が増加したことが主な要因。</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○災害復旧事業費については、令和６年能登半島地震の発生による復旧関連費用等により、類似団体の平均値を上回った。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のうち、新規整備については、学校再編に伴う新たな校舎整備に加え、消防本部・高岡消防署庁舎改築事業や指令システム・消防救急デジタル無線設備改修事業費の事業進捗により、類似団体の平均を上回っている状況。</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○公債費については、北陸新幹線開業に合わせた都市基盤整備等の元利償還金や繰上償還実施のための償還金により、類似団体よりも高い水準が続いている。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とも、「行財政改革推進プラン」に基づき、財源確保や事務事業の見直しを進めていくとともに、公共施設再編計画に掲げた公共施設の再編に取り組み、公共施設等の管理コストの縮減等に取り組むことで、各種事業の効率化や選択と集中を図り、健全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富山県高岡市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162,672
158,304
209.58
81,899,832
79,695,413
1,179,218
41,189,181
84,702,016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91.0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99695</xdr:rowOff>
    </xdr:from>
    <xdr:to>
      <xdr:col>24</xdr:col>
      <xdr:colOff>62865</xdr:colOff>
      <xdr:row>38</xdr:row>
      <xdr:rowOff>4445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43195"/>
          <a:ext cx="127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4445</xdr:rowOff>
    </xdr:from>
    <xdr:to>
      <xdr:col>24</xdr:col>
      <xdr:colOff>152400</xdr:colOff>
      <xdr:row>38</xdr:row>
      <xdr:rowOff>4445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46372</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1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99695</xdr:rowOff>
    </xdr:from>
    <xdr:to>
      <xdr:col>24</xdr:col>
      <xdr:colOff>152400</xdr:colOff>
      <xdr:row>30</xdr:row>
      <xdr:rowOff>99695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4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21590</xdr:rowOff>
    </xdr:from>
    <xdr:to>
      <xdr:col>24</xdr:col>
      <xdr:colOff>63500</xdr:colOff>
      <xdr:row>31</xdr:row>
      <xdr:rowOff>59690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3365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130192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616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151765</xdr:rowOff>
    </xdr:from>
    <xdr:to>
      <xdr:col>24</xdr:col>
      <xdr:colOff>114300</xdr:colOff>
      <xdr:row>33</xdr:row>
      <xdr:rowOff>81915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63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137795</xdr:rowOff>
    </xdr:from>
    <xdr:to>
      <xdr:col>19</xdr:col>
      <xdr:colOff>177800</xdr:colOff>
      <xdr:row>31</xdr:row>
      <xdr:rowOff>21590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28129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73660</xdr:rowOff>
    </xdr:from>
    <xdr:to>
      <xdr:col>20</xdr:col>
      <xdr:colOff>38100</xdr:colOff>
      <xdr:row>34</xdr:row>
      <xdr:rowOff>3810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166387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2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137795</xdr:rowOff>
    </xdr:from>
    <xdr:to>
      <xdr:col>15</xdr:col>
      <xdr:colOff>50800</xdr:colOff>
      <xdr:row>32</xdr:row>
      <xdr:rowOff>95885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281295"/>
          <a:ext cx="889000" cy="30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83185</xdr:rowOff>
    </xdr:from>
    <xdr:to>
      <xdr:col>15</xdr:col>
      <xdr:colOff>101600</xdr:colOff>
      <xdr:row>34</xdr:row>
      <xdr:rowOff>13335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74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4462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158750</xdr:rowOff>
    </xdr:from>
    <xdr:to>
      <xdr:col>10</xdr:col>
      <xdr:colOff>114300</xdr:colOff>
      <xdr:row>32</xdr:row>
      <xdr:rowOff>95885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473700"/>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146050</xdr:rowOff>
    </xdr:from>
    <xdr:to>
      <xdr:col>10</xdr:col>
      <xdr:colOff>165100</xdr:colOff>
      <xdr:row>34</xdr:row>
      <xdr:rowOff>76200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8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67327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113665</xdr:rowOff>
    </xdr:from>
    <xdr:to>
      <xdr:col>6</xdr:col>
      <xdr:colOff>38100</xdr:colOff>
      <xdr:row>34</xdr:row>
      <xdr:rowOff>43815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7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34942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8890</xdr:rowOff>
    </xdr:from>
    <xdr:to>
      <xdr:col>24</xdr:col>
      <xdr:colOff>114300</xdr:colOff>
      <xdr:row>31</xdr:row>
      <xdr:rowOff>110490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32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31767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17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142240</xdr:rowOff>
    </xdr:from>
    <xdr:to>
      <xdr:col>20</xdr:col>
      <xdr:colOff>38100</xdr:colOff>
      <xdr:row>31</xdr:row>
      <xdr:rowOff>72390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28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29</xdr:row>
      <xdr:rowOff>88917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06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86995</xdr:rowOff>
    </xdr:from>
    <xdr:to>
      <xdr:col>15</xdr:col>
      <xdr:colOff>101600</xdr:colOff>
      <xdr:row>31</xdr:row>
      <xdr:rowOff>17145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2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29</xdr:row>
      <xdr:rowOff>33672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00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45085</xdr:rowOff>
    </xdr:from>
    <xdr:to>
      <xdr:col>10</xdr:col>
      <xdr:colOff>165100</xdr:colOff>
      <xdr:row>32</xdr:row>
      <xdr:rowOff>146685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53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163212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30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107950</xdr:rowOff>
    </xdr:from>
    <xdr:to>
      <xdr:col>6</xdr:col>
      <xdr:colOff>38100</xdr:colOff>
      <xdr:row>32</xdr:row>
      <xdr:rowOff>38100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4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54627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1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55</xdr:row>
      <xdr:rowOff>131204</xdr:rowOff>
    </xdr:from>
    <xdr:to>
      <xdr:col>24</xdr:col>
      <xdr:colOff>62865</xdr:colOff>
      <xdr:row>58</xdr:row>
      <xdr:rowOff>42761</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560954"/>
          <a:ext cx="1270" cy="425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46588</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9990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42761</xdr:rowOff>
    </xdr:from>
    <xdr:to>
      <xdr:col>24</xdr:col>
      <xdr:colOff>152400</xdr:colOff>
      <xdr:row>58</xdr:row>
      <xdr:rowOff>42761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99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77881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336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77,169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55</xdr:row>
      <xdr:rowOff>131204</xdr:rowOff>
    </xdr:from>
    <xdr:to>
      <xdr:col>24</xdr:col>
      <xdr:colOff>152400</xdr:colOff>
      <xdr:row>55</xdr:row>
      <xdr:rowOff>131204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56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95504</xdr:rowOff>
    </xdr:from>
    <xdr:to>
      <xdr:col>24</xdr:col>
      <xdr:colOff>63500</xdr:colOff>
      <xdr:row>57</xdr:row>
      <xdr:rowOff>139281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868154"/>
          <a:ext cx="838200" cy="4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160393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590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137516</xdr:rowOff>
    </xdr:from>
    <xdr:to>
      <xdr:col>24</xdr:col>
      <xdr:colOff>114300</xdr:colOff>
      <xdr:row>57</xdr:row>
      <xdr:rowOff>67666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738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139281</xdr:rowOff>
    </xdr:from>
    <xdr:to>
      <xdr:col>19</xdr:col>
      <xdr:colOff>177800</xdr:colOff>
      <xdr:row>58</xdr:row>
      <xdr:rowOff>42914</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911931"/>
          <a:ext cx="889000" cy="7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58700</xdr:rowOff>
    </xdr:from>
    <xdr:to>
      <xdr:col>20</xdr:col>
      <xdr:colOff>38100</xdr:colOff>
      <xdr:row>57</xdr:row>
      <xdr:rowOff>160300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5377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60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160236</xdr:rowOff>
    </xdr:from>
    <xdr:to>
      <xdr:col>15</xdr:col>
      <xdr:colOff>50800</xdr:colOff>
      <xdr:row>58</xdr:row>
      <xdr:rowOff>42914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932886"/>
          <a:ext cx="889000" cy="5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47955</xdr:rowOff>
    </xdr:from>
    <xdr:to>
      <xdr:col>15</xdr:col>
      <xdr:colOff>101600</xdr:colOff>
      <xdr:row>57</xdr:row>
      <xdr:rowOff>149555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166082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59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55766</xdr:rowOff>
    </xdr:from>
    <xdr:to>
      <xdr:col>10</xdr:col>
      <xdr:colOff>114300</xdr:colOff>
      <xdr:row>57</xdr:row>
      <xdr:rowOff>160236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628266"/>
          <a:ext cx="889000" cy="130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51003</xdr:rowOff>
    </xdr:from>
    <xdr:to>
      <xdr:col>10</xdr:col>
      <xdr:colOff>165100</xdr:colOff>
      <xdr:row>57</xdr:row>
      <xdr:rowOff>152603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2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169130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59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162471</xdr:rowOff>
    </xdr:from>
    <xdr:to>
      <xdr:col>6</xdr:col>
      <xdr:colOff>38100</xdr:colOff>
      <xdr:row>50</xdr:row>
      <xdr:rowOff>92621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56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109148</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33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44704</xdr:rowOff>
    </xdr:from>
    <xdr:to>
      <xdr:col>24</xdr:col>
      <xdr:colOff>114300</xdr:colOff>
      <xdr:row>57</xdr:row>
      <xdr:rowOff>146304</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1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131081</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732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88481</xdr:rowOff>
    </xdr:from>
    <xdr:to>
      <xdr:col>20</xdr:col>
      <xdr:colOff>38100</xdr:colOff>
      <xdr:row>58</xdr:row>
      <xdr:rowOff>18631</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86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9758</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95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163564</xdr:rowOff>
    </xdr:from>
    <xdr:to>
      <xdr:col>15</xdr:col>
      <xdr:colOff>101600</xdr:colOff>
      <xdr:row>58</xdr:row>
      <xdr:rowOff>93714</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3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84841</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2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109436</xdr:rowOff>
    </xdr:from>
    <xdr:to>
      <xdr:col>10</xdr:col>
      <xdr:colOff>165100</xdr:colOff>
      <xdr:row>58</xdr:row>
      <xdr:rowOff>39586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8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30713</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97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4966</xdr:rowOff>
    </xdr:from>
    <xdr:to>
      <xdr:col>6</xdr:col>
      <xdr:colOff>38100</xdr:colOff>
      <xdr:row>50</xdr:row>
      <xdr:rowOff>106566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577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50</xdr:row>
      <xdr:rowOff>97693</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670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91980</xdr:rowOff>
    </xdr:from>
    <xdr:to>
      <xdr:col>24</xdr:col>
      <xdr:colOff>62865</xdr:colOff>
      <xdr:row>77</xdr:row>
      <xdr:rowOff>23704</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64930"/>
          <a:ext cx="1270" cy="9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27531</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229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23704</xdr:rowOff>
    </xdr:from>
    <xdr:to>
      <xdr:col>24</xdr:col>
      <xdr:colOff>152400</xdr:colOff>
      <xdr:row>77</xdr:row>
      <xdr:rowOff>23704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225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38657</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4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209,505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91980</xdr:rowOff>
    </xdr:from>
    <xdr:to>
      <xdr:col>24</xdr:col>
      <xdr:colOff>152400</xdr:colOff>
      <xdr:row>71</xdr:row>
      <xdr:rowOff>91980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6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33420</xdr:rowOff>
    </xdr:from>
    <xdr:to>
      <xdr:col>24</xdr:col>
      <xdr:colOff>63500</xdr:colOff>
      <xdr:row>77</xdr:row>
      <xdr:rowOff>94590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063620"/>
          <a:ext cx="838200" cy="232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65885</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5817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43008</xdr:rowOff>
    </xdr:from>
    <xdr:to>
      <xdr:col>24</xdr:col>
      <xdr:colOff>114300</xdr:colOff>
      <xdr:row>74</xdr:row>
      <xdr:rowOff>144608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73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94590</xdr:rowOff>
    </xdr:from>
    <xdr:to>
      <xdr:col>19</xdr:col>
      <xdr:colOff>177800</xdr:colOff>
      <xdr:row>78</xdr:row>
      <xdr:rowOff>80017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296240"/>
          <a:ext cx="889000" cy="156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149155</xdr:rowOff>
    </xdr:from>
    <xdr:to>
      <xdr:col>20</xdr:col>
      <xdr:colOff>38100</xdr:colOff>
      <xdr:row>76</xdr:row>
      <xdr:rowOff>79305</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0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95832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78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59804</xdr:rowOff>
    </xdr:from>
    <xdr:to>
      <xdr:col>15</xdr:col>
      <xdr:colOff>50800</xdr:colOff>
      <xdr:row>78</xdr:row>
      <xdr:rowOff>80017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261454"/>
          <a:ext cx="889000" cy="19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130563</xdr:rowOff>
    </xdr:from>
    <xdr:to>
      <xdr:col>15</xdr:col>
      <xdr:colOff>101600</xdr:colOff>
      <xdr:row>77</xdr:row>
      <xdr:rowOff>60713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6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77240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35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59804</xdr:rowOff>
    </xdr:from>
    <xdr:to>
      <xdr:col>10</xdr:col>
      <xdr:colOff>114300</xdr:colOff>
      <xdr:row>79</xdr:row>
      <xdr:rowOff>138919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61454"/>
          <a:ext cx="889000" cy="42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131420</xdr:rowOff>
    </xdr:from>
    <xdr:to>
      <xdr:col>10</xdr:col>
      <xdr:colOff>165100</xdr:colOff>
      <xdr:row>76</xdr:row>
      <xdr:rowOff>61570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299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78097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765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112788</xdr:rowOff>
    </xdr:from>
    <xdr:to>
      <xdr:col>6</xdr:col>
      <xdr:colOff>38100</xdr:colOff>
      <xdr:row>79</xdr:row>
      <xdr:rowOff>42938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485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59465</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261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154070</xdr:rowOff>
    </xdr:from>
    <xdr:to>
      <xdr:col>24</xdr:col>
      <xdr:colOff>114300</xdr:colOff>
      <xdr:row>76</xdr:row>
      <xdr:rowOff>84220</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12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132497</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991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43790</xdr:rowOff>
    </xdr:from>
    <xdr:to>
      <xdr:col>20</xdr:col>
      <xdr:colOff>38100</xdr:colOff>
      <xdr:row>77</xdr:row>
      <xdr:rowOff>145390</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4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136517</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33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29217</xdr:rowOff>
    </xdr:from>
    <xdr:to>
      <xdr:col>15</xdr:col>
      <xdr:colOff>101600</xdr:colOff>
      <xdr:row>78</xdr:row>
      <xdr:rowOff>130817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40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121944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495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9004</xdr:rowOff>
    </xdr:from>
    <xdr:to>
      <xdr:col>10</xdr:col>
      <xdr:colOff>165100</xdr:colOff>
      <xdr:row>77</xdr:row>
      <xdr:rowOff>110604</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21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101731</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303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88119</xdr:rowOff>
    </xdr:from>
    <xdr:to>
      <xdr:col>6</xdr:col>
      <xdr:colOff>38100</xdr:colOff>
      <xdr:row>80</xdr:row>
      <xdr:rowOff>18269</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63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9396</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72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42811</xdr:rowOff>
    </xdr:from>
    <xdr:to>
      <xdr:col>24</xdr:col>
      <xdr:colOff>62865</xdr:colOff>
      <xdr:row>98</xdr:row>
      <xdr:rowOff>164618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73311"/>
          <a:ext cx="1270" cy="149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168445</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7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164618</xdr:rowOff>
    </xdr:from>
    <xdr:to>
      <xdr:col>24</xdr:col>
      <xdr:colOff>152400</xdr:colOff>
      <xdr:row>98</xdr:row>
      <xdr:rowOff>164618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6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160938</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4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42811</xdr:rowOff>
    </xdr:from>
    <xdr:to>
      <xdr:col>24</xdr:col>
      <xdr:colOff>152400</xdr:colOff>
      <xdr:row>90</xdr:row>
      <xdr:rowOff>42811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114173</xdr:rowOff>
    </xdr:from>
    <xdr:to>
      <xdr:col>24</xdr:col>
      <xdr:colOff>63500</xdr:colOff>
      <xdr:row>97</xdr:row>
      <xdr:rowOff>141833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573373"/>
          <a:ext cx="838200" cy="19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78795</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37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100368</xdr:rowOff>
    </xdr:from>
    <xdr:to>
      <xdr:col>24</xdr:col>
      <xdr:colOff>114300</xdr:colOff>
      <xdr:row>97</xdr:row>
      <xdr:rowOff>30518</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5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115125</xdr:rowOff>
    </xdr:from>
    <xdr:to>
      <xdr:col>19</xdr:col>
      <xdr:colOff>177800</xdr:colOff>
      <xdr:row>97</xdr:row>
      <xdr:rowOff>141833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745775"/>
          <a:ext cx="889000" cy="2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134544</xdr:rowOff>
    </xdr:from>
    <xdr:to>
      <xdr:col>20</xdr:col>
      <xdr:colOff>38100</xdr:colOff>
      <xdr:row>97</xdr:row>
      <xdr:rowOff>64694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59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81221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36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33782</xdr:rowOff>
    </xdr:from>
    <xdr:to>
      <xdr:col>15</xdr:col>
      <xdr:colOff>50800</xdr:colOff>
      <xdr:row>97</xdr:row>
      <xdr:rowOff>115125</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019300" y="16664432"/>
          <a:ext cx="889000" cy="81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64212</xdr:rowOff>
    </xdr:from>
    <xdr:to>
      <xdr:col>15</xdr:col>
      <xdr:colOff>101600</xdr:colOff>
      <xdr:row>96</xdr:row>
      <xdr:rowOff>165812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52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10889</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29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33782</xdr:rowOff>
    </xdr:from>
    <xdr:to>
      <xdr:col>10</xdr:col>
      <xdr:colOff>114300</xdr:colOff>
      <xdr:row>99</xdr:row>
      <xdr:rowOff>7950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664432"/>
          <a:ext cx="889000" cy="317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105474</xdr:rowOff>
    </xdr:from>
    <xdr:to>
      <xdr:col>10</xdr:col>
      <xdr:colOff>165100</xdr:colOff>
      <xdr:row>96</xdr:row>
      <xdr:rowOff>35624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39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52151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16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22720</xdr:rowOff>
    </xdr:from>
    <xdr:to>
      <xdr:col>6</xdr:col>
      <xdr:colOff>38100</xdr:colOff>
      <xdr:row>98</xdr:row>
      <xdr:rowOff>124320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140847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60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63373</xdr:rowOff>
    </xdr:from>
    <xdr:to>
      <xdr:col>24</xdr:col>
      <xdr:colOff>114300</xdr:colOff>
      <xdr:row>96</xdr:row>
      <xdr:rowOff>164973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52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86250</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374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91033</xdr:rowOff>
    </xdr:from>
    <xdr:to>
      <xdr:col>20</xdr:col>
      <xdr:colOff>38100</xdr:colOff>
      <xdr:row>98</xdr:row>
      <xdr:rowOff>21183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21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12310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814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64325</xdr:rowOff>
    </xdr:from>
    <xdr:to>
      <xdr:col>15</xdr:col>
      <xdr:colOff>101600</xdr:colOff>
      <xdr:row>97</xdr:row>
      <xdr:rowOff>165925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69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157052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78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154432</xdr:rowOff>
    </xdr:from>
    <xdr:to>
      <xdr:col>10</xdr:col>
      <xdr:colOff>165100</xdr:colOff>
      <xdr:row>97</xdr:row>
      <xdr:rowOff>84582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61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75709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70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128600</xdr:rowOff>
    </xdr:from>
    <xdr:to>
      <xdr:col>6</xdr:col>
      <xdr:colOff>38100</xdr:colOff>
      <xdr:row>99</xdr:row>
      <xdr:rowOff>58750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93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49877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702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166446</xdr:rowOff>
    </xdr:from>
    <xdr:to>
      <xdr:col>54</xdr:col>
      <xdr:colOff>189865</xdr:colOff>
      <xdr:row>38</xdr:row>
      <xdr:rowOff>65177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09946"/>
          <a:ext cx="1270" cy="1270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69004</xdr:rowOff>
    </xdr:from>
    <xdr:ext cx="378565"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5841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65177</xdr:rowOff>
    </xdr:from>
    <xdr:to>
      <xdr:col>55</xdr:col>
      <xdr:colOff>88900</xdr:colOff>
      <xdr:row>38</xdr:row>
      <xdr:rowOff>65177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580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113123</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8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166446</xdr:rowOff>
    </xdr:from>
    <xdr:to>
      <xdr:col>55</xdr:col>
      <xdr:colOff>88900</xdr:colOff>
      <xdr:row>30</xdr:row>
      <xdr:rowOff>166446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09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21513</xdr:rowOff>
    </xdr:from>
    <xdr:to>
      <xdr:col>55</xdr:col>
      <xdr:colOff>0</xdr:colOff>
      <xdr:row>38</xdr:row>
      <xdr:rowOff>25857</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536613"/>
          <a:ext cx="8382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39996</xdr:rowOff>
    </xdr:from>
    <xdr:ext cx="469744"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12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17119</xdr:rowOff>
    </xdr:from>
    <xdr:to>
      <xdr:col>55</xdr:col>
      <xdr:colOff>50800</xdr:colOff>
      <xdr:row>37</xdr:row>
      <xdr:rowOff>118719</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36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49631</xdr:rowOff>
    </xdr:from>
    <xdr:to>
      <xdr:col>50</xdr:col>
      <xdr:colOff>114300</xdr:colOff>
      <xdr:row>38</xdr:row>
      <xdr:rowOff>25857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393281"/>
          <a:ext cx="889000" cy="147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113589</xdr:rowOff>
    </xdr:from>
    <xdr:to>
      <xdr:col>50</xdr:col>
      <xdr:colOff>165100</xdr:colOff>
      <xdr:row>37</xdr:row>
      <xdr:rowOff>43739</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28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60266</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061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49631</xdr:rowOff>
    </xdr:from>
    <xdr:to>
      <xdr:col>45</xdr:col>
      <xdr:colOff>177800</xdr:colOff>
      <xdr:row>37</xdr:row>
      <xdr:rowOff>92380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393281"/>
          <a:ext cx="889000" cy="4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120218</xdr:rowOff>
    </xdr:from>
    <xdr:to>
      <xdr:col>46</xdr:col>
      <xdr:colOff>38100</xdr:colOff>
      <xdr:row>37</xdr:row>
      <xdr:rowOff>50368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29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66895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15428" y="606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70663</xdr:rowOff>
    </xdr:from>
    <xdr:to>
      <xdr:col>41</xdr:col>
      <xdr:colOff>50800</xdr:colOff>
      <xdr:row>37</xdr:row>
      <xdr:rowOff>92380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414313"/>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96215</xdr:rowOff>
    </xdr:from>
    <xdr:to>
      <xdr:col>41</xdr:col>
      <xdr:colOff>101600</xdr:colOff>
      <xdr:row>37</xdr:row>
      <xdr:rowOff>26365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2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42892</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26428" y="6043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93929</xdr:rowOff>
    </xdr:from>
    <xdr:to>
      <xdr:col>36</xdr:col>
      <xdr:colOff>165100</xdr:colOff>
      <xdr:row>37</xdr:row>
      <xdr:rowOff>24079</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26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40606</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37428" y="604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142164</xdr:rowOff>
    </xdr:from>
    <xdr:to>
      <xdr:col>55</xdr:col>
      <xdr:colOff>50800</xdr:colOff>
      <xdr:row>38</xdr:row>
      <xdr:rowOff>72313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4858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57091</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00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146507</xdr:rowOff>
    </xdr:from>
    <xdr:to>
      <xdr:col>50</xdr:col>
      <xdr:colOff>165100</xdr:colOff>
      <xdr:row>38</xdr:row>
      <xdr:rowOff>76657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490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67784</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582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170281</xdr:rowOff>
    </xdr:from>
    <xdr:to>
      <xdr:col>46</xdr:col>
      <xdr:colOff>38100</xdr:colOff>
      <xdr:row>37</xdr:row>
      <xdr:rowOff>100431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34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91558</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6435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41580</xdr:rowOff>
    </xdr:from>
    <xdr:to>
      <xdr:col>41</xdr:col>
      <xdr:colOff>101600</xdr:colOff>
      <xdr:row>37</xdr:row>
      <xdr:rowOff>143180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3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134307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477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19863</xdr:rowOff>
    </xdr:from>
    <xdr:to>
      <xdr:col>36</xdr:col>
      <xdr:colOff>165100</xdr:colOff>
      <xdr:row>37</xdr:row>
      <xdr:rowOff>121463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36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112590</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6456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145918</xdr:rowOff>
    </xdr:from>
    <xdr:to>
      <xdr:col>54</xdr:col>
      <xdr:colOff>189865</xdr:colOff>
      <xdr:row>58</xdr:row>
      <xdr:rowOff>36144</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889868"/>
          <a:ext cx="1270" cy="1090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39971</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9984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36144</xdr:rowOff>
    </xdr:from>
    <xdr:to>
      <xdr:col>55</xdr:col>
      <xdr:colOff>88900</xdr:colOff>
      <xdr:row>58</xdr:row>
      <xdr:rowOff>36144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9980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92595</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66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145918</xdr:rowOff>
    </xdr:from>
    <xdr:to>
      <xdr:col>55</xdr:col>
      <xdr:colOff>88900</xdr:colOff>
      <xdr:row>51</xdr:row>
      <xdr:rowOff>145918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88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16530</xdr:rowOff>
    </xdr:from>
    <xdr:to>
      <xdr:col>55</xdr:col>
      <xdr:colOff>0</xdr:colOff>
      <xdr:row>57</xdr:row>
      <xdr:rowOff>23983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9789180"/>
          <a:ext cx="838200" cy="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154982</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413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132105</xdr:rowOff>
    </xdr:from>
    <xdr:to>
      <xdr:col>55</xdr:col>
      <xdr:colOff>50800</xdr:colOff>
      <xdr:row>56</xdr:row>
      <xdr:rowOff>62255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56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153874</xdr:rowOff>
    </xdr:from>
    <xdr:to>
      <xdr:col>50</xdr:col>
      <xdr:colOff>114300</xdr:colOff>
      <xdr:row>57</xdr:row>
      <xdr:rowOff>16530</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755074"/>
          <a:ext cx="889000" cy="3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128311</xdr:rowOff>
    </xdr:from>
    <xdr:to>
      <xdr:col>50</xdr:col>
      <xdr:colOff>165100</xdr:colOff>
      <xdr:row>56</xdr:row>
      <xdr:rowOff>58461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55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74988</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333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153874</xdr:rowOff>
    </xdr:from>
    <xdr:to>
      <xdr:col>45</xdr:col>
      <xdr:colOff>177800</xdr:colOff>
      <xdr:row>57</xdr:row>
      <xdr:rowOff>38476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755074"/>
          <a:ext cx="889000" cy="5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153502</xdr:rowOff>
    </xdr:from>
    <xdr:to>
      <xdr:col>46</xdr:col>
      <xdr:colOff>38100</xdr:colOff>
      <xdr:row>56</xdr:row>
      <xdr:rowOff>83652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100179</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358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38476</xdr:rowOff>
    </xdr:from>
    <xdr:to>
      <xdr:col>41</xdr:col>
      <xdr:colOff>50800</xdr:colOff>
      <xdr:row>57</xdr:row>
      <xdr:rowOff>63484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811126"/>
          <a:ext cx="889000" cy="25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156749</xdr:rowOff>
    </xdr:from>
    <xdr:to>
      <xdr:col>41</xdr:col>
      <xdr:colOff>101600</xdr:colOff>
      <xdr:row>56</xdr:row>
      <xdr:rowOff>86899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5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103426</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36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32985</xdr:rowOff>
    </xdr:from>
    <xdr:to>
      <xdr:col>36</xdr:col>
      <xdr:colOff>165100</xdr:colOff>
      <xdr:row>56</xdr:row>
      <xdr:rowOff>134585</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3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151112</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409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144633</xdr:rowOff>
    </xdr:from>
    <xdr:to>
      <xdr:col>55</xdr:col>
      <xdr:colOff>50800</xdr:colOff>
      <xdr:row>57</xdr:row>
      <xdr:rowOff>74783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74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123060</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724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137180</xdr:rowOff>
    </xdr:from>
    <xdr:to>
      <xdr:col>50</xdr:col>
      <xdr:colOff>165100</xdr:colOff>
      <xdr:row>57</xdr:row>
      <xdr:rowOff>67330</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3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58457</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831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103074</xdr:rowOff>
    </xdr:from>
    <xdr:to>
      <xdr:col>46</xdr:col>
      <xdr:colOff>38100</xdr:colOff>
      <xdr:row>57</xdr:row>
      <xdr:rowOff>33224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04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24351</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79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159126</xdr:rowOff>
    </xdr:from>
    <xdr:to>
      <xdr:col>41</xdr:col>
      <xdr:colOff>101600</xdr:colOff>
      <xdr:row>57</xdr:row>
      <xdr:rowOff>89276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760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80403</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853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12684</xdr:rowOff>
    </xdr:from>
    <xdr:to>
      <xdr:col>36</xdr:col>
      <xdr:colOff>165100</xdr:colOff>
      <xdr:row>57</xdr:row>
      <xdr:rowOff>114284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78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105411</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87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3416</xdr:rowOff>
    </xdr:from>
    <xdr:to>
      <xdr:col>54</xdr:col>
      <xdr:colOff>189865</xdr:colOff>
      <xdr:row>78</xdr:row>
      <xdr:rowOff>28944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76366"/>
          <a:ext cx="1270" cy="1225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32771</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40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28944</xdr:rowOff>
    </xdr:from>
    <xdr:to>
      <xdr:col>55</xdr:col>
      <xdr:colOff>88900</xdr:colOff>
      <xdr:row>78</xdr:row>
      <xdr:rowOff>28944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402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121543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5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3416</xdr:rowOff>
    </xdr:from>
    <xdr:to>
      <xdr:col>55</xdr:col>
      <xdr:colOff>88900</xdr:colOff>
      <xdr:row>71</xdr:row>
      <xdr:rowOff>3416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7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72644</xdr:rowOff>
    </xdr:from>
    <xdr:to>
      <xdr:col>55</xdr:col>
      <xdr:colOff>0</xdr:colOff>
      <xdr:row>74</xdr:row>
      <xdr:rowOff>22885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2417044"/>
          <a:ext cx="838200" cy="293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4157</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2862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25730</xdr:rowOff>
    </xdr:from>
    <xdr:to>
      <xdr:col>55</xdr:col>
      <xdr:colOff>50800</xdr:colOff>
      <xdr:row>75</xdr:row>
      <xdr:rowOff>127330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28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161455</xdr:rowOff>
    </xdr:from>
    <xdr:to>
      <xdr:col>50</xdr:col>
      <xdr:colOff>114300</xdr:colOff>
      <xdr:row>74</xdr:row>
      <xdr:rowOff>22885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2677305"/>
          <a:ext cx="889000" cy="3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55143</xdr:rowOff>
    </xdr:from>
    <xdr:to>
      <xdr:col>50</xdr:col>
      <xdr:colOff>165100</xdr:colOff>
      <xdr:row>75</xdr:row>
      <xdr:rowOff>156744</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29138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147871</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00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135661</xdr:rowOff>
    </xdr:from>
    <xdr:to>
      <xdr:col>45</xdr:col>
      <xdr:colOff>177800</xdr:colOff>
      <xdr:row>73</xdr:row>
      <xdr:rowOff>161455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2651511"/>
          <a:ext cx="889000" cy="25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152108</xdr:rowOff>
    </xdr:from>
    <xdr:to>
      <xdr:col>46</xdr:col>
      <xdr:colOff>38100</xdr:colOff>
      <xdr:row>75</xdr:row>
      <xdr:rowOff>82258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2839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73385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293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157874</xdr:rowOff>
    </xdr:from>
    <xdr:to>
      <xdr:col>41</xdr:col>
      <xdr:colOff>50800</xdr:colOff>
      <xdr:row>73</xdr:row>
      <xdr:rowOff>135661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2502274"/>
          <a:ext cx="889000" cy="14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131800</xdr:rowOff>
    </xdr:from>
    <xdr:to>
      <xdr:col>41</xdr:col>
      <xdr:colOff>101600</xdr:colOff>
      <xdr:row>75</xdr:row>
      <xdr:rowOff>61950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281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53077</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911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131039</xdr:rowOff>
    </xdr:from>
    <xdr:to>
      <xdr:col>36</xdr:col>
      <xdr:colOff>165100</xdr:colOff>
      <xdr:row>75</xdr:row>
      <xdr:rowOff>61189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281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52316</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1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21844</xdr:rowOff>
    </xdr:from>
    <xdr:to>
      <xdr:col>55</xdr:col>
      <xdr:colOff>50800</xdr:colOff>
      <xdr:row>72</xdr:row>
      <xdr:rowOff>123444</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236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44721</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221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143535</xdr:rowOff>
    </xdr:from>
    <xdr:to>
      <xdr:col>50</xdr:col>
      <xdr:colOff>165100</xdr:colOff>
      <xdr:row>74</xdr:row>
      <xdr:rowOff>73685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265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90212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43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110655</xdr:rowOff>
    </xdr:from>
    <xdr:to>
      <xdr:col>46</xdr:col>
      <xdr:colOff>38100</xdr:colOff>
      <xdr:row>74</xdr:row>
      <xdr:rowOff>40805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262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57332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401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84861</xdr:rowOff>
    </xdr:from>
    <xdr:to>
      <xdr:col>41</xdr:col>
      <xdr:colOff>101600</xdr:colOff>
      <xdr:row>74</xdr:row>
      <xdr:rowOff>15011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26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31538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375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107074</xdr:rowOff>
    </xdr:from>
    <xdr:to>
      <xdr:col>36</xdr:col>
      <xdr:colOff>165100</xdr:colOff>
      <xdr:row>73</xdr:row>
      <xdr:rowOff>37224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245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53751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226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15179</xdr:rowOff>
    </xdr:from>
    <xdr:to>
      <xdr:col>54</xdr:col>
      <xdr:colOff>189865</xdr:colOff>
      <xdr:row>99</xdr:row>
      <xdr:rowOff>118669</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617129"/>
          <a:ext cx="1270" cy="147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122496</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09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118669</xdr:rowOff>
    </xdr:from>
    <xdr:to>
      <xdr:col>55</xdr:col>
      <xdr:colOff>88900</xdr:colOff>
      <xdr:row>99</xdr:row>
      <xdr:rowOff>118669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092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133306</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39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74,563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15179</xdr:rowOff>
    </xdr:from>
    <xdr:to>
      <xdr:col>55</xdr:col>
      <xdr:colOff>88900</xdr:colOff>
      <xdr:row>91</xdr:row>
      <xdr:rowOff>15179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617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153808</xdr:rowOff>
    </xdr:from>
    <xdr:to>
      <xdr:col>55</xdr:col>
      <xdr:colOff>0</xdr:colOff>
      <xdr:row>95</xdr:row>
      <xdr:rowOff>129544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270108"/>
          <a:ext cx="838200" cy="14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72486</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60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94059</xdr:rowOff>
    </xdr:from>
    <xdr:to>
      <xdr:col>55</xdr:col>
      <xdr:colOff>50800</xdr:colOff>
      <xdr:row>96</xdr:row>
      <xdr:rowOff>24209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8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129544</xdr:rowOff>
    </xdr:from>
    <xdr:to>
      <xdr:col>50</xdr:col>
      <xdr:colOff>114300</xdr:colOff>
      <xdr:row>96</xdr:row>
      <xdr:rowOff>97867</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417294"/>
          <a:ext cx="889000" cy="13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38249</xdr:rowOff>
    </xdr:from>
    <xdr:to>
      <xdr:col>50</xdr:col>
      <xdr:colOff>165100</xdr:colOff>
      <xdr:row>96</xdr:row>
      <xdr:rowOff>139849</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9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130976</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59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75757</xdr:rowOff>
    </xdr:from>
    <xdr:to>
      <xdr:col>45</xdr:col>
      <xdr:colOff>177800</xdr:colOff>
      <xdr:row>96</xdr:row>
      <xdr:rowOff>97867</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534957"/>
          <a:ext cx="889000" cy="2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108069</xdr:rowOff>
    </xdr:from>
    <xdr:to>
      <xdr:col>46</xdr:col>
      <xdr:colOff>38100</xdr:colOff>
      <xdr:row>97</xdr:row>
      <xdr:rowOff>38219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67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29346</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65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69324</xdr:rowOff>
    </xdr:from>
    <xdr:to>
      <xdr:col>41</xdr:col>
      <xdr:colOff>50800</xdr:colOff>
      <xdr:row>96</xdr:row>
      <xdr:rowOff>75757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357074"/>
          <a:ext cx="889000" cy="177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89815</xdr:rowOff>
    </xdr:from>
    <xdr:to>
      <xdr:col>41</xdr:col>
      <xdr:colOff>101600</xdr:colOff>
      <xdr:row>97</xdr:row>
      <xdr:rowOff>19965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4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11092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641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61599</xdr:rowOff>
    </xdr:from>
    <xdr:to>
      <xdr:col>36</xdr:col>
      <xdr:colOff>165100</xdr:colOff>
      <xdr:row>96</xdr:row>
      <xdr:rowOff>163199</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2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154326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61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103008</xdr:rowOff>
    </xdr:from>
    <xdr:to>
      <xdr:col>55</xdr:col>
      <xdr:colOff>50800</xdr:colOff>
      <xdr:row>95</xdr:row>
      <xdr:rowOff>33158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21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125885</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070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78744</xdr:rowOff>
    </xdr:from>
    <xdr:to>
      <xdr:col>50</xdr:col>
      <xdr:colOff>165100</xdr:colOff>
      <xdr:row>96</xdr:row>
      <xdr:rowOff>8894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36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25421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141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47067</xdr:rowOff>
    </xdr:from>
    <xdr:to>
      <xdr:col>46</xdr:col>
      <xdr:colOff>38100</xdr:colOff>
      <xdr:row>96</xdr:row>
      <xdr:rowOff>148667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06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165194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28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24957</xdr:rowOff>
    </xdr:from>
    <xdr:to>
      <xdr:col>41</xdr:col>
      <xdr:colOff>101600</xdr:colOff>
      <xdr:row>96</xdr:row>
      <xdr:rowOff>126557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48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143084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259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18524</xdr:rowOff>
    </xdr:from>
    <xdr:to>
      <xdr:col>36</xdr:col>
      <xdr:colOff>165100</xdr:colOff>
      <xdr:row>95</xdr:row>
      <xdr:rowOff>120124</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30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136651</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08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136881</xdr:rowOff>
    </xdr:from>
    <xdr:to>
      <xdr:col>85</xdr:col>
      <xdr:colOff>126364</xdr:colOff>
      <xdr:row>38</xdr:row>
      <xdr:rowOff>138443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80381"/>
          <a:ext cx="1269" cy="1373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142270</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138443</xdr:rowOff>
    </xdr:from>
    <xdr:to>
      <xdr:col>86</xdr:col>
      <xdr:colOff>25400</xdr:colOff>
      <xdr:row>38</xdr:row>
      <xdr:rowOff>138443</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53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83558</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55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48,074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136881</xdr:rowOff>
    </xdr:from>
    <xdr:to>
      <xdr:col>86</xdr:col>
      <xdr:colOff>25400</xdr:colOff>
      <xdr:row>30</xdr:row>
      <xdr:rowOff>136881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80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132728</xdr:rowOff>
    </xdr:from>
    <xdr:to>
      <xdr:col>85</xdr:col>
      <xdr:colOff>127000</xdr:colOff>
      <xdr:row>37</xdr:row>
      <xdr:rowOff>94285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133478"/>
          <a:ext cx="838200" cy="304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49877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393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71450</xdr:rowOff>
    </xdr:from>
    <xdr:to>
      <xdr:col>85</xdr:col>
      <xdr:colOff>177800</xdr:colOff>
      <xdr:row>38</xdr:row>
      <xdr:rowOff>1600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4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94285</xdr:rowOff>
    </xdr:from>
    <xdr:to>
      <xdr:col>81</xdr:col>
      <xdr:colOff>50800</xdr:colOff>
      <xdr:row>37</xdr:row>
      <xdr:rowOff>131470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437935"/>
          <a:ext cx="889000" cy="3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99378</xdr:rowOff>
    </xdr:from>
    <xdr:to>
      <xdr:col>81</xdr:col>
      <xdr:colOff>101600</xdr:colOff>
      <xdr:row>38</xdr:row>
      <xdr:rowOff>29528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443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20655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535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131470</xdr:rowOff>
    </xdr:from>
    <xdr:to>
      <xdr:col>76</xdr:col>
      <xdr:colOff>114300</xdr:colOff>
      <xdr:row>37</xdr:row>
      <xdr:rowOff>135090</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475120"/>
          <a:ext cx="8890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111189</xdr:rowOff>
    </xdr:from>
    <xdr:to>
      <xdr:col>76</xdr:col>
      <xdr:colOff>165100</xdr:colOff>
      <xdr:row>38</xdr:row>
      <xdr:rowOff>41339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4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32466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54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122288</xdr:rowOff>
    </xdr:from>
    <xdr:to>
      <xdr:col>71</xdr:col>
      <xdr:colOff>177800</xdr:colOff>
      <xdr:row>37</xdr:row>
      <xdr:rowOff>135090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465938"/>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125057</xdr:rowOff>
    </xdr:from>
    <xdr:to>
      <xdr:col>72</xdr:col>
      <xdr:colOff>38100</xdr:colOff>
      <xdr:row>38</xdr:row>
      <xdr:rowOff>55207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6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46334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5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68783</xdr:rowOff>
    </xdr:from>
    <xdr:to>
      <xdr:col>67</xdr:col>
      <xdr:colOff>101600</xdr:colOff>
      <xdr:row>37</xdr:row>
      <xdr:rowOff>170383</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412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15460</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87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81928</xdr:rowOff>
    </xdr:from>
    <xdr:to>
      <xdr:col>85</xdr:col>
      <xdr:colOff>177800</xdr:colOff>
      <xdr:row>36</xdr:row>
      <xdr:rowOff>12078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08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104805</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934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43485</xdr:rowOff>
    </xdr:from>
    <xdr:to>
      <xdr:col>81</xdr:col>
      <xdr:colOff>101600</xdr:colOff>
      <xdr:row>37</xdr:row>
      <xdr:rowOff>145085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161612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80670</xdr:rowOff>
    </xdr:from>
    <xdr:to>
      <xdr:col>76</xdr:col>
      <xdr:colOff>165100</xdr:colOff>
      <xdr:row>38</xdr:row>
      <xdr:rowOff>10820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4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27347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19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84290</xdr:rowOff>
    </xdr:from>
    <xdr:to>
      <xdr:col>72</xdr:col>
      <xdr:colOff>38100</xdr:colOff>
      <xdr:row>38</xdr:row>
      <xdr:rowOff>14439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279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30967</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20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71488</xdr:rowOff>
    </xdr:from>
    <xdr:to>
      <xdr:col>67</xdr:col>
      <xdr:colOff>101600</xdr:colOff>
      <xdr:row>38</xdr:row>
      <xdr:rowOff>1639</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4151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164216</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507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160074</xdr:rowOff>
    </xdr:from>
    <xdr:to>
      <xdr:col>85</xdr:col>
      <xdr:colOff>126364</xdr:colOff>
      <xdr:row>57</xdr:row>
      <xdr:rowOff>119269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732574"/>
          <a:ext cx="1269" cy="1159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123096</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9895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119269</xdr:rowOff>
    </xdr:from>
    <xdr:to>
      <xdr:col>86</xdr:col>
      <xdr:colOff>25400</xdr:colOff>
      <xdr:row>57</xdr:row>
      <xdr:rowOff>119269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9891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106751</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50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160074</xdr:rowOff>
    </xdr:from>
    <xdr:to>
      <xdr:col>86</xdr:col>
      <xdr:colOff>25400</xdr:colOff>
      <xdr:row>50</xdr:row>
      <xdr:rowOff>160074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732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156502</xdr:rowOff>
    </xdr:from>
    <xdr:to>
      <xdr:col>85</xdr:col>
      <xdr:colOff>127000</xdr:colOff>
      <xdr:row>57</xdr:row>
      <xdr:rowOff>119269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586252"/>
          <a:ext cx="838200" cy="305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37139</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295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14262</xdr:rowOff>
    </xdr:from>
    <xdr:to>
      <xdr:col>85</xdr:col>
      <xdr:colOff>177800</xdr:colOff>
      <xdr:row>55</xdr:row>
      <xdr:rowOff>115862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444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156502</xdr:rowOff>
    </xdr:from>
    <xdr:to>
      <xdr:col>81</xdr:col>
      <xdr:colOff>50800</xdr:colOff>
      <xdr:row>58</xdr:row>
      <xdr:rowOff>102038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586252"/>
          <a:ext cx="889000" cy="459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82814</xdr:rowOff>
    </xdr:from>
    <xdr:to>
      <xdr:col>81</xdr:col>
      <xdr:colOff>101600</xdr:colOff>
      <xdr:row>56</xdr:row>
      <xdr:rowOff>12964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51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29491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287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102038</xdr:rowOff>
    </xdr:from>
    <xdr:to>
      <xdr:col>76</xdr:col>
      <xdr:colOff>114300</xdr:colOff>
      <xdr:row>58</xdr:row>
      <xdr:rowOff>104410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10046138"/>
          <a:ext cx="889000" cy="2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62868</xdr:rowOff>
    </xdr:from>
    <xdr:to>
      <xdr:col>76</xdr:col>
      <xdr:colOff>165100</xdr:colOff>
      <xdr:row>56</xdr:row>
      <xdr:rowOff>164468</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64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9545</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439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104410</xdr:rowOff>
    </xdr:from>
    <xdr:to>
      <xdr:col>71</xdr:col>
      <xdr:colOff>177800</xdr:colOff>
      <xdr:row>59</xdr:row>
      <xdr:rowOff>19342</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10048510"/>
          <a:ext cx="889000" cy="86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102159</xdr:rowOff>
    </xdr:from>
    <xdr:to>
      <xdr:col>72</xdr:col>
      <xdr:colOff>38100</xdr:colOff>
      <xdr:row>57</xdr:row>
      <xdr:rowOff>32309</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03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48836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47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78384</xdr:rowOff>
    </xdr:from>
    <xdr:to>
      <xdr:col>67</xdr:col>
      <xdr:colOff>101600</xdr:colOff>
      <xdr:row>56</xdr:row>
      <xdr:rowOff>8534</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50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25061</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28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68469</xdr:rowOff>
    </xdr:from>
    <xdr:to>
      <xdr:col>85</xdr:col>
      <xdr:colOff>177800</xdr:colOff>
      <xdr:row>57</xdr:row>
      <xdr:rowOff>170069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84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154846</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75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105702</xdr:rowOff>
    </xdr:from>
    <xdr:to>
      <xdr:col>81</xdr:col>
      <xdr:colOff>101600</xdr:colOff>
      <xdr:row>56</xdr:row>
      <xdr:rowOff>35852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53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26979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62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51238</xdr:rowOff>
    </xdr:from>
    <xdr:to>
      <xdr:col>76</xdr:col>
      <xdr:colOff>165100</xdr:colOff>
      <xdr:row>58</xdr:row>
      <xdr:rowOff>152838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99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143965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10088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53610</xdr:rowOff>
    </xdr:from>
    <xdr:to>
      <xdr:col>72</xdr:col>
      <xdr:colOff>38100</xdr:colOff>
      <xdr:row>58</xdr:row>
      <xdr:rowOff>155210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99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146337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10090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139992</xdr:rowOff>
    </xdr:from>
    <xdr:to>
      <xdr:col>67</xdr:col>
      <xdr:colOff>101600</xdr:colOff>
      <xdr:row>59</xdr:row>
      <xdr:rowOff>70142</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1008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61269</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1017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110417</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11917"/>
          <a:ext cx="1269" cy="1531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57094</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88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110417</xdr:rowOff>
    </xdr:from>
    <xdr:to>
      <xdr:col>86</xdr:col>
      <xdr:colOff>25400</xdr:colOff>
      <xdr:row>70</xdr:row>
      <xdr:rowOff>110417</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11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86034</xdr:rowOff>
    </xdr:from>
    <xdr:to>
      <xdr:col>85</xdr:col>
      <xdr:colOff>127000</xdr:colOff>
      <xdr:row>78</xdr:row>
      <xdr:rowOff>150476</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5481300" y="13116234"/>
          <a:ext cx="838200" cy="407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64715</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2663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86288</xdr:rowOff>
    </xdr:from>
    <xdr:to>
      <xdr:col>85</xdr:col>
      <xdr:colOff>177800</xdr:colOff>
      <xdr:row>78</xdr:row>
      <xdr:rowOff>16438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28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150476</xdr:rowOff>
    </xdr:from>
    <xdr:to>
      <xdr:col>81</xdr:col>
      <xdr:colOff>50800</xdr:colOff>
      <xdr:row>79</xdr:row>
      <xdr:rowOff>88102</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4592300" y="13523576"/>
          <a:ext cx="889000" cy="10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44813</xdr:rowOff>
    </xdr:from>
    <xdr:to>
      <xdr:col>81</xdr:col>
      <xdr:colOff>101600</xdr:colOff>
      <xdr:row>77</xdr:row>
      <xdr:rowOff>146413</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24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162940</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02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88102</xdr:rowOff>
    </xdr:from>
    <xdr:to>
      <xdr:col>76</xdr:col>
      <xdr:colOff>114300</xdr:colOff>
      <xdr:row>79</xdr:row>
      <xdr:rowOff>94742</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3703300" y="13632652"/>
          <a:ext cx="889000" cy="6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18470</xdr:rowOff>
    </xdr:from>
    <xdr:to>
      <xdr:col>76</xdr:col>
      <xdr:colOff>165100</xdr:colOff>
      <xdr:row>77</xdr:row>
      <xdr:rowOff>120070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22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136597</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57428" y="1299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94742</xdr:rowOff>
    </xdr:from>
    <xdr:to>
      <xdr:col>71</xdr:col>
      <xdr:colOff>177800</xdr:colOff>
      <xdr:row>79</xdr:row>
      <xdr:rowOff>96810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2814300" y="13639292"/>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141914</xdr:rowOff>
    </xdr:from>
    <xdr:to>
      <xdr:col>72</xdr:col>
      <xdr:colOff>38100</xdr:colOff>
      <xdr:row>77</xdr:row>
      <xdr:rowOff>72064</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17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88590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294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56679</xdr:rowOff>
    </xdr:from>
    <xdr:to>
      <xdr:col>67</xdr:col>
      <xdr:colOff>101600</xdr:colOff>
      <xdr:row>76</xdr:row>
      <xdr:rowOff>158279</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08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3355</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286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35234</xdr:rowOff>
    </xdr:from>
    <xdr:to>
      <xdr:col>85</xdr:col>
      <xdr:colOff>177800</xdr:colOff>
      <xdr:row>76</xdr:row>
      <xdr:rowOff>136834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06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58111</xdr:rowOff>
    </xdr:from>
    <xdr:ext cx="469744"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2916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99676</xdr:rowOff>
    </xdr:from>
    <xdr:to>
      <xdr:col>81</xdr:col>
      <xdr:colOff>101600</xdr:colOff>
      <xdr:row>79</xdr:row>
      <xdr:rowOff>29826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47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20953</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46428" y="1356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37302</xdr:rowOff>
    </xdr:from>
    <xdr:to>
      <xdr:col>76</xdr:col>
      <xdr:colOff>165100</xdr:colOff>
      <xdr:row>79</xdr:row>
      <xdr:rowOff>138902</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8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130029</xdr:rowOff>
    </xdr:from>
    <xdr:ext cx="313932"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35333" y="136745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43942</xdr:rowOff>
    </xdr:from>
    <xdr:to>
      <xdr:col>72</xdr:col>
      <xdr:colOff>38100</xdr:colOff>
      <xdr:row>79</xdr:row>
      <xdr:rowOff>145542</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8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136669</xdr:rowOff>
    </xdr:from>
    <xdr:ext cx="313932"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46333" y="1368121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46010</xdr:rowOff>
    </xdr:from>
    <xdr:to>
      <xdr:col>67</xdr:col>
      <xdr:colOff>101600</xdr:colOff>
      <xdr:row>79</xdr:row>
      <xdr:rowOff>147610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9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138737</xdr:rowOff>
    </xdr:from>
    <xdr:ext cx="313932"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57333" y="136832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105277</xdr:rowOff>
    </xdr:from>
    <xdr:to>
      <xdr:col>85</xdr:col>
      <xdr:colOff>126364</xdr:colOff>
      <xdr:row>98</xdr:row>
      <xdr:rowOff>42563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878677"/>
          <a:ext cx="1269" cy="965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46390</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4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42563</xdr:rowOff>
    </xdr:from>
    <xdr:to>
      <xdr:col>86</xdr:col>
      <xdr:colOff>25400</xdr:colOff>
      <xdr:row>98</xdr:row>
      <xdr:rowOff>42563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44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51954</xdr:rowOff>
    </xdr:from>
    <xdr:ext cx="534377"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65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59,807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105277</xdr:rowOff>
    </xdr:from>
    <xdr:to>
      <xdr:col>86</xdr:col>
      <xdr:colOff>25400</xdr:colOff>
      <xdr:row>92</xdr:row>
      <xdr:rowOff>105277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878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105277</xdr:rowOff>
    </xdr:from>
    <xdr:to>
      <xdr:col>85</xdr:col>
      <xdr:colOff>127000</xdr:colOff>
      <xdr:row>92</xdr:row>
      <xdr:rowOff>113240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5878677"/>
          <a:ext cx="838200" cy="7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151756</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68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1879</xdr:rowOff>
    </xdr:from>
    <xdr:to>
      <xdr:col>85</xdr:col>
      <xdr:colOff>177800</xdr:colOff>
      <xdr:row>95</xdr:row>
      <xdr:rowOff>103479</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28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113240</xdr:rowOff>
    </xdr:from>
    <xdr:to>
      <xdr:col>81</xdr:col>
      <xdr:colOff>50800</xdr:colOff>
      <xdr:row>92</xdr:row>
      <xdr:rowOff>114649</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4592300" y="15886640"/>
          <a:ext cx="8890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166739</xdr:rowOff>
    </xdr:from>
    <xdr:to>
      <xdr:col>81</xdr:col>
      <xdr:colOff>101600</xdr:colOff>
      <xdr:row>95</xdr:row>
      <xdr:rowOff>96889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283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88016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375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122707</xdr:rowOff>
    </xdr:from>
    <xdr:to>
      <xdr:col>76</xdr:col>
      <xdr:colOff>114300</xdr:colOff>
      <xdr:row>92</xdr:row>
      <xdr:rowOff>114649</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3703300" y="15724657"/>
          <a:ext cx="889000" cy="16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160680</xdr:rowOff>
    </xdr:from>
    <xdr:to>
      <xdr:col>76</xdr:col>
      <xdr:colOff>165100</xdr:colOff>
      <xdr:row>95</xdr:row>
      <xdr:rowOff>90830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27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81957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36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122707</xdr:rowOff>
    </xdr:from>
    <xdr:to>
      <xdr:col>71</xdr:col>
      <xdr:colOff>177800</xdr:colOff>
      <xdr:row>93</xdr:row>
      <xdr:rowOff>26048</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5724657"/>
          <a:ext cx="889000" cy="246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143935</xdr:rowOff>
    </xdr:from>
    <xdr:to>
      <xdr:col>72</xdr:col>
      <xdr:colOff>38100</xdr:colOff>
      <xdr:row>95</xdr:row>
      <xdr:rowOff>74085</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26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65212</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35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169044</xdr:rowOff>
    </xdr:from>
    <xdr:to>
      <xdr:col>67</xdr:col>
      <xdr:colOff>101600</xdr:colOff>
      <xdr:row>95</xdr:row>
      <xdr:rowOff>99194</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28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90321</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37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54477</xdr:rowOff>
    </xdr:from>
    <xdr:to>
      <xdr:col>85</xdr:col>
      <xdr:colOff>177800</xdr:colOff>
      <xdr:row>92</xdr:row>
      <xdr:rowOff>156077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582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7504</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578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62440</xdr:rowOff>
    </xdr:from>
    <xdr:to>
      <xdr:col>81</xdr:col>
      <xdr:colOff>101600</xdr:colOff>
      <xdr:row>92</xdr:row>
      <xdr:rowOff>164040</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583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9117</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561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63849</xdr:rowOff>
    </xdr:from>
    <xdr:to>
      <xdr:col>76</xdr:col>
      <xdr:colOff>165100</xdr:colOff>
      <xdr:row>92</xdr:row>
      <xdr:rowOff>165449</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583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10526</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5612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71907</xdr:rowOff>
    </xdr:from>
    <xdr:to>
      <xdr:col>72</xdr:col>
      <xdr:colOff>38100</xdr:colOff>
      <xdr:row>92</xdr:row>
      <xdr:rowOff>2057</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567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18584</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544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146698</xdr:rowOff>
    </xdr:from>
    <xdr:to>
      <xdr:col>67</xdr:col>
      <xdr:colOff>101600</xdr:colOff>
      <xdr:row>93</xdr:row>
      <xdr:rowOff>76848</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5920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93375</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569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諸支出金グラフ枠">
          <a:extLst>
            <a:ext uri="{FF2B5EF4-FFF2-40B4-BE49-F238E27FC236}">
              <a16:creationId xmlns:a16="http://schemas.microsoft.com/office/drawing/2014/main" id="{00000000-0008-0000-07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164846</xdr:rowOff>
    </xdr:from>
    <xdr:to>
      <xdr:col>116</xdr:col>
      <xdr:colOff>62864</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flipV="1">
          <a:off x="22159595" y="5479796"/>
          <a:ext cx="1269" cy="1175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9" name="諸支出金最小値テキスト">
          <a:extLst>
            <a:ext uri="{FF2B5EF4-FFF2-40B4-BE49-F238E27FC236}">
              <a16:creationId xmlns:a16="http://schemas.microsoft.com/office/drawing/2014/main" id="{00000000-0008-0000-0700-0000E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111523</xdr:rowOff>
    </xdr:from>
    <xdr:ext cx="378565" cy="259045"/>
    <xdr:sp macro="" textlink="">
      <xdr:nvSpPr>
        <xdr:cNvPr id="751" name="諸支出金最大値テキスト">
          <a:extLst>
            <a:ext uri="{FF2B5EF4-FFF2-40B4-BE49-F238E27FC236}">
              <a16:creationId xmlns:a16="http://schemas.microsoft.com/office/drawing/2014/main" id="{00000000-0008-0000-0700-0000EF020000}"/>
            </a:ext>
          </a:extLst>
        </xdr:cNvPr>
        <xdr:cNvSpPr txBox="1"/>
      </xdr:nvSpPr>
      <xdr:spPr>
        <a:xfrm>
          <a:off x="22212300" y="5255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164846</xdr:rowOff>
    </xdr:from>
    <xdr:to>
      <xdr:col>116</xdr:col>
      <xdr:colOff>152400</xdr:colOff>
      <xdr:row>31</xdr:row>
      <xdr:rowOff>164846</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5479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127779</xdr:rowOff>
    </xdr:from>
    <xdr:ext cx="313932" cy="259045"/>
    <xdr:sp macro="" textlink="">
      <xdr:nvSpPr>
        <xdr:cNvPr id="754" name="諸支出金平均値テキスト">
          <a:extLst>
            <a:ext uri="{FF2B5EF4-FFF2-40B4-BE49-F238E27FC236}">
              <a16:creationId xmlns:a16="http://schemas.microsoft.com/office/drawing/2014/main" id="{00000000-0008-0000-0700-0000F2020000}"/>
            </a:ext>
          </a:extLst>
        </xdr:cNvPr>
        <xdr:cNvSpPr txBox="1"/>
      </xdr:nvSpPr>
      <xdr:spPr>
        <a:xfrm>
          <a:off x="22212300" y="62999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104902</xdr:rowOff>
    </xdr:from>
    <xdr:to>
      <xdr:col>116</xdr:col>
      <xdr:colOff>114300</xdr:colOff>
      <xdr:row>38</xdr:row>
      <xdr:rowOff>35052</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2110700" y="6448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143764</xdr:rowOff>
    </xdr:from>
    <xdr:to>
      <xdr:col>112</xdr:col>
      <xdr:colOff>38100</xdr:colOff>
      <xdr:row>38</xdr:row>
      <xdr:rowOff>73914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1272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90441</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66333" y="626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139192</xdr:rowOff>
    </xdr:from>
    <xdr:to>
      <xdr:col>107</xdr:col>
      <xdr:colOff>101600</xdr:colOff>
      <xdr:row>38</xdr:row>
      <xdr:rowOff>69342</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85869</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77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118618</xdr:rowOff>
    </xdr:from>
    <xdr:to>
      <xdr:col>102</xdr:col>
      <xdr:colOff>165100</xdr:colOff>
      <xdr:row>38</xdr:row>
      <xdr:rowOff>48768</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9494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65295</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388333" y="62374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34036</xdr:rowOff>
    </xdr:from>
    <xdr:to>
      <xdr:col>98</xdr:col>
      <xdr:colOff>38100</xdr:colOff>
      <xdr:row>36</xdr:row>
      <xdr:rowOff>135636</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8605500" y="620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34</xdr:row>
      <xdr:rowOff>152163</xdr:rowOff>
    </xdr:from>
    <xdr:ext cx="378565"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7017" y="59814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73" name="諸支出金該当値テキスト">
          <a:extLst>
            <a:ext uri="{FF2B5EF4-FFF2-40B4-BE49-F238E27FC236}">
              <a16:creationId xmlns:a16="http://schemas.microsoft.com/office/drawing/2014/main" id="{00000000-0008-0000-0700-00000503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a:extLst>
            <a:ext uri="{FF2B5EF4-FFF2-40B4-BE49-F238E27FC236}">
              <a16:creationId xmlns:a16="http://schemas.microsoft.com/office/drawing/2014/main" id="{00000000-0008-0000-07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8" name="前年度繰上充用金最小値テキスト">
          <a:extLst>
            <a:ext uri="{FF2B5EF4-FFF2-40B4-BE49-F238E27FC236}">
              <a16:creationId xmlns:a16="http://schemas.microsoft.com/office/drawing/2014/main" id="{00000000-0008-0000-0700-00001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0" name="前年度繰上充用金最大値テキスト">
          <a:extLst>
            <a:ext uri="{FF2B5EF4-FFF2-40B4-BE49-F238E27FC236}">
              <a16:creationId xmlns:a16="http://schemas.microsoft.com/office/drawing/2014/main" id="{00000000-0008-0000-0700-00002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3" name="前年度繰上充用金平均値テキスト">
          <a:extLst>
            <a:ext uri="{FF2B5EF4-FFF2-40B4-BE49-F238E27FC236}">
              <a16:creationId xmlns:a16="http://schemas.microsoft.com/office/drawing/2014/main" id="{00000000-0008-0000-0700-00002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2" name="前年度繰上充用金該当値テキスト">
          <a:extLst>
            <a:ext uri="{FF2B5EF4-FFF2-40B4-BE49-F238E27FC236}">
              <a16:creationId xmlns:a16="http://schemas.microsoft.com/office/drawing/2014/main" id="{00000000-0008-0000-0700-00003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○民生費については、物価高騰による負担を軽減するために行った、住民税非課税世帯等に対する給付金が主な要因として、昨年度を上回った。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○商工費については、企業立地助成金やセリオタウン推進事業費等が増加したため、昨年度を上回った。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○消防費については、消防本部・高岡消防署庁舎改築事業及び指令システム・消防救急デジタル無線設備改修事業費の事業進捗により、昨年度を上回った。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○教育費については、学校再編に伴う新たな校舎整備を進めているものの、五位中学校区統合小学校整備事業費が事業進捗により減少したことが主な要因で、昨年度を下回った。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○公債費については、北陸新幹線開業に合わせた都市基盤整備等の元利償還金や繰上償還実施のための償還金により、類似団体よりも高い水準が続いている。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とも、「行財政改革推進プラン」に基づき、財源確保や事務事業の見直しを進めていくとともに、公共施設再編計画に掲げた公共施設の再編等に取り組む等、各種事業や財政運営の効率化を図り、健全な財政運営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富山県高岡市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○実質単年度収支は、これまでの「財政健全化緊急プログラム」や「行財政改革推進プラン」に基づき、財源確保や歳出抑制等を行ったことにより、黒字を維持。</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○また、財政調整基金を取り崩さず財政運営を行うとともに、決算剰余金を活用した積立を行ったことにより、財政調整基金残高は増加。</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○今後とも、各種事業の効率化や選択と集中を進めていくことで、弾力的で健全な財政運営に努めていく。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富山県高岡市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○全会計の実質収支は黒字を維持し、連結実質赤字比率は早期健全化基準等の比率に達していない状況。</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○今後も、介護保険料、国民健康保険料、水道などの利用料金等の適正化を図るとともに、健全な財政運営に努めていく。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○また、その他会計に属する「高岡市民病院事業会計」は、全国的にも病院経営が大変厳しい状況が続くことが見込まれるため、経営改善に向けた取組を進めていく。</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65" zeroHeight="1" x14ac:dyDescent="0.2"/>
  <cols>
    <col min="1" max="11" width="2.109375" style="168" customWidth="1"/>
    <col min="12" max="12" width="2.21875" style="168" customWidth="1"/>
    <col min="13" max="17" width="2.33203125" style="168" customWidth="1"/>
    <col min="18" max="119" width="2.109375" style="168" customWidth="1"/>
    <col min="120" max="16384" width="0" style="168" hidden="1"/>
  </cols>
  <sheetData>
    <row r="1" spans="1:119" ht="33.049999999999997"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45" thickBot="1" x14ac:dyDescent="0.25">
      <c r="B2" s="170" t="s">
        <v>77</v>
      </c>
      <c r="C2" s="170"/>
      <c r="D2" s="171"/>
    </row>
    <row r="3" spans="1:119" ht="18.8" customHeight="1" thickBot="1" x14ac:dyDescent="0.25">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8" customHeight="1" x14ac:dyDescent="0.2">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81899832</v>
      </c>
      <c r="BO4" s="449"/>
      <c r="BP4" s="449"/>
      <c r="BQ4" s="449"/>
      <c r="BR4" s="449"/>
      <c r="BS4" s="449"/>
      <c r="BT4" s="449"/>
      <c r="BU4" s="450"/>
      <c r="BV4" s="448">
        <v>77127126</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2.9</v>
      </c>
      <c r="CU4" s="589"/>
      <c r="CV4" s="589"/>
      <c r="CW4" s="589"/>
      <c r="CX4" s="589"/>
      <c r="CY4" s="589"/>
      <c r="CZ4" s="589"/>
      <c r="DA4" s="590"/>
      <c r="DB4" s="588">
        <v>3.8</v>
      </c>
      <c r="DC4" s="589"/>
      <c r="DD4" s="589"/>
      <c r="DE4" s="589"/>
      <c r="DF4" s="589"/>
      <c r="DG4" s="589"/>
      <c r="DH4" s="589"/>
      <c r="DI4" s="590"/>
    </row>
    <row r="5" spans="1:119" ht="18.8" customHeight="1" x14ac:dyDescent="0.2">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79695413</v>
      </c>
      <c r="BO5" s="420"/>
      <c r="BP5" s="420"/>
      <c r="BQ5" s="420"/>
      <c r="BR5" s="420"/>
      <c r="BS5" s="420"/>
      <c r="BT5" s="420"/>
      <c r="BU5" s="421"/>
      <c r="BV5" s="419">
        <v>74732580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85.6</v>
      </c>
      <c r="CU5" s="417"/>
      <c r="CV5" s="417"/>
      <c r="CW5" s="417"/>
      <c r="CX5" s="417"/>
      <c r="CY5" s="417"/>
      <c r="CZ5" s="417"/>
      <c r="DA5" s="418"/>
      <c r="DB5" s="416">
        <v>85</v>
      </c>
      <c r="DC5" s="417"/>
      <c r="DD5" s="417"/>
      <c r="DE5" s="417"/>
      <c r="DF5" s="417"/>
      <c r="DG5" s="417"/>
      <c r="DH5" s="417"/>
      <c r="DI5" s="418"/>
    </row>
    <row r="6" spans="1:119" ht="18.8" customHeight="1" x14ac:dyDescent="0.2">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2204419</v>
      </c>
      <c r="BO6" s="420"/>
      <c r="BP6" s="420"/>
      <c r="BQ6" s="420"/>
      <c r="BR6" s="420"/>
      <c r="BS6" s="420"/>
      <c r="BT6" s="420"/>
      <c r="BU6" s="421"/>
      <c r="BV6" s="419">
        <v>2394546</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86</v>
      </c>
      <c r="CU6" s="563"/>
      <c r="CV6" s="563"/>
      <c r="CW6" s="563"/>
      <c r="CX6" s="563"/>
      <c r="CY6" s="563"/>
      <c r="CZ6" s="563"/>
      <c r="DA6" s="564"/>
      <c r="DB6" s="562">
        <v>85.8</v>
      </c>
      <c r="DC6" s="563"/>
      <c r="DD6" s="563"/>
      <c r="DE6" s="563"/>
      <c r="DF6" s="563"/>
      <c r="DG6" s="563"/>
      <c r="DH6" s="563"/>
      <c r="DI6" s="564"/>
    </row>
    <row r="7" spans="1:119" ht="18.8" customHeight="1" x14ac:dyDescent="0.2">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1025201</v>
      </c>
      <c r="BO7" s="420"/>
      <c r="BP7" s="420"/>
      <c r="BQ7" s="420"/>
      <c r="BR7" s="420"/>
      <c r="BS7" s="420"/>
      <c r="BT7" s="420"/>
      <c r="BU7" s="421"/>
      <c r="BV7" s="419">
        <v>867835</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41189181</v>
      </c>
      <c r="CU7" s="420"/>
      <c r="CV7" s="420"/>
      <c r="CW7" s="420"/>
      <c r="CX7" s="420"/>
      <c r="CY7" s="420"/>
      <c r="CZ7" s="420"/>
      <c r="DA7" s="421"/>
      <c r="DB7" s="419">
        <v>40526432</v>
      </c>
      <c r="DC7" s="420"/>
      <c r="DD7" s="420"/>
      <c r="DE7" s="420"/>
      <c r="DF7" s="420"/>
      <c r="DG7" s="420"/>
      <c r="DH7" s="420"/>
      <c r="DI7" s="421"/>
    </row>
    <row r="8" spans="1:119" ht="18.8" customHeight="1" thickBot="1" x14ac:dyDescent="0.25">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1179218</v>
      </c>
      <c r="BO8" s="420"/>
      <c r="BP8" s="420"/>
      <c r="BQ8" s="420"/>
      <c r="BR8" s="420"/>
      <c r="BS8" s="420"/>
      <c r="BT8" s="420"/>
      <c r="BU8" s="421"/>
      <c r="BV8" s="419">
        <v>1526711</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0.71</v>
      </c>
      <c r="CU8" s="523"/>
      <c r="CV8" s="523"/>
      <c r="CW8" s="523"/>
      <c r="CX8" s="523"/>
      <c r="CY8" s="523"/>
      <c r="CZ8" s="523"/>
      <c r="DA8" s="524"/>
      <c r="DB8" s="522">
        <v>0.71</v>
      </c>
      <c r="DC8" s="523"/>
      <c r="DD8" s="523"/>
      <c r="DE8" s="523"/>
      <c r="DF8" s="523"/>
      <c r="DG8" s="523"/>
      <c r="DH8" s="523"/>
      <c r="DI8" s="524"/>
    </row>
    <row r="9" spans="1:119" ht="18.8" customHeight="1" thickBot="1" x14ac:dyDescent="0.25">
      <c r="A9" s="169"/>
      <c r="B9" s="551" t="s">
        <v>106</v>
      </c>
      <c r="C9" s="552"/>
      <c r="D9" s="552"/>
      <c r="E9" s="552"/>
      <c r="F9" s="552"/>
      <c r="G9" s="552"/>
      <c r="H9" s="552"/>
      <c r="I9" s="552"/>
      <c r="J9" s="552"/>
      <c r="K9" s="470"/>
      <c r="L9" s="553" t="s">
        <v>107</v>
      </c>
      <c r="M9" s="554"/>
      <c r="N9" s="554"/>
      <c r="O9" s="554"/>
      <c r="P9" s="554"/>
      <c r="Q9" s="555"/>
      <c r="R9" s="556">
        <v>166393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-347493</v>
      </c>
      <c r="BO9" s="420"/>
      <c r="BP9" s="420"/>
      <c r="BQ9" s="420"/>
      <c r="BR9" s="420"/>
      <c r="BS9" s="420"/>
      <c r="BT9" s="420"/>
      <c r="BU9" s="421"/>
      <c r="BV9" s="419">
        <v>-547048</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18.5</v>
      </c>
      <c r="CU9" s="417"/>
      <c r="CV9" s="417"/>
      <c r="CW9" s="417"/>
      <c r="CX9" s="417"/>
      <c r="CY9" s="417"/>
      <c r="CZ9" s="417"/>
      <c r="DA9" s="418"/>
      <c r="DB9" s="416">
        <v>19</v>
      </c>
      <c r="DC9" s="417"/>
      <c r="DD9" s="417"/>
      <c r="DE9" s="417"/>
      <c r="DF9" s="417"/>
      <c r="DG9" s="417"/>
      <c r="DH9" s="417"/>
      <c r="DI9" s="418"/>
    </row>
    <row r="10" spans="1:119" ht="18.8" customHeight="1" thickBot="1" x14ac:dyDescent="0.25">
      <c r="A10" s="169"/>
      <c r="B10" s="551"/>
      <c r="C10" s="552"/>
      <c r="D10" s="552"/>
      <c r="E10" s="552"/>
      <c r="F10" s="552"/>
      <c r="G10" s="552"/>
      <c r="H10" s="552"/>
      <c r="I10" s="552"/>
      <c r="J10" s="552"/>
      <c r="K10" s="470"/>
      <c r="L10" s="375" t="s">
        <v>113</v>
      </c>
      <c r="M10" s="376"/>
      <c r="N10" s="376"/>
      <c r="O10" s="376"/>
      <c r="P10" s="376"/>
      <c r="Q10" s="377"/>
      <c r="R10" s="372">
        <v>172125</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203046</v>
      </c>
      <c r="BO10" s="420"/>
      <c r="BP10" s="420"/>
      <c r="BQ10" s="420"/>
      <c r="BR10" s="420"/>
      <c r="BS10" s="420"/>
      <c r="BT10" s="420"/>
      <c r="BU10" s="421"/>
      <c r="BV10" s="419">
        <v>980</v>
      </c>
      <c r="BW10" s="420"/>
      <c r="BX10" s="420"/>
      <c r="BY10" s="420"/>
      <c r="BZ10" s="420"/>
      <c r="CA10" s="420"/>
      <c r="CB10" s="420"/>
      <c r="CC10" s="421"/>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8" customHeight="1" thickBot="1" x14ac:dyDescent="0.25">
      <c r="A11" s="169"/>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110</v>
      </c>
      <c r="AV11" s="478"/>
      <c r="AW11" s="478"/>
      <c r="AX11" s="478"/>
      <c r="AY11" s="433" t="s">
        <v>120</v>
      </c>
      <c r="AZ11" s="434"/>
      <c r="BA11" s="434"/>
      <c r="BB11" s="434"/>
      <c r="BC11" s="434"/>
      <c r="BD11" s="434"/>
      <c r="BE11" s="434"/>
      <c r="BF11" s="434"/>
      <c r="BG11" s="434"/>
      <c r="BH11" s="434"/>
      <c r="BI11" s="434"/>
      <c r="BJ11" s="434"/>
      <c r="BK11" s="434"/>
      <c r="BL11" s="434"/>
      <c r="BM11" s="435"/>
      <c r="BN11" s="419">
        <v>1241534</v>
      </c>
      <c r="BO11" s="420"/>
      <c r="BP11" s="420"/>
      <c r="BQ11" s="420"/>
      <c r="BR11" s="420"/>
      <c r="BS11" s="420"/>
      <c r="BT11" s="420"/>
      <c r="BU11" s="421"/>
      <c r="BV11" s="419">
        <v>935984</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8" customHeight="1" x14ac:dyDescent="0.2">
      <c r="A12" s="169"/>
      <c r="B12" s="525" t="s">
        <v>123</v>
      </c>
      <c r="C12" s="526"/>
      <c r="D12" s="526"/>
      <c r="E12" s="526"/>
      <c r="F12" s="526"/>
      <c r="G12" s="526"/>
      <c r="H12" s="526"/>
      <c r="I12" s="526"/>
      <c r="J12" s="526"/>
      <c r="K12" s="527"/>
      <c r="L12" s="534" t="s">
        <v>124</v>
      </c>
      <c r="M12" s="535"/>
      <c r="N12" s="535"/>
      <c r="O12" s="535"/>
      <c r="P12" s="535"/>
      <c r="Q12" s="536"/>
      <c r="R12" s="537">
        <v>162672</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8" customHeight="1" x14ac:dyDescent="0.2">
      <c r="A13" s="169"/>
      <c r="B13" s="528"/>
      <c r="C13" s="529"/>
      <c r="D13" s="529"/>
      <c r="E13" s="529"/>
      <c r="F13" s="529"/>
      <c r="G13" s="529"/>
      <c r="H13" s="529"/>
      <c r="I13" s="529"/>
      <c r="J13" s="529"/>
      <c r="K13" s="530"/>
      <c r="L13" s="178"/>
      <c r="M13" s="503" t="s">
        <v>130</v>
      </c>
      <c r="N13" s="504"/>
      <c r="O13" s="504"/>
      <c r="P13" s="504"/>
      <c r="Q13" s="505"/>
      <c r="R13" s="506">
        <v>158304</v>
      </c>
      <c r="S13" s="507"/>
      <c r="T13" s="507"/>
      <c r="U13" s="507"/>
      <c r="V13" s="508"/>
      <c r="W13" s="509" t="s">
        <v>131</v>
      </c>
      <c r="X13" s="405"/>
      <c r="Y13" s="405"/>
      <c r="Z13" s="405"/>
      <c r="AA13" s="405"/>
      <c r="AB13" s="406"/>
      <c r="AC13" s="372">
        <v>1661</v>
      </c>
      <c r="AD13" s="373"/>
      <c r="AE13" s="373"/>
      <c r="AF13" s="373"/>
      <c r="AG13" s="374"/>
      <c r="AH13" s="372">
        <v>1868</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1097087</v>
      </c>
      <c r="BO13" s="420"/>
      <c r="BP13" s="420"/>
      <c r="BQ13" s="420"/>
      <c r="BR13" s="420"/>
      <c r="BS13" s="420"/>
      <c r="BT13" s="420"/>
      <c r="BU13" s="421"/>
      <c r="BV13" s="419">
        <v>389916</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10.9</v>
      </c>
      <c r="CU13" s="417"/>
      <c r="CV13" s="417"/>
      <c r="CW13" s="417"/>
      <c r="CX13" s="417"/>
      <c r="CY13" s="417"/>
      <c r="CZ13" s="417"/>
      <c r="DA13" s="418"/>
      <c r="DB13" s="416">
        <v>11.6</v>
      </c>
      <c r="DC13" s="417"/>
      <c r="DD13" s="417"/>
      <c r="DE13" s="417"/>
      <c r="DF13" s="417"/>
      <c r="DG13" s="417"/>
      <c r="DH13" s="417"/>
      <c r="DI13" s="418"/>
    </row>
    <row r="14" spans="1:119" ht="18.8" customHeight="1" thickBot="1" x14ac:dyDescent="0.25">
      <c r="A14" s="169"/>
      <c r="B14" s="528"/>
      <c r="C14" s="529"/>
      <c r="D14" s="529"/>
      <c r="E14" s="529"/>
      <c r="F14" s="529"/>
      <c r="G14" s="529"/>
      <c r="H14" s="529"/>
      <c r="I14" s="529"/>
      <c r="J14" s="529"/>
      <c r="K14" s="530"/>
      <c r="L14" s="493" t="s">
        <v>135</v>
      </c>
      <c r="M14" s="546"/>
      <c r="N14" s="546"/>
      <c r="O14" s="546"/>
      <c r="P14" s="546"/>
      <c r="Q14" s="547"/>
      <c r="R14" s="506">
        <v>164053</v>
      </c>
      <c r="S14" s="507"/>
      <c r="T14" s="507"/>
      <c r="U14" s="507"/>
      <c r="V14" s="508"/>
      <c r="W14" s="510"/>
      <c r="X14" s="408"/>
      <c r="Y14" s="408"/>
      <c r="Z14" s="408"/>
      <c r="AA14" s="408"/>
      <c r="AB14" s="409"/>
      <c r="AC14" s="499">
        <v>2</v>
      </c>
      <c r="AD14" s="500"/>
      <c r="AE14" s="500"/>
      <c r="AF14" s="500"/>
      <c r="AG14" s="501"/>
      <c r="AH14" s="499">
        <v>2.2000000000000002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91</v>
      </c>
      <c r="CU14" s="517"/>
      <c r="CV14" s="517"/>
      <c r="CW14" s="517"/>
      <c r="CX14" s="517"/>
      <c r="CY14" s="517"/>
      <c r="CZ14" s="517"/>
      <c r="DA14" s="518"/>
      <c r="DB14" s="516">
        <v>100.6</v>
      </c>
      <c r="DC14" s="517"/>
      <c r="DD14" s="517"/>
      <c r="DE14" s="517"/>
      <c r="DF14" s="517"/>
      <c r="DG14" s="517"/>
      <c r="DH14" s="517"/>
      <c r="DI14" s="518"/>
    </row>
    <row r="15" spans="1:119" ht="18.8" customHeight="1" x14ac:dyDescent="0.2">
      <c r="A15" s="169"/>
      <c r="B15" s="528"/>
      <c r="C15" s="529"/>
      <c r="D15" s="529"/>
      <c r="E15" s="529"/>
      <c r="F15" s="529"/>
      <c r="G15" s="529"/>
      <c r="H15" s="529"/>
      <c r="I15" s="529"/>
      <c r="J15" s="529"/>
      <c r="K15" s="530"/>
      <c r="L15" s="178"/>
      <c r="M15" s="503" t="s">
        <v>130</v>
      </c>
      <c r="N15" s="504"/>
      <c r="O15" s="504"/>
      <c r="P15" s="504"/>
      <c r="Q15" s="505"/>
      <c r="R15" s="506">
        <v>160031</v>
      </c>
      <c r="S15" s="507"/>
      <c r="T15" s="507"/>
      <c r="U15" s="507"/>
      <c r="V15" s="508"/>
      <c r="W15" s="509" t="s">
        <v>137</v>
      </c>
      <c r="X15" s="405"/>
      <c r="Y15" s="405"/>
      <c r="Z15" s="405"/>
      <c r="AA15" s="405"/>
      <c r="AB15" s="406"/>
      <c r="AC15" s="372">
        <v>26769</v>
      </c>
      <c r="AD15" s="373"/>
      <c r="AE15" s="373"/>
      <c r="AF15" s="373"/>
      <c r="AG15" s="374"/>
      <c r="AH15" s="372">
        <v>28097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24303351</v>
      </c>
      <c r="BO15" s="449"/>
      <c r="BP15" s="449"/>
      <c r="BQ15" s="449"/>
      <c r="BR15" s="449"/>
      <c r="BS15" s="449"/>
      <c r="BT15" s="449"/>
      <c r="BU15" s="450"/>
      <c r="BV15" s="448">
        <v>24106766</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8" customHeight="1" x14ac:dyDescent="0.2">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32.799999999999997</v>
      </c>
      <c r="AD16" s="500"/>
      <c r="AE16" s="500"/>
      <c r="AF16" s="500"/>
      <c r="AG16" s="501"/>
      <c r="AH16" s="499">
        <v>33.299999999999997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34461311</v>
      </c>
      <c r="BO16" s="420"/>
      <c r="BP16" s="420"/>
      <c r="BQ16" s="420"/>
      <c r="BR16" s="420"/>
      <c r="BS16" s="420"/>
      <c r="BT16" s="420"/>
      <c r="BU16" s="421"/>
      <c r="BV16" s="419">
        <v>33751073</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8" customHeight="1" thickBot="1" x14ac:dyDescent="0.25">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53173</v>
      </c>
      <c r="AD17" s="373"/>
      <c r="AE17" s="373"/>
      <c r="AF17" s="373"/>
      <c r="AG17" s="374"/>
      <c r="AH17" s="372">
        <v>54505</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30841190</v>
      </c>
      <c r="BO17" s="420"/>
      <c r="BP17" s="420"/>
      <c r="BQ17" s="420"/>
      <c r="BR17" s="420"/>
      <c r="BS17" s="420"/>
      <c r="BT17" s="420"/>
      <c r="BU17" s="421"/>
      <c r="BV17" s="419">
        <v>30534366</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8" customHeight="1" thickBot="1" x14ac:dyDescent="0.25">
      <c r="A18" s="169"/>
      <c r="B18" s="469" t="s">
        <v>147</v>
      </c>
      <c r="C18" s="470"/>
      <c r="D18" s="470"/>
      <c r="E18" s="471"/>
      <c r="F18" s="471"/>
      <c r="G18" s="471"/>
      <c r="H18" s="471"/>
      <c r="I18" s="471"/>
      <c r="J18" s="471"/>
      <c r="K18" s="471"/>
      <c r="L18" s="472">
        <v>209.58</v>
      </c>
      <c r="M18" s="472"/>
      <c r="N18" s="472"/>
      <c r="O18" s="472"/>
      <c r="P18" s="472"/>
      <c r="Q18" s="472"/>
      <c r="R18" s="473"/>
      <c r="S18" s="473"/>
      <c r="T18" s="473"/>
      <c r="U18" s="473"/>
      <c r="V18" s="474"/>
      <c r="W18" s="490"/>
      <c r="X18" s="491"/>
      <c r="Y18" s="491"/>
      <c r="Z18" s="491"/>
      <c r="AA18" s="491"/>
      <c r="AB18" s="515"/>
      <c r="AC18" s="389">
        <v>65.2</v>
      </c>
      <c r="AD18" s="390"/>
      <c r="AE18" s="390"/>
      <c r="AF18" s="390"/>
      <c r="AG18" s="475"/>
      <c r="AH18" s="389">
        <v>64.5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37948467</v>
      </c>
      <c r="BO18" s="420"/>
      <c r="BP18" s="420"/>
      <c r="BQ18" s="420"/>
      <c r="BR18" s="420"/>
      <c r="BS18" s="420"/>
      <c r="BT18" s="420"/>
      <c r="BU18" s="421"/>
      <c r="BV18" s="419">
        <v>36940163</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8" customHeight="1" thickBot="1" x14ac:dyDescent="0.25">
      <c r="A19" s="169"/>
      <c r="B19" s="469" t="s">
        <v>149</v>
      </c>
      <c r="C19" s="470"/>
      <c r="D19" s="470"/>
      <c r="E19" s="471"/>
      <c r="F19" s="471"/>
      <c r="G19" s="471"/>
      <c r="H19" s="471"/>
      <c r="I19" s="471"/>
      <c r="J19" s="471"/>
      <c r="K19" s="471"/>
      <c r="L19" s="479">
        <v>794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51663304</v>
      </c>
      <c r="BO19" s="420"/>
      <c r="BP19" s="420"/>
      <c r="BQ19" s="420"/>
      <c r="BR19" s="420"/>
      <c r="BS19" s="420"/>
      <c r="BT19" s="420"/>
      <c r="BU19" s="421"/>
      <c r="BV19" s="419">
        <v>50519321</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8" customHeight="1" thickBot="1" x14ac:dyDescent="0.25">
      <c r="A20" s="169"/>
      <c r="B20" s="469" t="s">
        <v>151</v>
      </c>
      <c r="C20" s="470"/>
      <c r="D20" s="470"/>
      <c r="E20" s="471"/>
      <c r="F20" s="471"/>
      <c r="G20" s="471"/>
      <c r="H20" s="471"/>
      <c r="I20" s="471"/>
      <c r="J20" s="471"/>
      <c r="K20" s="471"/>
      <c r="L20" s="479">
        <v>65586</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8" customHeight="1" thickBot="1" x14ac:dyDescent="0.25">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8" customHeight="1" x14ac:dyDescent="0.2">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84702016</v>
      </c>
      <c r="BO22" s="449"/>
      <c r="BP22" s="449"/>
      <c r="BQ22" s="449"/>
      <c r="BR22" s="449"/>
      <c r="BS22" s="449"/>
      <c r="BT22" s="449"/>
      <c r="BU22" s="450"/>
      <c r="BV22" s="448">
        <v>89179176</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8" customHeight="1" x14ac:dyDescent="0.2">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36728863</v>
      </c>
      <c r="BO23" s="420"/>
      <c r="BP23" s="420"/>
      <c r="BQ23" s="420"/>
      <c r="BR23" s="420"/>
      <c r="BS23" s="420"/>
      <c r="BT23" s="420"/>
      <c r="BU23" s="421"/>
      <c r="BV23" s="419">
        <v>39786940</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8" customHeight="1" thickBot="1" x14ac:dyDescent="0.25">
      <c r="A24" s="169"/>
      <c r="B24" s="398"/>
      <c r="C24" s="399"/>
      <c r="D24" s="400"/>
      <c r="E24" s="375" t="s">
        <v>161</v>
      </c>
      <c r="F24" s="376"/>
      <c r="G24" s="376"/>
      <c r="H24" s="376"/>
      <c r="I24" s="376"/>
      <c r="J24" s="376"/>
      <c r="K24" s="377"/>
      <c r="L24" s="372">
        <v>1</v>
      </c>
      <c r="M24" s="373"/>
      <c r="N24" s="373"/>
      <c r="O24" s="373"/>
      <c r="P24" s="374"/>
      <c r="Q24" s="372">
        <v>10000</v>
      </c>
      <c r="R24" s="373"/>
      <c r="S24" s="373"/>
      <c r="T24" s="373"/>
      <c r="U24" s="373"/>
      <c r="V24" s="374"/>
      <c r="W24" s="462"/>
      <c r="X24" s="399"/>
      <c r="Y24" s="400"/>
      <c r="Z24" s="375" t="s">
        <v>162</v>
      </c>
      <c r="AA24" s="376"/>
      <c r="AB24" s="376"/>
      <c r="AC24" s="376"/>
      <c r="AD24" s="376"/>
      <c r="AE24" s="376"/>
      <c r="AF24" s="376"/>
      <c r="AG24" s="377"/>
      <c r="AH24" s="372">
        <v>1155</v>
      </c>
      <c r="AI24" s="373"/>
      <c r="AJ24" s="373"/>
      <c r="AK24" s="373"/>
      <c r="AL24" s="374"/>
      <c r="AM24" s="372">
        <v>3533145</v>
      </c>
      <c r="AN24" s="373"/>
      <c r="AO24" s="373"/>
      <c r="AP24" s="373"/>
      <c r="AQ24" s="373"/>
      <c r="AR24" s="374"/>
      <c r="AS24" s="372">
        <v>3059</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60591643</v>
      </c>
      <c r="BO24" s="420"/>
      <c r="BP24" s="420"/>
      <c r="BQ24" s="420"/>
      <c r="BR24" s="420"/>
      <c r="BS24" s="420"/>
      <c r="BT24" s="420"/>
      <c r="BU24" s="421"/>
      <c r="BV24" s="419">
        <v>62711003</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8" customHeight="1" x14ac:dyDescent="0.2">
      <c r="A25" s="169"/>
      <c r="B25" s="398"/>
      <c r="C25" s="399"/>
      <c r="D25" s="400"/>
      <c r="E25" s="375" t="s">
        <v>164</v>
      </c>
      <c r="F25" s="376"/>
      <c r="G25" s="376"/>
      <c r="H25" s="376"/>
      <c r="I25" s="376"/>
      <c r="J25" s="376"/>
      <c r="K25" s="377"/>
      <c r="L25" s="372">
        <v>1</v>
      </c>
      <c r="M25" s="373"/>
      <c r="N25" s="373"/>
      <c r="O25" s="373"/>
      <c r="P25" s="374"/>
      <c r="Q25" s="372">
        <v>8300</v>
      </c>
      <c r="R25" s="373"/>
      <c r="S25" s="373"/>
      <c r="T25" s="373"/>
      <c r="U25" s="373"/>
      <c r="V25" s="374"/>
      <c r="W25" s="462"/>
      <c r="X25" s="399"/>
      <c r="Y25" s="400"/>
      <c r="Z25" s="375" t="s">
        <v>165</v>
      </c>
      <c r="AA25" s="376"/>
      <c r="AB25" s="376"/>
      <c r="AC25" s="376"/>
      <c r="AD25" s="376"/>
      <c r="AE25" s="376"/>
      <c r="AF25" s="376"/>
      <c r="AG25" s="377"/>
      <c r="AH25" s="372">
        <v>215</v>
      </c>
      <c r="AI25" s="373"/>
      <c r="AJ25" s="373"/>
      <c r="AK25" s="373"/>
      <c r="AL25" s="374"/>
      <c r="AM25" s="372">
        <v>658545</v>
      </c>
      <c r="AN25" s="373"/>
      <c r="AO25" s="373"/>
      <c r="AP25" s="373"/>
      <c r="AQ25" s="373"/>
      <c r="AR25" s="374"/>
      <c r="AS25" s="372">
        <v>3063</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6575985</v>
      </c>
      <c r="BO25" s="449"/>
      <c r="BP25" s="449"/>
      <c r="BQ25" s="449"/>
      <c r="BR25" s="449"/>
      <c r="BS25" s="449"/>
      <c r="BT25" s="449"/>
      <c r="BU25" s="450"/>
      <c r="BV25" s="448">
        <v>8155621</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8" customHeight="1" x14ac:dyDescent="0.2">
      <c r="A26" s="169"/>
      <c r="B26" s="398"/>
      <c r="C26" s="399"/>
      <c r="D26" s="400"/>
      <c r="E26" s="375" t="s">
        <v>167</v>
      </c>
      <c r="F26" s="376"/>
      <c r="G26" s="376"/>
      <c r="H26" s="376"/>
      <c r="I26" s="376"/>
      <c r="J26" s="376"/>
      <c r="K26" s="377"/>
      <c r="L26" s="372">
        <v>1</v>
      </c>
      <c r="M26" s="373"/>
      <c r="N26" s="373"/>
      <c r="O26" s="373"/>
      <c r="P26" s="374"/>
      <c r="Q26" s="372">
        <v>6400</v>
      </c>
      <c r="R26" s="373"/>
      <c r="S26" s="373"/>
      <c r="T26" s="373"/>
      <c r="U26" s="373"/>
      <c r="V26" s="374"/>
      <c r="W26" s="462"/>
      <c r="X26" s="399"/>
      <c r="Y26" s="400"/>
      <c r="Z26" s="375" t="s">
        <v>168</v>
      </c>
      <c r="AA26" s="430"/>
      <c r="AB26" s="430"/>
      <c r="AC26" s="430"/>
      <c r="AD26" s="430"/>
      <c r="AE26" s="430"/>
      <c r="AF26" s="430"/>
      <c r="AG26" s="431"/>
      <c r="AH26" s="372">
        <v>149</v>
      </c>
      <c r="AI26" s="373"/>
      <c r="AJ26" s="373"/>
      <c r="AK26" s="373"/>
      <c r="AL26" s="374"/>
      <c r="AM26" s="372">
        <v>466221</v>
      </c>
      <c r="AN26" s="373"/>
      <c r="AO26" s="373"/>
      <c r="AP26" s="373"/>
      <c r="AQ26" s="373"/>
      <c r="AR26" s="374"/>
      <c r="AS26" s="372">
        <v>3129</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8" customHeight="1" thickBot="1" x14ac:dyDescent="0.25">
      <c r="A27" s="169"/>
      <c r="B27" s="398"/>
      <c r="C27" s="399"/>
      <c r="D27" s="400"/>
      <c r="E27" s="375" t="s">
        <v>170</v>
      </c>
      <c r="F27" s="376"/>
      <c r="G27" s="376"/>
      <c r="H27" s="376"/>
      <c r="I27" s="376"/>
      <c r="J27" s="376"/>
      <c r="K27" s="377"/>
      <c r="L27" s="372">
        <v>1</v>
      </c>
      <c r="M27" s="373"/>
      <c r="N27" s="373"/>
      <c r="O27" s="373"/>
      <c r="P27" s="374"/>
      <c r="Q27" s="372">
        <v>6450</v>
      </c>
      <c r="R27" s="373"/>
      <c r="S27" s="373"/>
      <c r="T27" s="373"/>
      <c r="U27" s="373"/>
      <c r="V27" s="374"/>
      <c r="W27" s="462"/>
      <c r="X27" s="399"/>
      <c r="Y27" s="400"/>
      <c r="Z27" s="375" t="s">
        <v>171</v>
      </c>
      <c r="AA27" s="376"/>
      <c r="AB27" s="376"/>
      <c r="AC27" s="376"/>
      <c r="AD27" s="376"/>
      <c r="AE27" s="376"/>
      <c r="AF27" s="376"/>
      <c r="AG27" s="377"/>
      <c r="AH27" s="372">
        <v>4</v>
      </c>
      <c r="AI27" s="373"/>
      <c r="AJ27" s="373"/>
      <c r="AK27" s="373"/>
      <c r="AL27" s="374"/>
      <c r="AM27" s="372">
        <v>16580</v>
      </c>
      <c r="AN27" s="373"/>
      <c r="AO27" s="373"/>
      <c r="AP27" s="373"/>
      <c r="AQ27" s="373"/>
      <c r="AR27" s="374"/>
      <c r="AS27" s="372">
        <v>4145</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t="s">
        <v>122</v>
      </c>
      <c r="BO27" s="454"/>
      <c r="BP27" s="454"/>
      <c r="BQ27" s="454"/>
      <c r="BR27" s="454"/>
      <c r="BS27" s="454"/>
      <c r="BT27" s="454"/>
      <c r="BU27" s="455"/>
      <c r="BV27" s="453" t="s">
        <v>122</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8" customHeight="1" x14ac:dyDescent="0.2">
      <c r="A28" s="169"/>
      <c r="B28" s="398"/>
      <c r="C28" s="399"/>
      <c r="D28" s="400"/>
      <c r="E28" s="375" t="s">
        <v>173</v>
      </c>
      <c r="F28" s="376"/>
      <c r="G28" s="376"/>
      <c r="H28" s="376"/>
      <c r="I28" s="376"/>
      <c r="J28" s="376"/>
      <c r="K28" s="377"/>
      <c r="L28" s="372">
        <v>1</v>
      </c>
      <c r="M28" s="373"/>
      <c r="N28" s="373"/>
      <c r="O28" s="373"/>
      <c r="P28" s="374"/>
      <c r="Q28" s="372">
        <v>5800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2576931</v>
      </c>
      <c r="BO28" s="449"/>
      <c r="BP28" s="449"/>
      <c r="BQ28" s="449"/>
      <c r="BR28" s="449"/>
      <c r="BS28" s="449"/>
      <c r="BT28" s="449"/>
      <c r="BU28" s="450"/>
      <c r="BV28" s="448">
        <v>2373885</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8" customHeight="1" x14ac:dyDescent="0.2">
      <c r="A29" s="169"/>
      <c r="B29" s="398"/>
      <c r="C29" s="399"/>
      <c r="D29" s="400"/>
      <c r="E29" s="375" t="s">
        <v>176</v>
      </c>
      <c r="F29" s="376"/>
      <c r="G29" s="376"/>
      <c r="H29" s="376"/>
      <c r="I29" s="376"/>
      <c r="J29" s="376"/>
      <c r="K29" s="377"/>
      <c r="L29" s="372">
        <v>25</v>
      </c>
      <c r="M29" s="373"/>
      <c r="N29" s="373"/>
      <c r="O29" s="373"/>
      <c r="P29" s="374"/>
      <c r="Q29" s="372">
        <v>5450</v>
      </c>
      <c r="R29" s="373"/>
      <c r="S29" s="373"/>
      <c r="T29" s="373"/>
      <c r="U29" s="373"/>
      <c r="V29" s="374"/>
      <c r="W29" s="463"/>
      <c r="X29" s="464"/>
      <c r="Y29" s="465"/>
      <c r="Z29" s="375" t="s">
        <v>177</v>
      </c>
      <c r="AA29" s="376"/>
      <c r="AB29" s="376"/>
      <c r="AC29" s="376"/>
      <c r="AD29" s="376"/>
      <c r="AE29" s="376"/>
      <c r="AF29" s="376"/>
      <c r="AG29" s="377"/>
      <c r="AH29" s="372">
        <v>1159</v>
      </c>
      <c r="AI29" s="373"/>
      <c r="AJ29" s="373"/>
      <c r="AK29" s="373"/>
      <c r="AL29" s="374"/>
      <c r="AM29" s="372">
        <v>3549725</v>
      </c>
      <c r="AN29" s="373"/>
      <c r="AO29" s="373"/>
      <c r="AP29" s="373"/>
      <c r="AQ29" s="373"/>
      <c r="AR29" s="374"/>
      <c r="AS29" s="372">
        <v>3063</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2332782</v>
      </c>
      <c r="BO29" s="420"/>
      <c r="BP29" s="420"/>
      <c r="BQ29" s="420"/>
      <c r="BR29" s="420"/>
      <c r="BS29" s="420"/>
      <c r="BT29" s="420"/>
      <c r="BU29" s="421"/>
      <c r="BV29" s="419">
        <v>2160159</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8" customHeight="1" thickBot="1" x14ac:dyDescent="0.25">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98.8</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5114771</v>
      </c>
      <c r="BO30" s="454"/>
      <c r="BP30" s="454"/>
      <c r="BQ30" s="454"/>
      <c r="BR30" s="454"/>
      <c r="BS30" s="454"/>
      <c r="BT30" s="454"/>
      <c r="BU30" s="455"/>
      <c r="BV30" s="453">
        <v>5899665</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2">
      <c r="A31" s="169"/>
      <c r="B31" s="191"/>
      <c r="DI31" s="192"/>
    </row>
    <row r="32" spans="1:113" ht="13.5" customHeight="1" x14ac:dyDescent="0.2">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2">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2">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3</v>
      </c>
      <c r="V34" s="367"/>
      <c r="W34" s="368" t="str">
        <f>IF('各会計、関係団体の財政状況及び健全化判断比率'!B28="","",'各会計、関係団体の財政状況及び健全化判断比率'!B28)</f>
        <v>国民健康保険事業会計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IF('各会計、関係団体の財政状況及び健全化判断比率'!B32="","",'各会計、関係団体の財政状況及び健全化判断比率'!B32)</f>
        <v>高岡市民病院事業会計</v>
      </c>
      <c r="AP34" s="368"/>
      <c r="AQ34" s="368"/>
      <c r="AR34" s="368"/>
      <c r="AS34" s="368"/>
      <c r="AT34" s="368"/>
      <c r="AU34" s="368"/>
      <c r="AV34" s="368"/>
      <c r="AW34" s="368"/>
      <c r="AX34" s="368"/>
      <c r="AY34" s="368"/>
      <c r="AZ34" s="368"/>
      <c r="BA34" s="368"/>
      <c r="BB34" s="368"/>
      <c r="BC34" s="368"/>
      <c r="BD34" s="169"/>
      <c r="BE34" s="367" t="str">
        <f>IF(BG34="","",MAX(C34:D43,U34:V43,AM34:AN43)+1)</f>
        <v/>
      </c>
      <c r="BF34" s="367"/>
      <c r="BG34" s="368"/>
      <c r="BH34" s="368"/>
      <c r="BI34" s="368"/>
      <c r="BJ34" s="368"/>
      <c r="BK34" s="368"/>
      <c r="BL34" s="368"/>
      <c r="BM34" s="368"/>
      <c r="BN34" s="368"/>
      <c r="BO34" s="368"/>
      <c r="BP34" s="368"/>
      <c r="BQ34" s="368"/>
      <c r="BR34" s="368"/>
      <c r="BS34" s="368"/>
      <c r="BT34" s="368"/>
      <c r="BU34" s="368"/>
      <c r="BV34" s="169"/>
      <c r="BW34" s="367">
        <f>IF(BY34="","",MAX(C34:D43,U34:V43,AM34:AN43,BE34:BF43)+1)</f>
        <v>11</v>
      </c>
      <c r="BX34" s="367"/>
      <c r="BY34" s="368" t="str">
        <f>IF('各会計、関係団体の財政状況及び健全化判断比率'!B68="","",'各会計、関係団体の財政状況及び健全化判断比率'!B68)</f>
        <v>砺波地方衛生施設組合</v>
      </c>
      <c r="BZ34" s="368"/>
      <c r="CA34" s="368"/>
      <c r="CB34" s="368"/>
      <c r="CC34" s="368"/>
      <c r="CD34" s="368"/>
      <c r="CE34" s="368"/>
      <c r="CF34" s="368"/>
      <c r="CG34" s="368"/>
      <c r="CH34" s="368"/>
      <c r="CI34" s="368"/>
      <c r="CJ34" s="368"/>
      <c r="CK34" s="368"/>
      <c r="CL34" s="368"/>
      <c r="CM34" s="368"/>
      <c r="CN34" s="169"/>
      <c r="CO34" s="367">
        <f>IF(CQ34="","",MAX(C34:D43,U34:V43,AM34:AN43,BE34:BF43,BW34:BX43)+1)</f>
        <v>18</v>
      </c>
      <c r="CP34" s="367"/>
      <c r="CQ34" s="368" t="str">
        <f>IF('各会計、関係団体の財政状況及び健全化判断比率'!BS7="","",'各会計、関係団体の財政状況及び健全化判断比率'!BS7)</f>
        <v>高岡土地開発公社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v>
      </c>
      <c r="DH34" s="365"/>
      <c r="DI34" s="196"/>
    </row>
    <row r="35" spans="1:113" ht="32.25" customHeight="1" x14ac:dyDescent="0.2">
      <c r="A35" s="169"/>
      <c r="B35" s="193"/>
      <c r="C35" s="367">
        <f>IF(E35="","",C34+1)</f>
        <v>2</v>
      </c>
      <c r="D35" s="367"/>
      <c r="E35" s="368" t="str">
        <f>IF('各会計、関係団体の財政状況及び健全化判断比率'!B8="","",'各会計、関係団体の財政状況及び健全化判断比率'!B8)</f>
        <v>荻布奨学金事業会計</v>
      </c>
      <c r="F35" s="368"/>
      <c r="G35" s="368"/>
      <c r="H35" s="368"/>
      <c r="I35" s="368"/>
      <c r="J35" s="368"/>
      <c r="K35" s="368"/>
      <c r="L35" s="368"/>
      <c r="M35" s="368"/>
      <c r="N35" s="368"/>
      <c r="O35" s="368"/>
      <c r="P35" s="368"/>
      <c r="Q35" s="368"/>
      <c r="R35" s="368"/>
      <c r="S35" s="368"/>
      <c r="T35" s="169"/>
      <c r="U35" s="367">
        <f>IF(W35="","",U34+1)</f>
        <v>4</v>
      </c>
      <c r="V35" s="367"/>
      <c r="W35" s="368" t="str">
        <f>IF('各会計、関係団体の財政状況及び健全化判断比率'!B29="","",'各会計、関係団体の財政状況及び健全化判断比率'!B29)</f>
        <v>駐車場事業会計</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IF('各会計、関係団体の財政状況及び健全化判断比率'!B33="","",'各会計、関係団体の財政状況及び健全化判断比率'!B33)</f>
        <v>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12</v>
      </c>
      <c r="BX35" s="367"/>
      <c r="BY35" s="368" t="str">
        <f>IF('各会計、関係団体の財政状況及び健全化判断比率'!B69="","",'各会計、関係団体の財政状況及び健全化判断比率'!B69)</f>
        <v>庄川水害予防組合</v>
      </c>
      <c r="BZ35" s="368"/>
      <c r="CA35" s="368"/>
      <c r="CB35" s="368"/>
      <c r="CC35" s="368"/>
      <c r="CD35" s="368"/>
      <c r="CE35" s="368"/>
      <c r="CF35" s="368"/>
      <c r="CG35" s="368"/>
      <c r="CH35" s="368"/>
      <c r="CI35" s="368"/>
      <c r="CJ35" s="368"/>
      <c r="CK35" s="368"/>
      <c r="CL35" s="368"/>
      <c r="CM35" s="368"/>
      <c r="CN35" s="169"/>
      <c r="CO35" s="367">
        <f t="shared" ref="CO35:CO43" si="3">IF(CQ35="","",CO34+1)</f>
        <v>19</v>
      </c>
      <c r="CP35" s="367"/>
      <c r="CQ35" s="368" t="str">
        <f>IF('各会計、関係団体の財政状況及び健全化判断比率'!BS8="","",'各会計、関係団体の財政状況及び健全化判断比率'!BS8)</f>
        <v>（公財）高岡市民文化振興事業団</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2">
      <c r="A36" s="169"/>
      <c r="B36" s="193"/>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9"/>
      <c r="U36" s="367">
        <f t="shared" ref="U36:U43" si="4">IF(W36="","",U35+1)</f>
        <v>5</v>
      </c>
      <c r="V36" s="367"/>
      <c r="W36" s="368" t="str">
        <f>IF('各会計、関係団体の財政状況及び健全化判断比率'!B30="","",'各会計、関係団体の財政状況及び健全化判断比率'!B30)</f>
        <v>後期高齢者医療事業会計</v>
      </c>
      <c r="X36" s="368"/>
      <c r="Y36" s="368"/>
      <c r="Z36" s="368"/>
      <c r="AA36" s="368"/>
      <c r="AB36" s="368"/>
      <c r="AC36" s="368"/>
      <c r="AD36" s="368"/>
      <c r="AE36" s="368"/>
      <c r="AF36" s="368"/>
      <c r="AG36" s="368"/>
      <c r="AH36" s="368"/>
      <c r="AI36" s="368"/>
      <c r="AJ36" s="368"/>
      <c r="AK36" s="368"/>
      <c r="AL36" s="169"/>
      <c r="AM36" s="367">
        <f t="shared" si="0"/>
        <v>9</v>
      </c>
      <c r="AN36" s="367"/>
      <c r="AO36" s="368" t="str">
        <f>IF('各会計、関係団体の財政状況及び健全化判断比率'!B34="","",'各会計、関係団体の財政状況及び健全化判断比率'!B34)</f>
        <v>工業用水道事業会計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13</v>
      </c>
      <c r="BX36" s="367"/>
      <c r="BY36" s="368" t="str">
        <f>IF('各会計、関係団体の財政状況及び健全化判断比率'!B70="","",'各会計、関係団体の財政状況及び健全化判断比率'!B70)</f>
        <v>富山県市町村総合事務組合</v>
      </c>
      <c r="BZ36" s="368"/>
      <c r="CA36" s="368"/>
      <c r="CB36" s="368"/>
      <c r="CC36" s="368"/>
      <c r="CD36" s="368"/>
      <c r="CE36" s="368"/>
      <c r="CF36" s="368"/>
      <c r="CG36" s="368"/>
      <c r="CH36" s="368"/>
      <c r="CI36" s="368"/>
      <c r="CJ36" s="368"/>
      <c r="CK36" s="368"/>
      <c r="CL36" s="368"/>
      <c r="CM36" s="368"/>
      <c r="CN36" s="169"/>
      <c r="CO36" s="367">
        <f t="shared" si="3"/>
        <v>20</v>
      </c>
      <c r="CP36" s="367"/>
      <c r="CQ36" s="368" t="str">
        <f>IF('各会計、関係団体の財政状況及び健全化判断比率'!BS9="","",'各会計、関係団体の財政状況及び健全化判断比率'!BS9)</f>
        <v>（公財）高岡市勤労者福祉サービスセンター</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2">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f t="shared" si="4"/>
        <v>6</v>
      </c>
      <c r="V37" s="367"/>
      <c r="W37" s="368" t="str">
        <f>IF('各会計、関係団体の財政状況及び健全化判断比率'!B31="","",'各会計、関係団体の財政状況及び健全化判断比率'!B31)</f>
        <v>介護保険事業会計</v>
      </c>
      <c r="X37" s="368"/>
      <c r="Y37" s="368"/>
      <c r="Z37" s="368"/>
      <c r="AA37" s="368"/>
      <c r="AB37" s="368"/>
      <c r="AC37" s="368"/>
      <c r="AD37" s="368"/>
      <c r="AE37" s="368"/>
      <c r="AF37" s="368"/>
      <c r="AG37" s="368"/>
      <c r="AH37" s="368"/>
      <c r="AI37" s="368"/>
      <c r="AJ37" s="368"/>
      <c r="AK37" s="368"/>
      <c r="AL37" s="169"/>
      <c r="AM37" s="367">
        <f t="shared" si="0"/>
        <v>10</v>
      </c>
      <c r="AN37" s="367"/>
      <c r="AO37" s="368" t="str">
        <f>IF('各会計、関係団体の財政状況及び健全化判断比率'!B35="","",'各会計、関係団体の財政状況及び健全化判断比率'!B35)</f>
        <v>下水道事業会計</v>
      </c>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14</v>
      </c>
      <c r="BX37" s="367"/>
      <c r="BY37" s="368" t="str">
        <f>IF('各会計、関係団体の財政状況及び健全化判断比率'!B71="","",'各会計、関係団体の財政状況及び健全化判断比率'!B71)</f>
        <v>高岡地区広域圏事務組合</v>
      </c>
      <c r="BZ37" s="368"/>
      <c r="CA37" s="368"/>
      <c r="CB37" s="368"/>
      <c r="CC37" s="368"/>
      <c r="CD37" s="368"/>
      <c r="CE37" s="368"/>
      <c r="CF37" s="368"/>
      <c r="CG37" s="368"/>
      <c r="CH37" s="368"/>
      <c r="CI37" s="368"/>
      <c r="CJ37" s="368"/>
      <c r="CK37" s="368"/>
      <c r="CL37" s="368"/>
      <c r="CM37" s="368"/>
      <c r="CN37" s="169"/>
      <c r="CO37" s="367">
        <f t="shared" si="3"/>
        <v>21</v>
      </c>
      <c r="CP37" s="367"/>
      <c r="CQ37" s="368" t="str">
        <f>IF('各会計、関係団体の財政状況及び健全化判断比率'!BS10="","",'各会計、関係団体の財政状況及び健全化判断比率'!BS10)</f>
        <v>（株）ウェルカム福岡</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6"/>
    </row>
    <row r="38" spans="1:113" ht="32.25" customHeight="1" x14ac:dyDescent="0.2">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15</v>
      </c>
      <c r="BX38" s="367"/>
      <c r="BY38" s="368" t="str">
        <f>IF('各会計、関係団体の財政状況及び健全化判断比率'!B72="","",'各会計、関係団体の財政状況及び健全化判断比率'!B72)</f>
        <v>富山県市町村会館管理組合</v>
      </c>
      <c r="BZ38" s="368"/>
      <c r="CA38" s="368"/>
      <c r="CB38" s="368"/>
      <c r="CC38" s="368"/>
      <c r="CD38" s="368"/>
      <c r="CE38" s="368"/>
      <c r="CF38" s="368"/>
      <c r="CG38" s="368"/>
      <c r="CH38" s="368"/>
      <c r="CI38" s="368"/>
      <c r="CJ38" s="368"/>
      <c r="CK38" s="368"/>
      <c r="CL38" s="368"/>
      <c r="CM38" s="368"/>
      <c r="CN38" s="169"/>
      <c r="CO38" s="367">
        <f t="shared" si="3"/>
        <v>22</v>
      </c>
      <c r="CP38" s="367"/>
      <c r="CQ38" s="368" t="str">
        <f>IF('各会計、関係団体の財政状況及び健全化判断比率'!BS11="","",'各会計、関係団体の財政状況及び健全化判断比率'!BS11)</f>
        <v>（公財）高岡市スポーツ協会</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2">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f t="shared" si="2"/>
        <v>16</v>
      </c>
      <c r="BX39" s="367"/>
      <c r="BY39" s="368" t="str">
        <f>IF('各会計、関係団体の財政状況及び健全化判断比率'!B73="","",'各会計、関係団体の財政状況及び健全化判断比率'!B73)</f>
        <v>富山県後期高齢者医療広域連合（一般会計）</v>
      </c>
      <c r="BZ39" s="368"/>
      <c r="CA39" s="368"/>
      <c r="CB39" s="368"/>
      <c r="CC39" s="368"/>
      <c r="CD39" s="368"/>
      <c r="CE39" s="368"/>
      <c r="CF39" s="368"/>
      <c r="CG39" s="368"/>
      <c r="CH39" s="368"/>
      <c r="CI39" s="368"/>
      <c r="CJ39" s="368"/>
      <c r="CK39" s="368"/>
      <c r="CL39" s="368"/>
      <c r="CM39" s="368"/>
      <c r="CN39" s="169"/>
      <c r="CO39" s="367">
        <f t="shared" si="3"/>
        <v>23</v>
      </c>
      <c r="CP39" s="367"/>
      <c r="CQ39" s="368" t="str">
        <f>IF('各会計、関係団体の財政状況及び健全化判断比率'!BS12="","",'各会計、関係団体の財政状況及び健全化判断比率'!BS12)</f>
        <v>万葉線（株）</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2">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f t="shared" si="2"/>
        <v>17</v>
      </c>
      <c r="BX40" s="367"/>
      <c r="BY40" s="368" t="str">
        <f>IF('各会計、関係団体の財政状況及び健全化判断比率'!B74="","",'各会計、関係団体の財政状況及び健全化判断比率'!B74)</f>
        <v>富山県後期高齢者医療広域連合（後期高齢者医療事業会計）</v>
      </c>
      <c r="BZ40" s="368"/>
      <c r="CA40" s="368"/>
      <c r="CB40" s="368"/>
      <c r="CC40" s="368"/>
      <c r="CD40" s="368"/>
      <c r="CE40" s="368"/>
      <c r="CF40" s="368"/>
      <c r="CG40" s="368"/>
      <c r="CH40" s="368"/>
      <c r="CI40" s="368"/>
      <c r="CJ40" s="368"/>
      <c r="CK40" s="368"/>
      <c r="CL40" s="368"/>
      <c r="CM40" s="368"/>
      <c r="CN40" s="169"/>
      <c r="CO40" s="367">
        <f t="shared" si="3"/>
        <v>24</v>
      </c>
      <c r="CP40" s="367"/>
      <c r="CQ40" s="368" t="str">
        <f>IF('各会計、関係団体の財政状況及び健全化判断比率'!BS13="","",'各会計、関係団体の財政状況及び健全化判断比率'!BS13)</f>
        <v>（公財）高岡地域地場産業センター</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2">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f t="shared" si="3"/>
        <v>25</v>
      </c>
      <c r="CP41" s="367"/>
      <c r="CQ41" s="368" t="str">
        <f>IF('各会計、関係団体の財政状況及び健全化判断比率'!BS14="","",'各会計、関係団体の財政状況及び健全化判断比率'!BS14)</f>
        <v>（株）えんじゅビル</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2">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f t="shared" si="3"/>
        <v>26</v>
      </c>
      <c r="CP42" s="367"/>
      <c r="CQ42" s="368" t="str">
        <f>IF('各会計、関係団体の財政状況及び健全化判断比率'!BS15="","",'各会計、関係団体の財政状況及び健全化判断比率'!BS15)</f>
        <v>オタヤ開発（株）</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2">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f t="shared" si="3"/>
        <v>27</v>
      </c>
      <c r="CP43" s="367"/>
      <c r="CQ43" s="368" t="str">
        <f>IF('各会計、関係団体の財政状況及び健全化判断比率'!BS16="","",'各会計、関係団体の財政状況及び健全化判断比率'!BS16)</f>
        <v>末広開発（株）</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5">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2"/>
    <row r="46" spans="1:113" x14ac:dyDescent="0.2">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yRB+XyIxopdOVgxT1Hoo4n/U5i/1OrZTGRDDE7Ieb37lvpAd7IYQJIScNEboJ8exjqoAnYcUYPUnJ3ykQ4WvLA==" saltValue="0NQp1L3lqqu3oUGJz3HNu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1" zoomScaleSheetLayoutView="100" workbookViewId="0">
      <selection activeCell="V40" sqref="V40:AO40"/>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45" customHeight="1" x14ac:dyDescent="0.2">
      <c r="A1" s="22"/>
      <c r="B1" s="22"/>
      <c r="C1" s="22"/>
      <c r="D1" s="22"/>
      <c r="E1" s="22"/>
      <c r="F1" s="22"/>
      <c r="G1" s="22"/>
      <c r="H1" s="22"/>
      <c r="I1" s="22"/>
      <c r="J1" s="22"/>
      <c r="K1" s="22"/>
      <c r="L1" s="22"/>
      <c r="M1" s="22"/>
      <c r="N1" s="22"/>
      <c r="O1" s="22"/>
      <c r="P1" s="22"/>
    </row>
    <row r="2" spans="1:16" ht="16.45" customHeight="1" x14ac:dyDescent="0.2">
      <c r="A2" s="22"/>
      <c r="B2" s="22"/>
      <c r="C2" s="22"/>
      <c r="D2" s="22"/>
      <c r="E2" s="22"/>
      <c r="F2" s="22"/>
      <c r="G2" s="22"/>
      <c r="H2" s="22"/>
      <c r="I2" s="22"/>
      <c r="J2" s="22"/>
      <c r="K2" s="22"/>
      <c r="L2" s="22"/>
      <c r="M2" s="22"/>
      <c r="N2" s="22"/>
      <c r="O2" s="22"/>
      <c r="P2" s="22"/>
    </row>
    <row r="3" spans="1:16" ht="16.45" customHeight="1" x14ac:dyDescent="0.2">
      <c r="A3" s="22"/>
      <c r="B3" s="22"/>
      <c r="C3" s="22"/>
      <c r="D3" s="22"/>
      <c r="E3" s="22"/>
      <c r="F3" s="22"/>
      <c r="G3" s="22"/>
      <c r="H3" s="22"/>
      <c r="I3" s="22"/>
      <c r="J3" s="22"/>
      <c r="K3" s="22"/>
      <c r="L3" s="22"/>
      <c r="M3" s="22"/>
      <c r="N3" s="22"/>
      <c r="O3" s="22"/>
      <c r="P3" s="22"/>
    </row>
    <row r="4" spans="1:16" ht="16.45" customHeight="1" x14ac:dyDescent="0.2">
      <c r="A4" s="22"/>
      <c r="B4" s="22"/>
      <c r="C4" s="22"/>
      <c r="D4" s="22"/>
      <c r="E4" s="22"/>
      <c r="F4" s="22"/>
      <c r="G4" s="22"/>
      <c r="H4" s="22"/>
      <c r="I4" s="22"/>
      <c r="J4" s="22"/>
      <c r="K4" s="22"/>
      <c r="L4" s="22"/>
      <c r="M4" s="22"/>
      <c r="N4" s="22"/>
      <c r="O4" s="22"/>
      <c r="P4" s="22"/>
    </row>
    <row r="5" spans="1:16" ht="16.45" customHeight="1" x14ac:dyDescent="0.2">
      <c r="A5" s="22"/>
      <c r="B5" s="22"/>
      <c r="C5" s="22"/>
      <c r="D5" s="22"/>
      <c r="E5" s="22"/>
      <c r="F5" s="22"/>
      <c r="G5" s="22"/>
      <c r="H5" s="22"/>
      <c r="I5" s="22"/>
      <c r="J5" s="22"/>
      <c r="K5" s="22"/>
      <c r="L5" s="22"/>
      <c r="M5" s="22"/>
      <c r="N5" s="22"/>
      <c r="O5" s="22"/>
      <c r="P5" s="22"/>
    </row>
    <row r="6" spans="1:16" ht="16.45" customHeight="1" x14ac:dyDescent="0.2">
      <c r="A6" s="22"/>
      <c r="B6" s="22"/>
      <c r="C6" s="22"/>
      <c r="D6" s="22"/>
      <c r="E6" s="22"/>
      <c r="F6" s="22"/>
      <c r="G6" s="22"/>
      <c r="H6" s="22"/>
      <c r="I6" s="22"/>
      <c r="J6" s="22"/>
      <c r="K6" s="22"/>
      <c r="L6" s="22"/>
      <c r="M6" s="22"/>
      <c r="N6" s="22"/>
      <c r="O6" s="22"/>
      <c r="P6" s="22"/>
    </row>
    <row r="7" spans="1:16" ht="16.45" customHeight="1" x14ac:dyDescent="0.2">
      <c r="A7" s="22"/>
      <c r="B7" s="22"/>
      <c r="C7" s="22"/>
      <c r="D7" s="22"/>
      <c r="E7" s="22"/>
      <c r="F7" s="22"/>
      <c r="G7" s="22"/>
      <c r="H7" s="22"/>
      <c r="I7" s="22"/>
      <c r="J7" s="22"/>
      <c r="K7" s="22"/>
      <c r="L7" s="22"/>
      <c r="M7" s="22"/>
      <c r="N7" s="22"/>
      <c r="O7" s="22"/>
      <c r="P7" s="22"/>
    </row>
    <row r="8" spans="1:16" ht="16.45" customHeight="1" x14ac:dyDescent="0.2">
      <c r="A8" s="22"/>
      <c r="B8" s="22"/>
      <c r="C8" s="22"/>
      <c r="D8" s="22"/>
      <c r="E8" s="22"/>
      <c r="F8" s="22"/>
      <c r="G8" s="22"/>
      <c r="H8" s="22"/>
      <c r="I8" s="22"/>
      <c r="J8" s="22"/>
      <c r="K8" s="22"/>
      <c r="L8" s="22"/>
      <c r="M8" s="22"/>
      <c r="N8" s="22"/>
      <c r="O8" s="22"/>
      <c r="P8" s="22"/>
    </row>
    <row r="9" spans="1:16" ht="16.45" customHeight="1" x14ac:dyDescent="0.2">
      <c r="A9" s="22"/>
      <c r="B9" s="22"/>
      <c r="C9" s="22"/>
      <c r="D9" s="22"/>
      <c r="E9" s="22"/>
      <c r="F9" s="22"/>
      <c r="G9" s="22"/>
      <c r="H9" s="22"/>
      <c r="I9" s="22"/>
      <c r="J9" s="22"/>
      <c r="K9" s="22"/>
      <c r="L9" s="22"/>
      <c r="M9" s="22"/>
      <c r="N9" s="22"/>
      <c r="O9" s="22"/>
      <c r="P9" s="22"/>
    </row>
    <row r="10" spans="1:16" ht="16.45" customHeight="1" x14ac:dyDescent="0.2">
      <c r="A10" s="22"/>
      <c r="B10" s="22"/>
      <c r="C10" s="22"/>
      <c r="D10" s="22"/>
      <c r="E10" s="22"/>
      <c r="F10" s="22"/>
      <c r="G10" s="22"/>
      <c r="H10" s="22"/>
      <c r="I10" s="22"/>
      <c r="J10" s="22"/>
      <c r="K10" s="22"/>
      <c r="L10" s="22"/>
      <c r="M10" s="22"/>
      <c r="N10" s="22"/>
      <c r="O10" s="22"/>
      <c r="P10" s="22"/>
    </row>
    <row r="11" spans="1:16" ht="16.45" customHeight="1" x14ac:dyDescent="0.2">
      <c r="A11" s="22"/>
      <c r="B11" s="22"/>
      <c r="C11" s="22"/>
      <c r="D11" s="22"/>
      <c r="E11" s="22"/>
      <c r="F11" s="22"/>
      <c r="G11" s="22"/>
      <c r="H11" s="22"/>
      <c r="I11" s="22"/>
      <c r="J11" s="22"/>
      <c r="K11" s="22"/>
      <c r="L11" s="22"/>
      <c r="M11" s="22"/>
      <c r="N11" s="22"/>
      <c r="O11" s="22"/>
      <c r="P11" s="22"/>
    </row>
    <row r="12" spans="1:16" ht="16.45" customHeight="1" x14ac:dyDescent="0.2">
      <c r="A12" s="22"/>
      <c r="B12" s="22"/>
      <c r="C12" s="22"/>
      <c r="D12" s="22"/>
      <c r="E12" s="22"/>
      <c r="F12" s="22"/>
      <c r="G12" s="22"/>
      <c r="H12" s="22"/>
      <c r="I12" s="22"/>
      <c r="J12" s="22"/>
      <c r="K12" s="22"/>
      <c r="L12" s="22"/>
      <c r="M12" s="22"/>
      <c r="N12" s="22"/>
      <c r="O12" s="22"/>
      <c r="P12" s="22"/>
    </row>
    <row r="13" spans="1:16" ht="16.45" customHeight="1" x14ac:dyDescent="0.2">
      <c r="A13" s="22"/>
      <c r="B13" s="22"/>
      <c r="C13" s="22"/>
      <c r="D13" s="22"/>
      <c r="E13" s="22"/>
      <c r="F13" s="22"/>
      <c r="G13" s="22"/>
      <c r="H13" s="22"/>
      <c r="I13" s="22"/>
      <c r="J13" s="22"/>
      <c r="K13" s="22"/>
      <c r="L13" s="22"/>
      <c r="M13" s="22"/>
      <c r="N13" s="22"/>
      <c r="O13" s="22"/>
      <c r="P13" s="22"/>
    </row>
    <row r="14" spans="1:16" ht="16.45" customHeight="1" x14ac:dyDescent="0.2">
      <c r="A14" s="22"/>
      <c r="B14" s="22"/>
      <c r="C14" s="22"/>
      <c r="D14" s="22"/>
      <c r="E14" s="22"/>
      <c r="F14" s="22"/>
      <c r="G14" s="22"/>
      <c r="H14" s="22"/>
      <c r="I14" s="22"/>
      <c r="J14" s="22"/>
      <c r="K14" s="22"/>
      <c r="L14" s="22"/>
      <c r="M14" s="22"/>
      <c r="N14" s="22"/>
      <c r="O14" s="22"/>
      <c r="P14" s="22"/>
    </row>
    <row r="15" spans="1:16" ht="16.45" customHeight="1" x14ac:dyDescent="0.2">
      <c r="A15" s="22"/>
      <c r="B15" s="22"/>
      <c r="C15" s="22"/>
      <c r="D15" s="22"/>
      <c r="E15" s="22"/>
      <c r="F15" s="22"/>
      <c r="G15" s="22"/>
      <c r="H15" s="22"/>
      <c r="I15" s="22"/>
      <c r="J15" s="22"/>
      <c r="K15" s="22"/>
      <c r="L15" s="22"/>
      <c r="M15" s="22"/>
      <c r="N15" s="22"/>
      <c r="O15" s="22"/>
      <c r="P15" s="22"/>
    </row>
    <row r="16" spans="1:16" ht="16.45" customHeight="1" x14ac:dyDescent="0.2">
      <c r="A16" s="22"/>
      <c r="B16" s="22"/>
      <c r="C16" s="22"/>
      <c r="D16" s="22"/>
      <c r="E16" s="22"/>
      <c r="F16" s="22"/>
      <c r="G16" s="22"/>
      <c r="H16" s="22"/>
      <c r="I16" s="22"/>
      <c r="J16" s="22"/>
      <c r="K16" s="22"/>
      <c r="L16" s="22"/>
      <c r="M16" s="22"/>
      <c r="N16" s="22"/>
      <c r="O16" s="22"/>
      <c r="P16" s="22"/>
    </row>
    <row r="17" spans="1:16" ht="16.45" customHeight="1" x14ac:dyDescent="0.2">
      <c r="A17" s="22"/>
      <c r="B17" s="22"/>
      <c r="C17" s="22"/>
      <c r="D17" s="22"/>
      <c r="E17" s="22"/>
      <c r="F17" s="22"/>
      <c r="G17" s="22"/>
      <c r="H17" s="22"/>
      <c r="I17" s="22"/>
      <c r="J17" s="22"/>
      <c r="K17" s="22"/>
      <c r="L17" s="22"/>
      <c r="M17" s="22"/>
      <c r="N17" s="22"/>
      <c r="O17" s="22"/>
      <c r="P17" s="22"/>
    </row>
    <row r="18" spans="1:16" ht="16.45" customHeight="1" x14ac:dyDescent="0.2">
      <c r="A18" s="22"/>
      <c r="B18" s="22"/>
      <c r="C18" s="22"/>
      <c r="D18" s="22"/>
      <c r="E18" s="22"/>
      <c r="F18" s="22"/>
      <c r="G18" s="22"/>
      <c r="H18" s="22"/>
      <c r="I18" s="22"/>
      <c r="J18" s="22"/>
      <c r="K18" s="22"/>
      <c r="L18" s="22"/>
      <c r="M18" s="22"/>
      <c r="N18" s="22"/>
      <c r="O18" s="22"/>
      <c r="P18" s="22"/>
    </row>
    <row r="19" spans="1:16" ht="16.45" customHeight="1" x14ac:dyDescent="0.2">
      <c r="A19" s="22"/>
      <c r="B19" s="22"/>
      <c r="C19" s="22"/>
      <c r="D19" s="22"/>
      <c r="E19" s="22"/>
      <c r="F19" s="22"/>
      <c r="G19" s="22"/>
      <c r="H19" s="22"/>
      <c r="I19" s="22"/>
      <c r="J19" s="22"/>
      <c r="K19" s="22"/>
      <c r="L19" s="22"/>
      <c r="M19" s="22"/>
      <c r="N19" s="22"/>
      <c r="O19" s="22"/>
      <c r="P19" s="22"/>
    </row>
    <row r="20" spans="1:16" ht="16.45" customHeight="1" x14ac:dyDescent="0.2">
      <c r="A20" s="22"/>
      <c r="B20" s="22"/>
      <c r="C20" s="22"/>
      <c r="D20" s="22"/>
      <c r="E20" s="22"/>
      <c r="F20" s="22"/>
      <c r="G20" s="22"/>
      <c r="H20" s="22"/>
      <c r="I20" s="22"/>
      <c r="J20" s="22"/>
      <c r="K20" s="22"/>
      <c r="L20" s="22"/>
      <c r="M20" s="22"/>
      <c r="N20" s="22"/>
      <c r="O20" s="22"/>
      <c r="P20" s="22"/>
    </row>
    <row r="21" spans="1:16" ht="16.45" customHeight="1" x14ac:dyDescent="0.2">
      <c r="A21" s="22"/>
      <c r="B21" s="22"/>
      <c r="C21" s="22"/>
      <c r="D21" s="22"/>
      <c r="E21" s="22"/>
      <c r="F21" s="22"/>
      <c r="G21" s="22"/>
      <c r="H21" s="22"/>
      <c r="I21" s="22"/>
      <c r="J21" s="22"/>
      <c r="K21" s="22"/>
      <c r="L21" s="22"/>
      <c r="M21" s="22"/>
      <c r="N21" s="22"/>
      <c r="O21" s="22"/>
      <c r="P21" s="22"/>
    </row>
    <row r="22" spans="1:16" ht="16.45" customHeight="1" x14ac:dyDescent="0.2">
      <c r="A22" s="22"/>
      <c r="B22" s="22"/>
      <c r="C22" s="22"/>
      <c r="D22" s="22"/>
      <c r="E22" s="22"/>
      <c r="F22" s="22"/>
      <c r="G22" s="22"/>
      <c r="H22" s="22"/>
      <c r="I22" s="22"/>
      <c r="J22" s="22"/>
      <c r="K22" s="22"/>
      <c r="L22" s="22"/>
      <c r="M22" s="22"/>
      <c r="N22" s="22"/>
      <c r="O22" s="22"/>
      <c r="P22" s="22"/>
    </row>
    <row r="23" spans="1:16" ht="16.45" customHeight="1" x14ac:dyDescent="0.2">
      <c r="A23" s="22"/>
      <c r="B23" s="22"/>
      <c r="C23" s="22"/>
      <c r="D23" s="22"/>
      <c r="E23" s="22"/>
      <c r="F23" s="22"/>
      <c r="G23" s="22"/>
      <c r="H23" s="22"/>
      <c r="I23" s="22"/>
      <c r="J23" s="22"/>
      <c r="K23" s="22"/>
      <c r="L23" s="22"/>
      <c r="M23" s="22"/>
      <c r="N23" s="22"/>
      <c r="O23" s="22"/>
      <c r="P23" s="22"/>
    </row>
    <row r="24" spans="1:16" ht="16.45" customHeight="1" x14ac:dyDescent="0.2">
      <c r="A24" s="22"/>
      <c r="B24" s="22"/>
      <c r="C24" s="22"/>
      <c r="D24" s="22"/>
      <c r="E24" s="22"/>
      <c r="F24" s="22"/>
      <c r="G24" s="22"/>
      <c r="H24" s="22"/>
      <c r="I24" s="22"/>
      <c r="J24" s="22"/>
      <c r="K24" s="22"/>
      <c r="L24" s="22"/>
      <c r="M24" s="22"/>
      <c r="N24" s="22"/>
      <c r="O24" s="22"/>
      <c r="P24" s="22"/>
    </row>
    <row r="25" spans="1:16" ht="16.45" customHeight="1" x14ac:dyDescent="0.2">
      <c r="A25" s="22"/>
      <c r="B25" s="22"/>
      <c r="C25" s="22"/>
      <c r="D25" s="22"/>
      <c r="E25" s="22"/>
      <c r="F25" s="22"/>
      <c r="G25" s="22"/>
      <c r="H25" s="22"/>
      <c r="I25" s="22"/>
      <c r="J25" s="22"/>
      <c r="K25" s="22"/>
      <c r="L25" s="22"/>
      <c r="M25" s="22"/>
      <c r="N25" s="22"/>
      <c r="O25" s="22"/>
      <c r="P25" s="22"/>
    </row>
    <row r="26" spans="1:16" ht="16.45" customHeight="1" x14ac:dyDescent="0.2">
      <c r="A26" s="22"/>
      <c r="B26" s="22"/>
      <c r="C26" s="22"/>
      <c r="D26" s="22"/>
      <c r="E26" s="22"/>
      <c r="F26" s="22"/>
      <c r="G26" s="22"/>
      <c r="H26" s="22"/>
      <c r="I26" s="22"/>
      <c r="J26" s="22"/>
      <c r="K26" s="22"/>
      <c r="L26" s="22"/>
      <c r="M26" s="22"/>
      <c r="N26" s="22"/>
      <c r="O26" s="22"/>
      <c r="P26" s="22"/>
    </row>
    <row r="27" spans="1:16" ht="16.45" customHeight="1" x14ac:dyDescent="0.2">
      <c r="A27" s="22"/>
      <c r="B27" s="22"/>
      <c r="C27" s="22"/>
      <c r="D27" s="22"/>
      <c r="E27" s="22"/>
      <c r="F27" s="22"/>
      <c r="G27" s="22"/>
      <c r="H27" s="22"/>
      <c r="I27" s="22"/>
      <c r="J27" s="22"/>
      <c r="K27" s="22"/>
      <c r="L27" s="22"/>
      <c r="M27" s="22"/>
      <c r="N27" s="22"/>
      <c r="O27" s="22"/>
      <c r="P27" s="22"/>
    </row>
    <row r="28" spans="1:16" ht="16.45" customHeight="1" x14ac:dyDescent="0.2">
      <c r="A28" s="22"/>
      <c r="B28" s="22"/>
      <c r="C28" s="22"/>
      <c r="D28" s="22"/>
      <c r="E28" s="22"/>
      <c r="F28" s="22"/>
      <c r="G28" s="22"/>
      <c r="H28" s="22"/>
      <c r="I28" s="22"/>
      <c r="J28" s="22"/>
      <c r="K28" s="22"/>
      <c r="L28" s="22"/>
      <c r="M28" s="22"/>
      <c r="N28" s="22"/>
      <c r="O28" s="22"/>
      <c r="P28" s="22"/>
    </row>
    <row r="29" spans="1:16" ht="16.45" customHeight="1" x14ac:dyDescent="0.2">
      <c r="A29" s="22"/>
      <c r="B29" s="22"/>
      <c r="C29" s="22"/>
      <c r="D29" s="22"/>
      <c r="E29" s="22"/>
      <c r="F29" s="22"/>
      <c r="G29" s="22"/>
      <c r="H29" s="22"/>
      <c r="I29" s="22"/>
      <c r="J29" s="22"/>
      <c r="K29" s="22"/>
      <c r="L29" s="22"/>
      <c r="M29" s="22"/>
      <c r="N29" s="22"/>
      <c r="O29" s="22"/>
      <c r="P29" s="22"/>
    </row>
    <row r="30" spans="1:16" ht="16.45" customHeight="1" x14ac:dyDescent="0.2">
      <c r="A30" s="22"/>
      <c r="B30" s="22"/>
      <c r="C30" s="22"/>
      <c r="D30" s="22"/>
      <c r="E30" s="22"/>
      <c r="F30" s="22"/>
      <c r="G30" s="22"/>
      <c r="H30" s="22"/>
      <c r="I30" s="22"/>
      <c r="J30" s="22"/>
      <c r="K30" s="22"/>
      <c r="L30" s="22"/>
      <c r="M30" s="22"/>
      <c r="N30" s="22"/>
      <c r="O30" s="22"/>
      <c r="P30" s="22"/>
    </row>
    <row r="31" spans="1:16" ht="16.4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54" t="s">
        <v>533</v>
      </c>
      <c r="D34" s="1154"/>
      <c r="E34" s="1155"/>
      <c r="F34" s="32">
        <v>5.17</v>
      </c>
      <c r="G34" s="33">
        <v>5.23</v>
      </c>
      <c r="H34" s="33">
        <v>5.84</v>
      </c>
      <c r="I34" s="33">
        <v>6.25</v>
      </c>
      <c r="J34" s="34">
        <v>6.82</v>
      </c>
      <c r="K34" s="22"/>
      <c r="L34" s="22"/>
      <c r="M34" s="22"/>
      <c r="N34" s="22"/>
      <c r="O34" s="22"/>
      <c r="P34" s="22"/>
    </row>
    <row r="35" spans="1:16" ht="39" customHeight="1" x14ac:dyDescent="0.2">
      <c r="A35" s="22"/>
      <c r="B35" s="35"/>
      <c r="C35" s="1148" t="s">
        <v>534</v>
      </c>
      <c r="D35" s="1149"/>
      <c r="E35" s="1150"/>
      <c r="F35" s="36">
        <v>6.18</v>
      </c>
      <c r="G35" s="37">
        <v>2.5499999999999998</v>
      </c>
      <c r="H35" s="37">
        <v>5.18</v>
      </c>
      <c r="I35" s="37">
        <v>3.76</v>
      </c>
      <c r="J35" s="38">
        <v>2.86</v>
      </c>
      <c r="K35" s="22"/>
      <c r="L35" s="22"/>
      <c r="M35" s="22"/>
      <c r="N35" s="22"/>
      <c r="O35" s="22"/>
      <c r="P35" s="22"/>
    </row>
    <row r="36" spans="1:16" ht="39" customHeight="1" x14ac:dyDescent="0.2">
      <c r="A36" s="22"/>
      <c r="B36" s="35"/>
      <c r="C36" s="1148" t="s">
        <v>535</v>
      </c>
      <c r="D36" s="1149"/>
      <c r="E36" s="1150"/>
      <c r="F36" s="36">
        <v>2.86</v>
      </c>
      <c r="G36" s="37">
        <v>2.97</v>
      </c>
      <c r="H36" s="37">
        <v>3.24</v>
      </c>
      <c r="I36" s="37">
        <v>3.19</v>
      </c>
      <c r="J36" s="38">
        <v>2.65</v>
      </c>
      <c r="K36" s="22"/>
      <c r="L36" s="22"/>
      <c r="M36" s="22"/>
      <c r="N36" s="22"/>
      <c r="O36" s="22"/>
      <c r="P36" s="22"/>
    </row>
    <row r="37" spans="1:16" ht="39" customHeight="1" x14ac:dyDescent="0.2">
      <c r="A37" s="22"/>
      <c r="B37" s="35"/>
      <c r="C37" s="1148" t="s">
        <v>536</v>
      </c>
      <c r="D37" s="1149"/>
      <c r="E37" s="1150"/>
      <c r="F37" s="36">
        <v>0.78</v>
      </c>
      <c r="G37" s="37">
        <v>0.8</v>
      </c>
      <c r="H37" s="37">
        <v>0.56000000000000005</v>
      </c>
      <c r="I37" s="37">
        <v>1.02</v>
      </c>
      <c r="J37" s="38">
        <v>1.21</v>
      </c>
      <c r="K37" s="22"/>
      <c r="L37" s="22"/>
      <c r="M37" s="22"/>
      <c r="N37" s="22"/>
      <c r="O37" s="22"/>
      <c r="P37" s="22"/>
    </row>
    <row r="38" spans="1:16" ht="39" customHeight="1" x14ac:dyDescent="0.2">
      <c r="A38" s="22"/>
      <c r="B38" s="35"/>
      <c r="C38" s="1148" t="s">
        <v>537</v>
      </c>
      <c r="D38" s="1149"/>
      <c r="E38" s="1150"/>
      <c r="F38" s="36">
        <v>1.05</v>
      </c>
      <c r="G38" s="37">
        <v>1.02</v>
      </c>
      <c r="H38" s="37">
        <v>1.03</v>
      </c>
      <c r="I38" s="37">
        <v>1.03</v>
      </c>
      <c r="J38" s="38">
        <v>0.95</v>
      </c>
      <c r="K38" s="22"/>
      <c r="L38" s="22"/>
      <c r="M38" s="22"/>
      <c r="N38" s="22"/>
      <c r="O38" s="22"/>
      <c r="P38" s="22"/>
    </row>
    <row r="39" spans="1:16" ht="39" customHeight="1" x14ac:dyDescent="0.2">
      <c r="A39" s="22"/>
      <c r="B39" s="35"/>
      <c r="C39" s="1148" t="s">
        <v>538</v>
      </c>
      <c r="D39" s="1149"/>
      <c r="E39" s="1150"/>
      <c r="F39" s="36">
        <v>0.2</v>
      </c>
      <c r="G39" s="37">
        <v>0.98</v>
      </c>
      <c r="H39" s="37">
        <v>1.1200000000000001</v>
      </c>
      <c r="I39" s="37">
        <v>0.46</v>
      </c>
      <c r="J39" s="38">
        <v>0.93</v>
      </c>
      <c r="K39" s="22"/>
      <c r="L39" s="22"/>
      <c r="M39" s="22"/>
      <c r="N39" s="22"/>
      <c r="O39" s="22"/>
      <c r="P39" s="22"/>
    </row>
    <row r="40" spans="1:16" ht="39" customHeight="1" x14ac:dyDescent="0.2">
      <c r="A40" s="22"/>
      <c r="B40" s="35"/>
      <c r="C40" s="1148" t="s">
        <v>539</v>
      </c>
      <c r="D40" s="1149"/>
      <c r="E40" s="1150"/>
      <c r="F40" s="36">
        <v>0.02</v>
      </c>
      <c r="G40" s="37">
        <v>7.0000000000000007E-2</v>
      </c>
      <c r="H40" s="37">
        <v>0.04</v>
      </c>
      <c r="I40" s="37">
        <v>0.02</v>
      </c>
      <c r="J40" s="38">
        <v>0.06</v>
      </c>
      <c r="K40" s="22"/>
      <c r="L40" s="22"/>
      <c r="M40" s="22"/>
      <c r="N40" s="22"/>
      <c r="O40" s="22"/>
      <c r="P40" s="22"/>
    </row>
    <row r="41" spans="1:16" ht="39" customHeight="1" x14ac:dyDescent="0.2">
      <c r="A41" s="22"/>
      <c r="B41" s="35"/>
      <c r="C41" s="1148" t="s">
        <v>540</v>
      </c>
      <c r="D41" s="1149"/>
      <c r="E41" s="1150"/>
      <c r="F41" s="36">
        <v>0</v>
      </c>
      <c r="G41" s="37">
        <v>0</v>
      </c>
      <c r="H41" s="37">
        <v>0.14000000000000001</v>
      </c>
      <c r="I41" s="37">
        <v>0.15</v>
      </c>
      <c r="J41" s="38">
        <v>0.02</v>
      </c>
      <c r="K41" s="22"/>
      <c r="L41" s="22"/>
      <c r="M41" s="22"/>
      <c r="N41" s="22"/>
      <c r="O41" s="22"/>
      <c r="P41" s="22"/>
    </row>
    <row r="42" spans="1:16" ht="39" customHeight="1" x14ac:dyDescent="0.2">
      <c r="A42" s="22"/>
      <c r="B42" s="39"/>
      <c r="C42" s="1148" t="s">
        <v>541</v>
      </c>
      <c r="D42" s="1149"/>
      <c r="E42" s="1150"/>
      <c r="F42" s="36" t="s">
        <v>490</v>
      </c>
      <c r="G42" s="37" t="s">
        <v>490</v>
      </c>
      <c r="H42" s="37" t="s">
        <v>490</v>
      </c>
      <c r="I42" s="37" t="s">
        <v>490</v>
      </c>
      <c r="J42" s="38" t="s">
        <v>490</v>
      </c>
      <c r="K42" s="22"/>
      <c r="L42" s="22"/>
      <c r="M42" s="22"/>
      <c r="N42" s="22"/>
      <c r="O42" s="22"/>
      <c r="P42" s="22"/>
    </row>
    <row r="43" spans="1:16" ht="39" customHeight="1" thickBot="1" x14ac:dyDescent="0.25">
      <c r="A43" s="22"/>
      <c r="B43" s="40"/>
      <c r="C43" s="1151" t="s">
        <v>542</v>
      </c>
      <c r="D43" s="1152"/>
      <c r="E43" s="1153"/>
      <c r="F43" s="41">
        <v>3.57</v>
      </c>
      <c r="G43" s="42">
        <v>5.52</v>
      </c>
      <c r="H43" s="42">
        <v>5.47</v>
      </c>
      <c r="I43" s="42">
        <v>3.03</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3" x14ac:dyDescent="0.2">
      <c r="A45" s="22"/>
      <c r="B45" s="22"/>
      <c r="C45" s="22"/>
      <c r="D45" s="22"/>
      <c r="E45" s="22"/>
      <c r="F45" s="22"/>
      <c r="G45" s="22"/>
      <c r="H45" s="22"/>
      <c r="I45" s="22"/>
      <c r="J45" s="22"/>
      <c r="K45" s="22"/>
      <c r="L45" s="22"/>
      <c r="M45" s="22"/>
      <c r="N45" s="22"/>
      <c r="O45" s="22"/>
      <c r="P45" s="22"/>
    </row>
  </sheetData>
  <sheetProtection algorithmName="SHA-512" hashValue="9gf+MDWll2VZYOoEapoYr2RGEqn6cbekVSYw77cdXwhe3gQzaaDBAiBANYmqKH+F0+J1dWDZD1mNBoJJTh9NRA==" saltValue="1og7p1fmtzXW9JgxsmSgC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1" zoomScaleSheetLayoutView="55" workbookViewId="0">
      <selection activeCell="Q43" sqref="Q43"/>
    </sheetView>
  </sheetViews>
  <sheetFormatPr defaultColWidth="0" defaultRowHeight="12.7"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 customHeight="1" thickBot="1" x14ac:dyDescent="0.25">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 customHeight="1" x14ac:dyDescent="0.2">
      <c r="A45" s="48"/>
      <c r="B45" s="1179" t="s">
        <v>9</v>
      </c>
      <c r="C45" s="1180"/>
      <c r="D45" s="58"/>
      <c r="E45" s="1185" t="s">
        <v>10</v>
      </c>
      <c r="F45" s="1185"/>
      <c r="G45" s="1185"/>
      <c r="H45" s="1185"/>
      <c r="I45" s="1185"/>
      <c r="J45" s="1186"/>
      <c r="K45" s="59">
        <v>9100</v>
      </c>
      <c r="L45" s="60">
        <v>9312</v>
      </c>
      <c r="M45" s="60">
        <v>9053</v>
      </c>
      <c r="N45" s="60">
        <v>8807</v>
      </c>
      <c r="O45" s="61">
        <v>8485</v>
      </c>
      <c r="P45" s="48"/>
      <c r="Q45" s="48"/>
      <c r="R45" s="48"/>
      <c r="S45" s="48"/>
      <c r="T45" s="48"/>
      <c r="U45" s="48"/>
    </row>
    <row r="46" spans="1:21" ht="30.7" customHeight="1" x14ac:dyDescent="0.2">
      <c r="A46" s="48"/>
      <c r="B46" s="1181"/>
      <c r="C46" s="1182"/>
      <c r="D46" s="62"/>
      <c r="E46" s="1158" t="s">
        <v>11</v>
      </c>
      <c r="F46" s="1158"/>
      <c r="G46" s="1158"/>
      <c r="H46" s="1158"/>
      <c r="I46" s="1158"/>
      <c r="J46" s="1159"/>
      <c r="K46" s="63" t="s">
        <v>490</v>
      </c>
      <c r="L46" s="64" t="s">
        <v>490</v>
      </c>
      <c r="M46" s="64" t="s">
        <v>490</v>
      </c>
      <c r="N46" s="64" t="s">
        <v>490</v>
      </c>
      <c r="O46" s="65" t="s">
        <v>490</v>
      </c>
      <c r="P46" s="48"/>
      <c r="Q46" s="48"/>
      <c r="R46" s="48"/>
      <c r="S46" s="48"/>
      <c r="T46" s="48"/>
      <c r="U46" s="48"/>
    </row>
    <row r="47" spans="1:21" ht="30.7" customHeight="1" x14ac:dyDescent="0.2">
      <c r="A47" s="48"/>
      <c r="B47" s="1181"/>
      <c r="C47" s="1182"/>
      <c r="D47" s="62"/>
      <c r="E47" s="1158" t="s">
        <v>12</v>
      </c>
      <c r="F47" s="1158"/>
      <c r="G47" s="1158"/>
      <c r="H47" s="1158"/>
      <c r="I47" s="1158"/>
      <c r="J47" s="1159"/>
      <c r="K47" s="63" t="s">
        <v>490</v>
      </c>
      <c r="L47" s="64" t="s">
        <v>490</v>
      </c>
      <c r="M47" s="64" t="s">
        <v>490</v>
      </c>
      <c r="N47" s="64" t="s">
        <v>490</v>
      </c>
      <c r="O47" s="65" t="s">
        <v>490</v>
      </c>
      <c r="P47" s="48"/>
      <c r="Q47" s="48"/>
      <c r="R47" s="48"/>
      <c r="S47" s="48"/>
      <c r="T47" s="48"/>
      <c r="U47" s="48"/>
    </row>
    <row r="48" spans="1:21" ht="30.7" customHeight="1" x14ac:dyDescent="0.2">
      <c r="A48" s="48"/>
      <c r="B48" s="1181"/>
      <c r="C48" s="1182"/>
      <c r="D48" s="62"/>
      <c r="E48" s="1158" t="s">
        <v>13</v>
      </c>
      <c r="F48" s="1158"/>
      <c r="G48" s="1158"/>
      <c r="H48" s="1158"/>
      <c r="I48" s="1158"/>
      <c r="J48" s="1159"/>
      <c r="K48" s="63">
        <v>1733</v>
      </c>
      <c r="L48" s="64">
        <v>1648</v>
      </c>
      <c r="M48" s="64">
        <v>1596</v>
      </c>
      <c r="N48" s="64">
        <v>1621</v>
      </c>
      <c r="O48" s="65">
        <v>1774</v>
      </c>
      <c r="P48" s="48"/>
      <c r="Q48" s="48"/>
      <c r="R48" s="48"/>
      <c r="S48" s="48"/>
      <c r="T48" s="48"/>
      <c r="U48" s="48"/>
    </row>
    <row r="49" spans="1:21" ht="30.7" customHeight="1" x14ac:dyDescent="0.2">
      <c r="A49" s="48"/>
      <c r="B49" s="1181"/>
      <c r="C49" s="1182"/>
      <c r="D49" s="62"/>
      <c r="E49" s="1158" t="s">
        <v>14</v>
      </c>
      <c r="F49" s="1158"/>
      <c r="G49" s="1158"/>
      <c r="H49" s="1158"/>
      <c r="I49" s="1158"/>
      <c r="J49" s="1159"/>
      <c r="K49" s="63">
        <v>205</v>
      </c>
      <c r="L49" s="64">
        <v>207</v>
      </c>
      <c r="M49" s="64">
        <v>205</v>
      </c>
      <c r="N49" s="64">
        <v>191</v>
      </c>
      <c r="O49" s="65">
        <v>170</v>
      </c>
      <c r="P49" s="48"/>
      <c r="Q49" s="48"/>
      <c r="R49" s="48"/>
      <c r="S49" s="48"/>
      <c r="T49" s="48"/>
      <c r="U49" s="48"/>
    </row>
    <row r="50" spans="1:21" ht="30.7" customHeight="1" x14ac:dyDescent="0.2">
      <c r="A50" s="48"/>
      <c r="B50" s="1181"/>
      <c r="C50" s="1182"/>
      <c r="D50" s="62"/>
      <c r="E50" s="1158" t="s">
        <v>15</v>
      </c>
      <c r="F50" s="1158"/>
      <c r="G50" s="1158"/>
      <c r="H50" s="1158"/>
      <c r="I50" s="1158"/>
      <c r="J50" s="1159"/>
      <c r="K50" s="63">
        <v>114</v>
      </c>
      <c r="L50" s="64">
        <v>147</v>
      </c>
      <c r="M50" s="64">
        <v>101</v>
      </c>
      <c r="N50" s="64">
        <v>41</v>
      </c>
      <c r="O50" s="65">
        <v>40</v>
      </c>
      <c r="P50" s="48"/>
      <c r="Q50" s="48"/>
      <c r="R50" s="48"/>
      <c r="S50" s="48"/>
      <c r="T50" s="48"/>
      <c r="U50" s="48"/>
    </row>
    <row r="51" spans="1:21" ht="30.7" customHeight="1" x14ac:dyDescent="0.2">
      <c r="A51" s="48"/>
      <c r="B51" s="1183"/>
      <c r="C51" s="1184"/>
      <c r="D51" s="66"/>
      <c r="E51" s="1158" t="s">
        <v>16</v>
      </c>
      <c r="F51" s="1158"/>
      <c r="G51" s="1158"/>
      <c r="H51" s="1158"/>
      <c r="I51" s="1158"/>
      <c r="J51" s="1159"/>
      <c r="K51" s="63" t="s">
        <v>490</v>
      </c>
      <c r="L51" s="64" t="s">
        <v>490</v>
      </c>
      <c r="M51" s="64" t="s">
        <v>490</v>
      </c>
      <c r="N51" s="64" t="s">
        <v>490</v>
      </c>
      <c r="O51" s="65" t="s">
        <v>490</v>
      </c>
      <c r="P51" s="48"/>
      <c r="Q51" s="48"/>
      <c r="R51" s="48"/>
      <c r="S51" s="48"/>
      <c r="T51" s="48"/>
      <c r="U51" s="48"/>
    </row>
    <row r="52" spans="1:21" ht="30.7" customHeight="1" x14ac:dyDescent="0.2">
      <c r="A52" s="48"/>
      <c r="B52" s="1156" t="s">
        <v>17</v>
      </c>
      <c r="C52" s="1157"/>
      <c r="D52" s="66"/>
      <c r="E52" s="1158" t="s">
        <v>18</v>
      </c>
      <c r="F52" s="1158"/>
      <c r="G52" s="1158"/>
      <c r="H52" s="1158"/>
      <c r="I52" s="1158"/>
      <c r="J52" s="1159"/>
      <c r="K52" s="63">
        <v>7201</v>
      </c>
      <c r="L52" s="64">
        <v>7170</v>
      </c>
      <c r="M52" s="64">
        <v>7116</v>
      </c>
      <c r="N52" s="64">
        <v>6984</v>
      </c>
      <c r="O52" s="65">
        <v>6952</v>
      </c>
      <c r="P52" s="48"/>
      <c r="Q52" s="48"/>
      <c r="R52" s="48"/>
      <c r="S52" s="48"/>
      <c r="T52" s="48"/>
      <c r="U52" s="48"/>
    </row>
    <row r="53" spans="1:21" ht="30.7" customHeight="1" thickBot="1" x14ac:dyDescent="0.25">
      <c r="A53" s="48"/>
      <c r="B53" s="1160" t="s">
        <v>19</v>
      </c>
      <c r="C53" s="1161"/>
      <c r="D53" s="67"/>
      <c r="E53" s="1162" t="s">
        <v>20</v>
      </c>
      <c r="F53" s="1162"/>
      <c r="G53" s="1162"/>
      <c r="H53" s="1162"/>
      <c r="I53" s="1162"/>
      <c r="J53" s="1163"/>
      <c r="K53" s="68">
        <v>3951</v>
      </c>
      <c r="L53" s="69">
        <v>4144</v>
      </c>
      <c r="M53" s="69">
        <v>3839</v>
      </c>
      <c r="N53" s="69">
        <v>3676</v>
      </c>
      <c r="O53" s="70">
        <v>3517</v>
      </c>
      <c r="P53" s="48"/>
      <c r="Q53" s="48"/>
      <c r="R53" s="48"/>
      <c r="S53" s="48"/>
      <c r="T53" s="48"/>
      <c r="U53" s="48"/>
    </row>
    <row r="54" spans="1:21" ht="23.95"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3.95"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3.95"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64" t="s">
        <v>24</v>
      </c>
      <c r="C58" s="1165"/>
      <c r="D58" s="1170" t="s">
        <v>25</v>
      </c>
      <c r="E58" s="1171"/>
      <c r="F58" s="1171"/>
      <c r="G58" s="1171"/>
      <c r="H58" s="1171"/>
      <c r="I58" s="1171"/>
      <c r="J58" s="1172"/>
      <c r="K58" s="83"/>
      <c r="L58" s="84"/>
      <c r="M58" s="84"/>
      <c r="N58" s="84"/>
      <c r="O58" s="85"/>
    </row>
    <row r="59" spans="1:21" ht="31.5" customHeight="1" x14ac:dyDescent="0.2">
      <c r="B59" s="1166"/>
      <c r="C59" s="1167"/>
      <c r="D59" s="1173" t="s">
        <v>26</v>
      </c>
      <c r="E59" s="1174"/>
      <c r="F59" s="1174"/>
      <c r="G59" s="1174"/>
      <c r="H59" s="1174"/>
      <c r="I59" s="1174"/>
      <c r="J59" s="1175"/>
      <c r="K59" s="86"/>
      <c r="L59" s="87"/>
      <c r="M59" s="87"/>
      <c r="N59" s="87"/>
      <c r="O59" s="88"/>
    </row>
    <row r="60" spans="1:21" ht="31.5" customHeight="1" thickBot="1" x14ac:dyDescent="0.25">
      <c r="B60" s="1168"/>
      <c r="C60" s="1169"/>
      <c r="D60" s="1176" t="s">
        <v>27</v>
      </c>
      <c r="E60" s="1177"/>
      <c r="F60" s="1177"/>
      <c r="G60" s="1177"/>
      <c r="H60" s="1177"/>
      <c r="I60" s="1177"/>
      <c r="J60" s="1178"/>
      <c r="K60" s="89"/>
      <c r="L60" s="90"/>
      <c r="M60" s="90"/>
      <c r="N60" s="90"/>
      <c r="O60" s="91"/>
    </row>
    <row r="61" spans="1:21" ht="23.95" customHeight="1" x14ac:dyDescent="0.2">
      <c r="B61" s="92"/>
      <c r="C61" s="92"/>
      <c r="D61" s="93" t="s">
        <v>28</v>
      </c>
      <c r="E61" s="94"/>
      <c r="F61" s="94"/>
      <c r="G61" s="94"/>
      <c r="H61" s="94"/>
      <c r="I61" s="94"/>
      <c r="J61" s="94"/>
      <c r="K61" s="94"/>
      <c r="L61" s="94"/>
      <c r="M61" s="94"/>
      <c r="N61" s="94"/>
      <c r="O61" s="94"/>
    </row>
    <row r="62" spans="1:21" ht="23.95" customHeight="1" x14ac:dyDescent="0.2">
      <c r="B62" s="95"/>
      <c r="C62" s="95"/>
      <c r="D62" s="93" t="s">
        <v>29</v>
      </c>
      <c r="E62" s="94"/>
      <c r="F62" s="94"/>
      <c r="G62" s="94"/>
      <c r="H62" s="94"/>
      <c r="I62" s="94"/>
      <c r="J62" s="94"/>
      <c r="K62" s="94"/>
      <c r="L62" s="94"/>
      <c r="M62" s="94"/>
      <c r="N62" s="94"/>
      <c r="O62" s="94"/>
    </row>
    <row r="63" spans="1:21" ht="23.95"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3.95"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cNjFsYTG+tfqp4zFelttsemPypsDJuGuaJvKXHtxX0RLtgu0f8dskrV1rQSIGCLK7vXyLLMyJI1xPa4/ids1g==" saltValue="McNmF4Ug6lz9L8gqjz4Af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31" zoomScaleSheetLayoutView="100" workbookViewId="0">
      <selection activeCell="V40" sqref="V40:AO40"/>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05" customHeight="1" x14ac:dyDescent="0.2"/>
    <row r="2" ht="15.05" customHeight="1" x14ac:dyDescent="0.2"/>
    <row r="3" ht="15.05" customHeight="1" x14ac:dyDescent="0.2"/>
    <row r="4" ht="15.05" customHeight="1" x14ac:dyDescent="0.2"/>
    <row r="5" ht="15.05" customHeight="1" x14ac:dyDescent="0.2"/>
    <row r="6" ht="15.05" customHeight="1" x14ac:dyDescent="0.2"/>
    <row r="7" ht="15.05" customHeight="1" x14ac:dyDescent="0.2"/>
    <row r="8" ht="15.05" customHeight="1" x14ac:dyDescent="0.2"/>
    <row r="9" ht="15.05" customHeight="1" x14ac:dyDescent="0.2"/>
    <row r="10" ht="15.05" customHeight="1" x14ac:dyDescent="0.2"/>
    <row r="11" ht="15.05" customHeight="1" x14ac:dyDescent="0.2"/>
    <row r="12" ht="15.05" customHeight="1" x14ac:dyDescent="0.2"/>
    <row r="13" ht="15.05" customHeight="1" x14ac:dyDescent="0.2"/>
    <row r="14" ht="15.05" customHeight="1" x14ac:dyDescent="0.2"/>
    <row r="15" ht="15.05" customHeight="1" x14ac:dyDescent="0.2"/>
    <row r="16" ht="15.05" customHeight="1" x14ac:dyDescent="0.2"/>
    <row r="17" ht="15.05" customHeight="1" x14ac:dyDescent="0.2"/>
    <row r="18" ht="15.05" customHeight="1" x14ac:dyDescent="0.2"/>
    <row r="19" ht="15.05" customHeight="1" x14ac:dyDescent="0.2"/>
    <row r="20" ht="15.05" customHeight="1" x14ac:dyDescent="0.2"/>
    <row r="21" ht="15.05" customHeight="1" x14ac:dyDescent="0.2"/>
    <row r="22" ht="15.05" customHeight="1" x14ac:dyDescent="0.2"/>
    <row r="23" ht="15.05" customHeight="1" x14ac:dyDescent="0.2"/>
    <row r="24" ht="15.05" customHeight="1" x14ac:dyDescent="0.2"/>
    <row r="25" ht="15.05" customHeight="1" x14ac:dyDescent="0.2"/>
    <row r="26" ht="15.05" customHeight="1" x14ac:dyDescent="0.2"/>
    <row r="27" ht="15.05" customHeight="1" x14ac:dyDescent="0.2"/>
    <row r="28" ht="15.05" customHeight="1" x14ac:dyDescent="0.2"/>
    <row r="29" ht="15.05" customHeight="1" x14ac:dyDescent="0.2"/>
    <row r="30" ht="15.05" customHeight="1" x14ac:dyDescent="0.2"/>
    <row r="31" ht="15.05" customHeight="1" x14ac:dyDescent="0.2"/>
    <row r="32" ht="15.05" customHeight="1" x14ac:dyDescent="0.2"/>
    <row r="33" spans="2:13" ht="15.05" customHeight="1" x14ac:dyDescent="0.2"/>
    <row r="34" spans="2:13" ht="15.05" customHeight="1" x14ac:dyDescent="0.2"/>
    <row r="35" spans="2:13" ht="15.05" customHeight="1" x14ac:dyDescent="0.2"/>
    <row r="36" spans="2:13" ht="15.05" customHeight="1" x14ac:dyDescent="0.2"/>
    <row r="37" spans="2:13" ht="15.05" customHeight="1" x14ac:dyDescent="0.2"/>
    <row r="38" spans="2:13" ht="15.05" customHeight="1" x14ac:dyDescent="0.2"/>
    <row r="39" spans="2:13" ht="27.7" customHeight="1" thickBot="1" x14ac:dyDescent="0.25">
      <c r="M39" s="97" t="s">
        <v>7</v>
      </c>
    </row>
    <row r="40" spans="2:13" ht="27.7" customHeight="1" thickBot="1" x14ac:dyDescent="0.25">
      <c r="B40" s="98" t="s">
        <v>8</v>
      </c>
      <c r="C40" s="99"/>
      <c r="D40" s="99"/>
      <c r="E40" s="100"/>
      <c r="F40" s="100"/>
      <c r="G40" s="100"/>
      <c r="H40" s="101" t="s">
        <v>2</v>
      </c>
      <c r="I40" s="102" t="s">
        <v>528</v>
      </c>
      <c r="J40" s="103" t="s">
        <v>529</v>
      </c>
      <c r="K40" s="103" t="s">
        <v>530</v>
      </c>
      <c r="L40" s="103" t="s">
        <v>531</v>
      </c>
      <c r="M40" s="104" t="s">
        <v>532</v>
      </c>
    </row>
    <row r="41" spans="2:13" ht="27.7" customHeight="1" x14ac:dyDescent="0.2">
      <c r="B41" s="1199" t="s">
        <v>30</v>
      </c>
      <c r="C41" s="1200"/>
      <c r="D41" s="105"/>
      <c r="E41" s="1201" t="s">
        <v>31</v>
      </c>
      <c r="F41" s="1201"/>
      <c r="G41" s="1201"/>
      <c r="H41" s="1202"/>
      <c r="I41" s="343">
        <v>106324</v>
      </c>
      <c r="J41" s="344">
        <v>100677</v>
      </c>
      <c r="K41" s="344">
        <v>93950</v>
      </c>
      <c r="L41" s="344">
        <v>89179</v>
      </c>
      <c r="M41" s="345">
        <v>84697</v>
      </c>
    </row>
    <row r="42" spans="2:13" ht="27.7" customHeight="1" x14ac:dyDescent="0.2">
      <c r="B42" s="1189"/>
      <c r="C42" s="1190"/>
      <c r="D42" s="106"/>
      <c r="E42" s="1193" t="s">
        <v>32</v>
      </c>
      <c r="F42" s="1193"/>
      <c r="G42" s="1193"/>
      <c r="H42" s="1194"/>
      <c r="I42" s="346">
        <v>1805</v>
      </c>
      <c r="J42" s="347">
        <v>1707</v>
      </c>
      <c r="K42" s="347">
        <v>1619</v>
      </c>
      <c r="L42" s="347">
        <v>1587</v>
      </c>
      <c r="M42" s="348">
        <v>1409</v>
      </c>
    </row>
    <row r="43" spans="2:13" ht="27.7" customHeight="1" x14ac:dyDescent="0.2">
      <c r="B43" s="1189"/>
      <c r="C43" s="1190"/>
      <c r="D43" s="106"/>
      <c r="E43" s="1193" t="s">
        <v>33</v>
      </c>
      <c r="F43" s="1193"/>
      <c r="G43" s="1193"/>
      <c r="H43" s="1194"/>
      <c r="I43" s="346">
        <v>20126</v>
      </c>
      <c r="J43" s="347">
        <v>19212</v>
      </c>
      <c r="K43" s="347">
        <v>18307</v>
      </c>
      <c r="L43" s="347">
        <v>20844</v>
      </c>
      <c r="M43" s="348">
        <v>20283</v>
      </c>
    </row>
    <row r="44" spans="2:13" ht="27.7" customHeight="1" x14ac:dyDescent="0.2">
      <c r="B44" s="1189"/>
      <c r="C44" s="1190"/>
      <c r="D44" s="106"/>
      <c r="E44" s="1193" t="s">
        <v>34</v>
      </c>
      <c r="F44" s="1193"/>
      <c r="G44" s="1193"/>
      <c r="H44" s="1194"/>
      <c r="I44" s="346">
        <v>1307</v>
      </c>
      <c r="J44" s="347">
        <v>1083</v>
      </c>
      <c r="K44" s="347">
        <v>886</v>
      </c>
      <c r="L44" s="347">
        <v>701</v>
      </c>
      <c r="M44" s="348">
        <v>536</v>
      </c>
    </row>
    <row r="45" spans="2:13" ht="27.7" customHeight="1" x14ac:dyDescent="0.2">
      <c r="B45" s="1189"/>
      <c r="C45" s="1190"/>
      <c r="D45" s="106"/>
      <c r="E45" s="1193" t="s">
        <v>35</v>
      </c>
      <c r="F45" s="1193"/>
      <c r="G45" s="1193"/>
      <c r="H45" s="1194"/>
      <c r="I45" s="346">
        <v>7790</v>
      </c>
      <c r="J45" s="347">
        <v>7237</v>
      </c>
      <c r="K45" s="347">
        <v>6692</v>
      </c>
      <c r="L45" s="347">
        <v>6396</v>
      </c>
      <c r="M45" s="348">
        <v>6111</v>
      </c>
    </row>
    <row r="46" spans="2:13" ht="27.7" customHeight="1" x14ac:dyDescent="0.2">
      <c r="B46" s="1189"/>
      <c r="C46" s="1190"/>
      <c r="D46" s="107"/>
      <c r="E46" s="1193" t="s">
        <v>36</v>
      </c>
      <c r="F46" s="1193"/>
      <c r="G46" s="1193"/>
      <c r="H46" s="1194"/>
      <c r="I46" s="346" t="s">
        <v>490</v>
      </c>
      <c r="J46" s="347" t="s">
        <v>490</v>
      </c>
      <c r="K46" s="347" t="s">
        <v>490</v>
      </c>
      <c r="L46" s="347" t="s">
        <v>490</v>
      </c>
      <c r="M46" s="348" t="s">
        <v>490</v>
      </c>
    </row>
    <row r="47" spans="2:13" ht="27.7" customHeight="1" x14ac:dyDescent="0.2">
      <c r="B47" s="1189"/>
      <c r="C47" s="1190"/>
      <c r="D47" s="108"/>
      <c r="E47" s="1203" t="s">
        <v>37</v>
      </c>
      <c r="F47" s="1204"/>
      <c r="G47" s="1204"/>
      <c r="H47" s="1205"/>
      <c r="I47" s="346" t="s">
        <v>490</v>
      </c>
      <c r="J47" s="347" t="s">
        <v>490</v>
      </c>
      <c r="K47" s="347" t="s">
        <v>490</v>
      </c>
      <c r="L47" s="347" t="s">
        <v>490</v>
      </c>
      <c r="M47" s="348" t="s">
        <v>490</v>
      </c>
    </row>
    <row r="48" spans="2:13" ht="27.7" customHeight="1" x14ac:dyDescent="0.2">
      <c r="B48" s="1189"/>
      <c r="C48" s="1190"/>
      <c r="D48" s="106"/>
      <c r="E48" s="1193" t="s">
        <v>38</v>
      </c>
      <c r="F48" s="1193"/>
      <c r="G48" s="1193"/>
      <c r="H48" s="1194"/>
      <c r="I48" s="346" t="s">
        <v>490</v>
      </c>
      <c r="J48" s="347" t="s">
        <v>490</v>
      </c>
      <c r="K48" s="347" t="s">
        <v>490</v>
      </c>
      <c r="L48" s="347" t="s">
        <v>490</v>
      </c>
      <c r="M48" s="348" t="s">
        <v>490</v>
      </c>
    </row>
    <row r="49" spans="2:13" ht="27.7" customHeight="1" x14ac:dyDescent="0.2">
      <c r="B49" s="1191"/>
      <c r="C49" s="1192"/>
      <c r="D49" s="106"/>
      <c r="E49" s="1193" t="s">
        <v>39</v>
      </c>
      <c r="F49" s="1193"/>
      <c r="G49" s="1193"/>
      <c r="H49" s="1194"/>
      <c r="I49" s="346" t="s">
        <v>490</v>
      </c>
      <c r="J49" s="347" t="s">
        <v>490</v>
      </c>
      <c r="K49" s="347" t="s">
        <v>490</v>
      </c>
      <c r="L49" s="347" t="s">
        <v>490</v>
      </c>
      <c r="M49" s="348" t="s">
        <v>490</v>
      </c>
    </row>
    <row r="50" spans="2:13" ht="27.7" customHeight="1" x14ac:dyDescent="0.2">
      <c r="B50" s="1187" t="s">
        <v>40</v>
      </c>
      <c r="C50" s="1188"/>
      <c r="D50" s="109"/>
      <c r="E50" s="1193" t="s">
        <v>41</v>
      </c>
      <c r="F50" s="1193"/>
      <c r="G50" s="1193"/>
      <c r="H50" s="1194"/>
      <c r="I50" s="346">
        <v>6384</v>
      </c>
      <c r="J50" s="347">
        <v>8643</v>
      </c>
      <c r="K50" s="347">
        <v>10192</v>
      </c>
      <c r="L50" s="347">
        <v>12416</v>
      </c>
      <c r="M50" s="348">
        <v>12584</v>
      </c>
    </row>
    <row r="51" spans="2:13" ht="27.7" customHeight="1" x14ac:dyDescent="0.2">
      <c r="B51" s="1189"/>
      <c r="C51" s="1190"/>
      <c r="D51" s="106"/>
      <c r="E51" s="1193" t="s">
        <v>42</v>
      </c>
      <c r="F51" s="1193"/>
      <c r="G51" s="1193"/>
      <c r="H51" s="1194"/>
      <c r="I51" s="346">
        <v>1901</v>
      </c>
      <c r="J51" s="347">
        <v>1693</v>
      </c>
      <c r="K51" s="347">
        <v>1424</v>
      </c>
      <c r="L51" s="347">
        <v>1198</v>
      </c>
      <c r="M51" s="348">
        <v>1168</v>
      </c>
    </row>
    <row r="52" spans="2:13" ht="27.7" customHeight="1" x14ac:dyDescent="0.2">
      <c r="B52" s="1191"/>
      <c r="C52" s="1192"/>
      <c r="D52" s="106"/>
      <c r="E52" s="1193" t="s">
        <v>43</v>
      </c>
      <c r="F52" s="1193"/>
      <c r="G52" s="1193"/>
      <c r="H52" s="1194"/>
      <c r="I52" s="346">
        <v>82190</v>
      </c>
      <c r="J52" s="347">
        <v>79014</v>
      </c>
      <c r="K52" s="347">
        <v>75090</v>
      </c>
      <c r="L52" s="347">
        <v>71185</v>
      </c>
      <c r="M52" s="348">
        <v>67880</v>
      </c>
    </row>
    <row r="53" spans="2:13" ht="27.7" customHeight="1" thickBot="1" x14ac:dyDescent="0.25">
      <c r="B53" s="1195" t="s">
        <v>19</v>
      </c>
      <c r="C53" s="1196"/>
      <c r="D53" s="110"/>
      <c r="E53" s="1197" t="s">
        <v>44</v>
      </c>
      <c r="F53" s="1197"/>
      <c r="G53" s="1197"/>
      <c r="H53" s="1198"/>
      <c r="I53" s="349">
        <v>46877</v>
      </c>
      <c r="J53" s="350">
        <v>40565</v>
      </c>
      <c r="K53" s="350">
        <v>34748</v>
      </c>
      <c r="L53" s="350">
        <v>33908</v>
      </c>
      <c r="M53" s="351">
        <v>31404</v>
      </c>
    </row>
    <row r="54" spans="2:13" ht="27.7" customHeight="1" x14ac:dyDescent="0.2">
      <c r="B54" s="111"/>
      <c r="C54" s="112"/>
      <c r="D54" s="112"/>
      <c r="E54" s="113"/>
      <c r="F54" s="113"/>
      <c r="G54" s="113"/>
      <c r="H54" s="113"/>
      <c r="I54" s="114"/>
      <c r="J54" s="114"/>
      <c r="K54" s="114"/>
      <c r="L54" s="114"/>
      <c r="M54" s="114"/>
    </row>
    <row r="55" spans="2:13" ht="13.8" x14ac:dyDescent="0.2"/>
  </sheetData>
  <sheetProtection algorithmName="SHA-512" hashValue="kwBqOF0wItmDYNGC4maa7Vm1abPmVijyzCUsNeq7gzWLSSJUqDSpZTCvSOf19k0lxfi53WC8oyiuJlmwYcCLAQ==" saltValue="bzGXT9jCHEM8tJpEFF+tN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25" zoomScaleNormal="25" zoomScaleSheetLayoutView="100" workbookViewId="0">
      <selection activeCell="V40" sqref="V40:AO40"/>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45" customHeight="1" x14ac:dyDescent="0.2"/>
    <row r="2" ht="16.45" customHeight="1" x14ac:dyDescent="0.2"/>
    <row r="3" ht="16.45" customHeight="1" x14ac:dyDescent="0.2"/>
    <row r="4" ht="16.45" customHeight="1" x14ac:dyDescent="0.2"/>
    <row r="5" ht="16.45" customHeight="1" x14ac:dyDescent="0.2"/>
    <row r="6" ht="16.45" customHeight="1" x14ac:dyDescent="0.2"/>
    <row r="7" ht="16.45" customHeight="1" x14ac:dyDescent="0.2"/>
    <row r="8" ht="16.45" customHeight="1" x14ac:dyDescent="0.2"/>
    <row r="9" ht="16.45" customHeight="1" x14ac:dyDescent="0.2"/>
    <row r="10" ht="16.45" customHeight="1" x14ac:dyDescent="0.2"/>
    <row r="11" ht="16.45" customHeight="1" x14ac:dyDescent="0.2"/>
    <row r="12" ht="16.45" customHeight="1" x14ac:dyDescent="0.2"/>
    <row r="13" ht="16.45" customHeight="1" x14ac:dyDescent="0.2"/>
    <row r="14" ht="16.45" customHeight="1" x14ac:dyDescent="0.2"/>
    <row r="15" ht="16.45" customHeight="1" x14ac:dyDescent="0.2"/>
    <row r="16" ht="16.45" customHeight="1" x14ac:dyDescent="0.2"/>
    <row r="17" ht="16.45" customHeight="1" x14ac:dyDescent="0.2"/>
    <row r="18" ht="16.45" customHeight="1" x14ac:dyDescent="0.2"/>
    <row r="19" ht="16.45" customHeight="1" x14ac:dyDescent="0.2"/>
    <row r="20" ht="16.45" customHeight="1" x14ac:dyDescent="0.2"/>
    <row r="21" ht="16.45" customHeight="1" x14ac:dyDescent="0.2"/>
    <row r="22" ht="16.45" customHeight="1" x14ac:dyDescent="0.2"/>
    <row r="23" ht="16.45" customHeight="1" x14ac:dyDescent="0.2"/>
    <row r="24" ht="16.45" customHeight="1" x14ac:dyDescent="0.2"/>
    <row r="25" ht="16.45" customHeight="1" x14ac:dyDescent="0.2"/>
    <row r="26" ht="16.45" customHeight="1" x14ac:dyDescent="0.2"/>
    <row r="27" ht="16.45" customHeight="1" x14ac:dyDescent="0.2"/>
    <row r="28" ht="16.45" customHeight="1" x14ac:dyDescent="0.2"/>
    <row r="29" ht="16.45" customHeight="1" x14ac:dyDescent="0.2"/>
    <row r="30" ht="16.45" customHeight="1" x14ac:dyDescent="0.2"/>
    <row r="31" ht="16.45" customHeight="1" x14ac:dyDescent="0.2"/>
    <row r="32" ht="16.45" customHeight="1" x14ac:dyDescent="0.2"/>
    <row r="33" ht="16.45" customHeight="1" x14ac:dyDescent="0.2"/>
    <row r="34" ht="16.45" customHeight="1" x14ac:dyDescent="0.2"/>
    <row r="35" ht="16.45" customHeight="1" x14ac:dyDescent="0.2"/>
    <row r="36" ht="16.45" customHeight="1" x14ac:dyDescent="0.2"/>
    <row r="37" ht="16.45" customHeight="1" x14ac:dyDescent="0.2"/>
    <row r="38" ht="16.45" customHeight="1" x14ac:dyDescent="0.2"/>
    <row r="39" ht="16.45" customHeight="1" x14ac:dyDescent="0.2"/>
    <row r="40" ht="16.45" customHeight="1" x14ac:dyDescent="0.2"/>
    <row r="41" ht="16.45" customHeight="1" x14ac:dyDescent="0.2"/>
    <row r="42" ht="16.45" customHeight="1" x14ac:dyDescent="0.2"/>
    <row r="43" ht="16.45" customHeight="1" x14ac:dyDescent="0.2"/>
    <row r="44" ht="16.45" customHeight="1" x14ac:dyDescent="0.2"/>
    <row r="45" ht="16.45" customHeight="1" x14ac:dyDescent="0.2"/>
    <row r="46" ht="16.45" customHeight="1" x14ac:dyDescent="0.2"/>
    <row r="47" ht="16.45" customHeight="1" x14ac:dyDescent="0.2"/>
    <row r="48" ht="16.45" customHeight="1" x14ac:dyDescent="0.2"/>
    <row r="49" spans="2:8" ht="20.2" customHeight="1" x14ac:dyDescent="0.2"/>
    <row r="50" spans="2:8" ht="16.45" customHeight="1" x14ac:dyDescent="0.2"/>
    <row r="51" spans="2:8" ht="29.3" customHeight="1" x14ac:dyDescent="0.2"/>
    <row r="52" spans="2:8" ht="29.3" customHeight="1" x14ac:dyDescent="0.2"/>
    <row r="53" spans="2:8" ht="52.45" customHeight="1" thickBot="1" x14ac:dyDescent="0.3">
      <c r="B53" s="2"/>
      <c r="C53" s="2"/>
      <c r="D53" s="2"/>
      <c r="E53" s="2"/>
      <c r="F53" s="2"/>
      <c r="G53" s="2"/>
      <c r="H53" s="115" t="s">
        <v>45</v>
      </c>
    </row>
    <row r="54" spans="2:8" ht="29.3" customHeight="1" thickBot="1" x14ac:dyDescent="0.3">
      <c r="B54" s="116" t="s">
        <v>1</v>
      </c>
      <c r="C54" s="117"/>
      <c r="D54" s="117"/>
      <c r="E54" s="118" t="s">
        <v>2</v>
      </c>
      <c r="F54" s="119" t="s">
        <v>530</v>
      </c>
      <c r="G54" s="119" t="s">
        <v>531</v>
      </c>
      <c r="H54" s="120" t="s">
        <v>532</v>
      </c>
    </row>
    <row r="55" spans="2:8" ht="52.45" customHeight="1" x14ac:dyDescent="0.2">
      <c r="B55" s="121"/>
      <c r="C55" s="1214" t="s">
        <v>46</v>
      </c>
      <c r="D55" s="1214"/>
      <c r="E55" s="1215"/>
      <c r="F55" s="352">
        <v>2373</v>
      </c>
      <c r="G55" s="352">
        <v>2374</v>
      </c>
      <c r="H55" s="353">
        <v>2577</v>
      </c>
    </row>
    <row r="56" spans="2:8" ht="52.45" customHeight="1" x14ac:dyDescent="0.2">
      <c r="B56" s="122"/>
      <c r="C56" s="1216" t="s">
        <v>47</v>
      </c>
      <c r="D56" s="1216"/>
      <c r="E56" s="1217"/>
      <c r="F56" s="354">
        <v>1953</v>
      </c>
      <c r="G56" s="354">
        <v>2160</v>
      </c>
      <c r="H56" s="355">
        <v>2333</v>
      </c>
    </row>
    <row r="57" spans="2:8" ht="53.25" customHeight="1" x14ac:dyDescent="0.2">
      <c r="B57" s="122"/>
      <c r="C57" s="1218" t="s">
        <v>48</v>
      </c>
      <c r="D57" s="1218"/>
      <c r="E57" s="1219"/>
      <c r="F57" s="356">
        <v>4453</v>
      </c>
      <c r="G57" s="356">
        <v>5900</v>
      </c>
      <c r="H57" s="357">
        <v>5115</v>
      </c>
    </row>
    <row r="58" spans="2:8" ht="45.7" customHeight="1" x14ac:dyDescent="0.2">
      <c r="B58" s="123"/>
      <c r="C58" s="1206" t="s">
        <v>569</v>
      </c>
      <c r="D58" s="1207"/>
      <c r="E58" s="1208"/>
      <c r="F58" s="358">
        <v>2601</v>
      </c>
      <c r="G58" s="358">
        <v>4003</v>
      </c>
      <c r="H58" s="359">
        <v>2767</v>
      </c>
    </row>
    <row r="59" spans="2:8" ht="45.7" customHeight="1" x14ac:dyDescent="0.2">
      <c r="B59" s="123"/>
      <c r="C59" s="1206" t="s">
        <v>571</v>
      </c>
      <c r="D59" s="1207"/>
      <c r="E59" s="1208"/>
      <c r="F59" s="358" t="s">
        <v>555</v>
      </c>
      <c r="G59" s="358" t="s">
        <v>555</v>
      </c>
      <c r="H59" s="359">
        <v>601</v>
      </c>
    </row>
    <row r="60" spans="2:8" ht="45.7" customHeight="1" x14ac:dyDescent="0.2">
      <c r="B60" s="123"/>
      <c r="C60" s="1206" t="s">
        <v>573</v>
      </c>
      <c r="D60" s="1207"/>
      <c r="E60" s="1208"/>
      <c r="F60" s="358">
        <v>504</v>
      </c>
      <c r="G60" s="358">
        <v>492</v>
      </c>
      <c r="H60" s="359">
        <v>512</v>
      </c>
    </row>
    <row r="61" spans="2:8" ht="45.7" customHeight="1" x14ac:dyDescent="0.2">
      <c r="B61" s="123"/>
      <c r="C61" s="1206" t="s">
        <v>572</v>
      </c>
      <c r="D61" s="1207"/>
      <c r="E61" s="1208"/>
      <c r="F61" s="358">
        <v>229</v>
      </c>
      <c r="G61" s="358">
        <v>429</v>
      </c>
      <c r="H61" s="359">
        <v>429</v>
      </c>
    </row>
    <row r="62" spans="2:8" ht="45.7" customHeight="1" thickBot="1" x14ac:dyDescent="0.25">
      <c r="B62" s="124"/>
      <c r="C62" s="1209" t="s">
        <v>570</v>
      </c>
      <c r="D62" s="1210"/>
      <c r="E62" s="1211"/>
      <c r="F62" s="360">
        <v>619</v>
      </c>
      <c r="G62" s="360">
        <v>419</v>
      </c>
      <c r="H62" s="361">
        <v>219</v>
      </c>
    </row>
    <row r="63" spans="2:8" ht="52.45" customHeight="1" thickBot="1" x14ac:dyDescent="0.25">
      <c r="B63" s="125"/>
      <c r="C63" s="1212" t="s">
        <v>49</v>
      </c>
      <c r="D63" s="1212"/>
      <c r="E63" s="1213"/>
      <c r="F63" s="362">
        <v>8779</v>
      </c>
      <c r="G63" s="362">
        <v>10434</v>
      </c>
      <c r="H63" s="363">
        <v>10024</v>
      </c>
    </row>
    <row r="64" spans="2:8" ht="13.8" x14ac:dyDescent="0.2"/>
  </sheetData>
  <sheetProtection algorithmName="SHA-512" hashValue="a7+e3No8bs8D1kcr11tQwXvpGvIzN5iyemzSOuRNWut06vQ0BSVNnO0DlrQmB8uwG6O++9H8S+ajUAK5kCqOAw==" saltValue="qVSawTfobF/n3wmTV1w+x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8" x14ac:dyDescent="0.2"/>
  <cols>
    <col min="1" max="1" width="45.88671875" style="132" customWidth="1"/>
    <col min="2" max="8" width="13.33203125" style="132" customWidth="1"/>
    <col min="9" max="16384" width="11.109375" style="132"/>
  </cols>
  <sheetData>
    <row r="1" spans="1:8" x14ac:dyDescent="0.2">
      <c r="A1" s="126"/>
      <c r="B1" s="127"/>
      <c r="C1" s="128"/>
      <c r="D1" s="129"/>
      <c r="E1" s="130"/>
      <c r="F1" s="130"/>
      <c r="G1" s="130"/>
      <c r="H1" s="131"/>
    </row>
    <row r="2" spans="1:8" x14ac:dyDescent="0.2">
      <c r="A2" s="133"/>
      <c r="B2" s="134"/>
      <c r="C2" s="135"/>
      <c r="D2" s="136" t="s">
        <v>50</v>
      </c>
      <c r="E2" s="137"/>
      <c r="F2" s="138" t="s">
        <v>527</v>
      </c>
      <c r="G2" s="139"/>
      <c r="H2" s="140"/>
    </row>
    <row r="3" spans="1:8" x14ac:dyDescent="0.2">
      <c r="A3" s="136" t="s">
        <v>520</v>
      </c>
      <c r="B3" s="141"/>
      <c r="C3" s="142"/>
      <c r="D3" s="143">
        <v>41366</v>
      </c>
      <c r="E3" s="144"/>
      <c r="F3" s="145">
        <v>60285</v>
      </c>
      <c r="G3" s="146"/>
      <c r="H3" s="147"/>
    </row>
    <row r="4" spans="1:8" x14ac:dyDescent="0.2">
      <c r="A4" s="148"/>
      <c r="B4" s="149"/>
      <c r="C4" s="150"/>
      <c r="D4" s="151">
        <v>16055</v>
      </c>
      <c r="E4" s="152"/>
      <c r="F4" s="153">
        <v>36445</v>
      </c>
      <c r="G4" s="154"/>
      <c r="H4" s="155"/>
    </row>
    <row r="5" spans="1:8" x14ac:dyDescent="0.2">
      <c r="A5" s="136" t="s">
        <v>522</v>
      </c>
      <c r="B5" s="141"/>
      <c r="C5" s="142"/>
      <c r="D5" s="143">
        <v>38618</v>
      </c>
      <c r="E5" s="144"/>
      <c r="F5" s="145">
        <v>52714</v>
      </c>
      <c r="G5" s="146"/>
      <c r="H5" s="147"/>
    </row>
    <row r="6" spans="1:8" x14ac:dyDescent="0.2">
      <c r="A6" s="148"/>
      <c r="B6" s="149"/>
      <c r="C6" s="150"/>
      <c r="D6" s="151">
        <v>11667</v>
      </c>
      <c r="E6" s="152"/>
      <c r="F6" s="153">
        <v>29032</v>
      </c>
      <c r="G6" s="154"/>
      <c r="H6" s="155"/>
    </row>
    <row r="7" spans="1:8" x14ac:dyDescent="0.2">
      <c r="A7" s="136" t="s">
        <v>523</v>
      </c>
      <c r="B7" s="141"/>
      <c r="C7" s="142"/>
      <c r="D7" s="143">
        <v>36268</v>
      </c>
      <c r="E7" s="144"/>
      <c r="F7" s="145">
        <v>46001</v>
      </c>
      <c r="G7" s="146"/>
      <c r="H7" s="147"/>
    </row>
    <row r="8" spans="1:8" x14ac:dyDescent="0.2">
      <c r="A8" s="148"/>
      <c r="B8" s="149"/>
      <c r="C8" s="150"/>
      <c r="D8" s="151">
        <v>12548</v>
      </c>
      <c r="E8" s="152"/>
      <c r="F8" s="153">
        <v>27974</v>
      </c>
      <c r="G8" s="154"/>
      <c r="H8" s="155"/>
    </row>
    <row r="9" spans="1:8" x14ac:dyDescent="0.2">
      <c r="A9" s="136" t="s">
        <v>524</v>
      </c>
      <c r="B9" s="141"/>
      <c r="C9" s="142"/>
      <c r="D9" s="143">
        <v>56065</v>
      </c>
      <c r="E9" s="144"/>
      <c r="F9" s="145">
        <v>52878</v>
      </c>
      <c r="G9" s="146"/>
      <c r="H9" s="147"/>
    </row>
    <row r="10" spans="1:8" x14ac:dyDescent="0.2">
      <c r="A10" s="148"/>
      <c r="B10" s="149"/>
      <c r="C10" s="150"/>
      <c r="D10" s="151">
        <v>16207</v>
      </c>
      <c r="E10" s="152"/>
      <c r="F10" s="153">
        <v>32136</v>
      </c>
      <c r="G10" s="154"/>
      <c r="H10" s="155"/>
    </row>
    <row r="11" spans="1:8" x14ac:dyDescent="0.2">
      <c r="A11" s="136" t="s">
        <v>525</v>
      </c>
      <c r="B11" s="141"/>
      <c r="C11" s="142"/>
      <c r="D11" s="143">
        <v>54382</v>
      </c>
      <c r="E11" s="144"/>
      <c r="F11" s="145">
        <v>57911</v>
      </c>
      <c r="G11" s="146"/>
      <c r="H11" s="147"/>
    </row>
    <row r="12" spans="1:8" x14ac:dyDescent="0.2">
      <c r="A12" s="148"/>
      <c r="B12" s="149"/>
      <c r="C12" s="156"/>
      <c r="D12" s="151">
        <v>32167</v>
      </c>
      <c r="E12" s="152"/>
      <c r="F12" s="153">
        <v>35132</v>
      </c>
      <c r="G12" s="154"/>
      <c r="H12" s="155"/>
    </row>
    <row r="13" spans="1:8" x14ac:dyDescent="0.2">
      <c r="A13" s="136"/>
      <c r="B13" s="141"/>
      <c r="C13" s="157"/>
      <c r="D13" s="158">
        <v>45340</v>
      </c>
      <c r="E13" s="159"/>
      <c r="F13" s="160">
        <v>53958</v>
      </c>
      <c r="G13" s="161"/>
      <c r="H13" s="147"/>
    </row>
    <row r="14" spans="1:8" x14ac:dyDescent="0.2">
      <c r="A14" s="148"/>
      <c r="B14" s="149"/>
      <c r="C14" s="150"/>
      <c r="D14" s="151">
        <v>17729</v>
      </c>
      <c r="E14" s="152"/>
      <c r="F14" s="153">
        <v>32144</v>
      </c>
      <c r="G14" s="154"/>
      <c r="H14" s="155"/>
    </row>
    <row r="17" spans="1:11" x14ac:dyDescent="0.2">
      <c r="A17" s="132" t="s">
        <v>51</v>
      </c>
    </row>
    <row r="18" spans="1:11" x14ac:dyDescent="0.2">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2">
      <c r="A19" s="162" t="s">
        <v>52</v>
      </c>
      <c r="B19" s="162">
        <f>ROUND(VALUE(SUBSTITUTE(実質収支比率等に係る経年分析!F$48,"▲","-")),2)</f>
        <v>6.19</v>
      </c>
      <c r="C19" s="162">
        <f>ROUND(VALUE(SUBSTITUTE(実質収支比率等に係る経年分析!G$48,"▲","-")),2)</f>
        <v>2.5499999999999998</v>
      </c>
      <c r="D19" s="162">
        <f>ROUND(VALUE(SUBSTITUTE(実質収支比率等に係る経年分析!H$48,"▲","-")),2)</f>
        <v>5.18</v>
      </c>
      <c r="E19" s="162">
        <f>ROUND(VALUE(SUBSTITUTE(実質収支比率等に係る経年分析!I$48,"▲","-")),2)</f>
        <v>3.77</v>
      </c>
      <c r="F19" s="162">
        <f>ROUND(VALUE(SUBSTITUTE(実質収支比率等に係る経年分析!J$48,"▲","-")),2)</f>
        <v>2.86</v>
      </c>
    </row>
    <row r="20" spans="1:11" x14ac:dyDescent="0.2">
      <c r="A20" s="162" t="s">
        <v>53</v>
      </c>
      <c r="B20" s="162">
        <f>ROUND(VALUE(SUBSTITUTE(実質収支比率等に係る経年分析!F$47,"▲","-")),2)</f>
        <v>5.03</v>
      </c>
      <c r="C20" s="162">
        <f>ROUND(VALUE(SUBSTITUTE(実質収支比率等に係る経年分析!G$47,"▲","-")),2)</f>
        <v>5.84</v>
      </c>
      <c r="D20" s="162">
        <f>ROUND(VALUE(SUBSTITUTE(実質収支比率等に係る経年分析!H$47,"▲","-")),2)</f>
        <v>5.93</v>
      </c>
      <c r="E20" s="162">
        <f>ROUND(VALUE(SUBSTITUTE(実質収支比率等に係る経年分析!I$47,"▲","-")),2)</f>
        <v>5.86</v>
      </c>
      <c r="F20" s="162">
        <f>ROUND(VALUE(SUBSTITUTE(実質収支比率等に係る経年分析!J$47,"▲","-")),2)</f>
        <v>6.26</v>
      </c>
    </row>
    <row r="21" spans="1:11" x14ac:dyDescent="0.2">
      <c r="A21" s="162" t="s">
        <v>54</v>
      </c>
      <c r="B21" s="162">
        <f>IF(ISNUMBER(VALUE(SUBSTITUTE(実質収支比率等に係る経年分析!F$49,"▲","-"))),ROUND(VALUE(SUBSTITUTE(実質収支比率等に係る経年分析!F$49,"▲","-")),2),NA())</f>
        <v>2.38</v>
      </c>
      <c r="C21" s="162">
        <f>IF(ISNUMBER(VALUE(SUBSTITUTE(実質収支比率等に係る経年分析!G$49,"▲","-"))),ROUND(VALUE(SUBSTITUTE(実質収支比率等に係る経年分析!G$49,"▲","-")),2),NA())</f>
        <v>2.6</v>
      </c>
      <c r="D21" s="162">
        <f>IF(ISNUMBER(VALUE(SUBSTITUTE(実質収支比率等に係る経年分析!H$49,"▲","-"))),ROUND(VALUE(SUBSTITUTE(実質収支比率等に係る経年分析!H$49,"▲","-")),2),NA())</f>
        <v>4.54</v>
      </c>
      <c r="E21" s="162">
        <f>IF(ISNUMBER(VALUE(SUBSTITUTE(実質収支比率等に係る経年分析!I$49,"▲","-"))),ROUND(VALUE(SUBSTITUTE(実質収支比率等に係る経年分析!I$49,"▲","-")),2),NA())</f>
        <v>0.96</v>
      </c>
      <c r="F21" s="162">
        <f>IF(ISNUMBER(VALUE(SUBSTITUTE(実質収支比率等に係る経年分析!J$49,"▲","-"))),ROUND(VALUE(SUBSTITUTE(実質収支比率等に係る経年分析!J$49,"▲","-")),2),NA())</f>
        <v>2.66</v>
      </c>
    </row>
    <row r="24" spans="1:11" x14ac:dyDescent="0.2">
      <c r="A24" s="132" t="s">
        <v>55</v>
      </c>
    </row>
    <row r="25" spans="1:11" x14ac:dyDescent="0.2">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2">
      <c r="A26" s="163"/>
      <c r="B26" s="163" t="s">
        <v>56</v>
      </c>
      <c r="C26" s="163" t="s">
        <v>57</v>
      </c>
      <c r="D26" s="163" t="s">
        <v>56</v>
      </c>
      <c r="E26" s="163" t="s">
        <v>57</v>
      </c>
      <c r="F26" s="163" t="s">
        <v>56</v>
      </c>
      <c r="G26" s="163" t="s">
        <v>57</v>
      </c>
      <c r="H26" s="163" t="s">
        <v>56</v>
      </c>
      <c r="I26" s="163" t="s">
        <v>57</v>
      </c>
      <c r="J26" s="163" t="s">
        <v>56</v>
      </c>
      <c r="K26" s="163" t="s">
        <v>57</v>
      </c>
    </row>
    <row r="27" spans="1:11" x14ac:dyDescent="0.2">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3.57</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5.52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5.47</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3.03</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v>
      </c>
    </row>
    <row r="28" spans="1:11" x14ac:dyDescent="0.2">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2">
      <c r="A29" s="163" t="str">
        <f>IF(連結実質赤字比率に係る赤字・黒字の構成分析!C$41="",NA(),連結実質赤字比率に係る赤字・黒字の構成分析!C$41)</f>
        <v>駐車場事業会計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0.14000000000000001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0.15</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0.02</v>
      </c>
    </row>
    <row r="30" spans="1:11" x14ac:dyDescent="0.2">
      <c r="A30" s="163" t="str">
        <f>IF(連結実質赤字比率に係る赤字・黒字の構成分析!C$40="",NA(),連結実質赤字比率に係る赤字・黒字の構成分析!C$40)</f>
        <v>後期高齢者医療事業会計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7.0000000000000007E-2</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0.04</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0.02</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0.06</v>
      </c>
    </row>
    <row r="31" spans="1:11" x14ac:dyDescent="0.2">
      <c r="A31" s="163" t="str">
        <f>IF(連結実質赤字比率に係る赤字・黒字の構成分析!C$39="",NA(),連結実質赤字比率に係る赤字・黒字の構成分析!C$39)</f>
        <v>介護保険事業会計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0.98</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1.1200000000000001</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0.46</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0.93</v>
      </c>
    </row>
    <row r="32" spans="1:11" x14ac:dyDescent="0.2">
      <c r="A32" s="163" t="str">
        <f>IF(連結実質赤字比率に係る赤字・黒字の構成分析!C$38="",NA(),連結実質赤字比率に係る赤字・黒字の構成分析!C$38)</f>
        <v>工業用水道事業会計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1.05</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1.02</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1.03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1.03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0.95</v>
      </c>
    </row>
    <row r="33" spans="1:16" x14ac:dyDescent="0.2">
      <c r="A33" s="163" t="str">
        <f>IF(連結実質赤字比率に係る赤字・黒字の構成分析!C$37="",NA(),連結実質赤字比率に係る赤字・黒字の構成分析!C$37)</f>
        <v>国民健康保険事業会計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0.78</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0.8</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0.56000000000000005</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1.02</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1.21</v>
      </c>
    </row>
    <row r="34" spans="1:16" x14ac:dyDescent="0.2">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2.86</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2.97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3.24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3.19</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2.65</v>
      </c>
    </row>
    <row r="35" spans="1:16" x14ac:dyDescent="0.2">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6.18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2.5499999999999998</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5.18</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3.76</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2.86</v>
      </c>
    </row>
    <row r="36" spans="1:16" x14ac:dyDescent="0.2">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5.17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5.23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5.84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6.25</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6.82</v>
      </c>
    </row>
    <row r="39" spans="1:16" x14ac:dyDescent="0.2">
      <c r="A39" s="132" t="s">
        <v>58</v>
      </c>
    </row>
    <row r="40" spans="1:16" x14ac:dyDescent="0.2">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2">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2">
      <c r="A42" s="164" t="s">
        <v>61</v>
      </c>
      <c r="B42" s="164"/>
      <c r="C42" s="164"/>
      <c r="D42" s="164">
        <f>'実質公債費比率（分子）の構造'!K$52</f>
        <v>7201</v>
      </c>
      <c r="E42" s="164"/>
      <c r="F42" s="164"/>
      <c r="G42" s="164">
        <f>'実質公債費比率（分子）の構造'!L$52</f>
        <v>7170</v>
      </c>
      <c r="H42" s="164"/>
      <c r="I42" s="164"/>
      <c r="J42" s="164">
        <f>'実質公債費比率（分子）の構造'!M$52</f>
        <v>7116</v>
      </c>
      <c r="K42" s="164"/>
      <c r="L42" s="164"/>
      <c r="M42" s="164">
        <f>'実質公債費比率（分子）の構造'!N$52</f>
        <v>6984</v>
      </c>
      <c r="N42" s="164"/>
      <c r="O42" s="164"/>
      <c r="P42" s="164">
        <f>'実質公債費比率（分子）の構造'!O$52</f>
        <v>6952</v>
      </c>
    </row>
    <row r="43" spans="1:16" x14ac:dyDescent="0.2">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2">
      <c r="A44" s="164" t="s">
        <v>62</v>
      </c>
      <c r="B44" s="164">
        <f>'実質公債費比率（分子）の構造'!K$50</f>
        <v>114</v>
      </c>
      <c r="C44" s="164"/>
      <c r="D44" s="164"/>
      <c r="E44" s="164">
        <f>'実質公債費比率（分子）の構造'!L$50</f>
        <v>147</v>
      </c>
      <c r="F44" s="164"/>
      <c r="G44" s="164"/>
      <c r="H44" s="164">
        <f>'実質公債費比率（分子）の構造'!M$50</f>
        <v>101</v>
      </c>
      <c r="I44" s="164"/>
      <c r="J44" s="164"/>
      <c r="K44" s="164">
        <f>'実質公債費比率（分子）の構造'!N$50</f>
        <v>41</v>
      </c>
      <c r="L44" s="164"/>
      <c r="M44" s="164"/>
      <c r="N44" s="164">
        <f>'実質公債費比率（分子）の構造'!O$50</f>
        <v>40</v>
      </c>
      <c r="O44" s="164"/>
      <c r="P44" s="164"/>
    </row>
    <row r="45" spans="1:16" x14ac:dyDescent="0.2">
      <c r="A45" s="164" t="s">
        <v>63</v>
      </c>
      <c r="B45" s="164">
        <f>'実質公債費比率（分子）の構造'!K$49</f>
        <v>205</v>
      </c>
      <c r="C45" s="164"/>
      <c r="D45" s="164"/>
      <c r="E45" s="164">
        <f>'実質公債費比率（分子）の構造'!L$49</f>
        <v>207</v>
      </c>
      <c r="F45" s="164"/>
      <c r="G45" s="164"/>
      <c r="H45" s="164">
        <f>'実質公債費比率（分子）の構造'!M$49</f>
        <v>205</v>
      </c>
      <c r="I45" s="164"/>
      <c r="J45" s="164"/>
      <c r="K45" s="164">
        <f>'実質公債費比率（分子）の構造'!N$49</f>
        <v>191</v>
      </c>
      <c r="L45" s="164"/>
      <c r="M45" s="164"/>
      <c r="N45" s="164">
        <f>'実質公債費比率（分子）の構造'!O$49</f>
        <v>170</v>
      </c>
      <c r="O45" s="164"/>
      <c r="P45" s="164"/>
    </row>
    <row r="46" spans="1:16" x14ac:dyDescent="0.2">
      <c r="A46" s="164" t="s">
        <v>64</v>
      </c>
      <c r="B46" s="164">
        <f>'実質公債費比率（分子）の構造'!K$48</f>
        <v>1733</v>
      </c>
      <c r="C46" s="164"/>
      <c r="D46" s="164"/>
      <c r="E46" s="164">
        <f>'実質公債費比率（分子）の構造'!L$48</f>
        <v>1648</v>
      </c>
      <c r="F46" s="164"/>
      <c r="G46" s="164"/>
      <c r="H46" s="164">
        <f>'実質公債費比率（分子）の構造'!M$48</f>
        <v>1596</v>
      </c>
      <c r="I46" s="164"/>
      <c r="J46" s="164"/>
      <c r="K46" s="164">
        <f>'実質公債費比率（分子）の構造'!N$48</f>
        <v>1621</v>
      </c>
      <c r="L46" s="164"/>
      <c r="M46" s="164"/>
      <c r="N46" s="164">
        <f>'実質公債費比率（分子）の構造'!O$48</f>
        <v>1774</v>
      </c>
      <c r="O46" s="164"/>
      <c r="P46" s="164"/>
    </row>
    <row r="47" spans="1:16" x14ac:dyDescent="0.2">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2">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2">
      <c r="A49" s="164" t="s">
        <v>66</v>
      </c>
      <c r="B49" s="164">
        <f>'実質公債費比率（分子）の構造'!K$45</f>
        <v>9100</v>
      </c>
      <c r="C49" s="164"/>
      <c r="D49" s="164"/>
      <c r="E49" s="164">
        <f>'実質公債費比率（分子）の構造'!L$45</f>
        <v>9312</v>
      </c>
      <c r="F49" s="164"/>
      <c r="G49" s="164"/>
      <c r="H49" s="164">
        <f>'実質公債費比率（分子）の構造'!M$45</f>
        <v>9053</v>
      </c>
      <c r="I49" s="164"/>
      <c r="J49" s="164"/>
      <c r="K49" s="164">
        <f>'実質公債費比率（分子）の構造'!N$45</f>
        <v>8807</v>
      </c>
      <c r="L49" s="164"/>
      <c r="M49" s="164"/>
      <c r="N49" s="164">
        <f>'実質公債費比率（分子）の構造'!O$45</f>
        <v>8485</v>
      </c>
      <c r="O49" s="164"/>
      <c r="P49" s="164"/>
    </row>
    <row r="50" spans="1:16" x14ac:dyDescent="0.2">
      <c r="A50" s="164" t="s">
        <v>67</v>
      </c>
      <c r="B50" s="164" t="e">
        <f>NA()</f>
        <v>#N/A</v>
      </c>
      <c r="C50" s="164">
        <f>IF(ISNUMBER('実質公債費比率（分子）の構造'!K$53),'実質公債費比率（分子）の構造'!K$53,NA())</f>
        <v>3951</v>
      </c>
      <c r="D50" s="164" t="e">
        <f>NA()</f>
        <v>#N/A</v>
      </c>
      <c r="E50" s="164" t="e">
        <f>NA()</f>
        <v>#N/A</v>
      </c>
      <c r="F50" s="164">
        <f>IF(ISNUMBER('実質公債費比率（分子）の構造'!L$53),'実質公債費比率（分子）の構造'!L$53,NA())</f>
        <v>4144</v>
      </c>
      <c r="G50" s="164" t="e">
        <f>NA()</f>
        <v>#N/A</v>
      </c>
      <c r="H50" s="164" t="e">
        <f>NA()</f>
        <v>#N/A</v>
      </c>
      <c r="I50" s="164">
        <f>IF(ISNUMBER('実質公債費比率（分子）の構造'!M$53),'実質公債費比率（分子）の構造'!M$53,NA())</f>
        <v>3839</v>
      </c>
      <c r="J50" s="164" t="e">
        <f>NA()</f>
        <v>#N/A</v>
      </c>
      <c r="K50" s="164" t="e">
        <f>NA()</f>
        <v>#N/A</v>
      </c>
      <c r="L50" s="164">
        <f>IF(ISNUMBER('実質公債費比率（分子）の構造'!N$53),'実質公債費比率（分子）の構造'!N$53,NA())</f>
        <v>3676</v>
      </c>
      <c r="M50" s="164" t="e">
        <f>NA()</f>
        <v>#N/A</v>
      </c>
      <c r="N50" s="164" t="e">
        <f>NA()</f>
        <v>#N/A</v>
      </c>
      <c r="O50" s="164">
        <f>IF(ISNUMBER('実質公債費比率（分子）の構造'!O$53),'実質公債費比率（分子）の構造'!O$53,NA())</f>
        <v>3517</v>
      </c>
      <c r="P50" s="164" t="e">
        <f>NA()</f>
        <v>#N/A</v>
      </c>
    </row>
    <row r="53" spans="1:16" x14ac:dyDescent="0.2">
      <c r="A53" s="132" t="s">
        <v>68</v>
      </c>
    </row>
    <row r="54" spans="1:16" x14ac:dyDescent="0.2">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2">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2">
      <c r="A56" s="163" t="s">
        <v>43</v>
      </c>
      <c r="B56" s="163"/>
      <c r="C56" s="163"/>
      <c r="D56" s="163">
        <f>'将来負担比率（分子）の構造'!I$52</f>
        <v>82190</v>
      </c>
      <c r="E56" s="163"/>
      <c r="F56" s="163"/>
      <c r="G56" s="163">
        <f>'将来負担比率（分子）の構造'!J$52</f>
        <v>79014</v>
      </c>
      <c r="H56" s="163"/>
      <c r="I56" s="163"/>
      <c r="J56" s="163">
        <f>'将来負担比率（分子）の構造'!K$52</f>
        <v>75090</v>
      </c>
      <c r="K56" s="163"/>
      <c r="L56" s="163"/>
      <c r="M56" s="163">
        <f>'将来負担比率（分子）の構造'!L$52</f>
        <v>71185</v>
      </c>
      <c r="N56" s="163"/>
      <c r="O56" s="163"/>
      <c r="P56" s="163">
        <f>'将来負担比率（分子）の構造'!M$52</f>
        <v>67880</v>
      </c>
    </row>
    <row r="57" spans="1:16" x14ac:dyDescent="0.2">
      <c r="A57" s="163" t="s">
        <v>42</v>
      </c>
      <c r="B57" s="163"/>
      <c r="C57" s="163"/>
      <c r="D57" s="163">
        <f>'将来負担比率（分子）の構造'!I$51</f>
        <v>1901</v>
      </c>
      <c r="E57" s="163"/>
      <c r="F57" s="163"/>
      <c r="G57" s="163">
        <f>'将来負担比率（分子）の構造'!J$51</f>
        <v>1693</v>
      </c>
      <c r="H57" s="163"/>
      <c r="I57" s="163"/>
      <c r="J57" s="163">
        <f>'将来負担比率（分子）の構造'!K$51</f>
        <v>1424</v>
      </c>
      <c r="K57" s="163"/>
      <c r="L57" s="163"/>
      <c r="M57" s="163">
        <f>'将来負担比率（分子）の構造'!L$51</f>
        <v>1198</v>
      </c>
      <c r="N57" s="163"/>
      <c r="O57" s="163"/>
      <c r="P57" s="163">
        <f>'将来負担比率（分子）の構造'!M$51</f>
        <v>1168</v>
      </c>
    </row>
    <row r="58" spans="1:16" x14ac:dyDescent="0.2">
      <c r="A58" s="163" t="s">
        <v>41</v>
      </c>
      <c r="B58" s="163"/>
      <c r="C58" s="163"/>
      <c r="D58" s="163">
        <f>'将来負担比率（分子）の構造'!I$50</f>
        <v>6384</v>
      </c>
      <c r="E58" s="163"/>
      <c r="F58" s="163"/>
      <c r="G58" s="163">
        <f>'将来負担比率（分子）の構造'!J$50</f>
        <v>8643</v>
      </c>
      <c r="H58" s="163"/>
      <c r="I58" s="163"/>
      <c r="J58" s="163">
        <f>'将来負担比率（分子）の構造'!K$50</f>
        <v>10192</v>
      </c>
      <c r="K58" s="163"/>
      <c r="L58" s="163"/>
      <c r="M58" s="163">
        <f>'将来負担比率（分子）の構造'!L$50</f>
        <v>12416</v>
      </c>
      <c r="N58" s="163"/>
      <c r="O58" s="163"/>
      <c r="P58" s="163">
        <f>'将来負担比率（分子）の構造'!M$50</f>
        <v>12584</v>
      </c>
    </row>
    <row r="59" spans="1:16" x14ac:dyDescent="0.2">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2">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2">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2">
      <c r="A62" s="163" t="s">
        <v>35</v>
      </c>
      <c r="B62" s="163">
        <f>'将来負担比率（分子）の構造'!I$45</f>
        <v>7790</v>
      </c>
      <c r="C62" s="163"/>
      <c r="D62" s="163"/>
      <c r="E62" s="163">
        <f>'将来負担比率（分子）の構造'!J$45</f>
        <v>7237</v>
      </c>
      <c r="F62" s="163"/>
      <c r="G62" s="163"/>
      <c r="H62" s="163">
        <f>'将来負担比率（分子）の構造'!K$45</f>
        <v>6692</v>
      </c>
      <c r="I62" s="163"/>
      <c r="J62" s="163"/>
      <c r="K62" s="163">
        <f>'将来負担比率（分子）の構造'!L$45</f>
        <v>6396</v>
      </c>
      <c r="L62" s="163"/>
      <c r="M62" s="163"/>
      <c r="N62" s="163">
        <f>'将来負担比率（分子）の構造'!M$45</f>
        <v>6111</v>
      </c>
      <c r="O62" s="163"/>
      <c r="P62" s="163"/>
    </row>
    <row r="63" spans="1:16" x14ac:dyDescent="0.2">
      <c r="A63" s="163" t="s">
        <v>34</v>
      </c>
      <c r="B63" s="163">
        <f>'将来負担比率（分子）の構造'!I$44</f>
        <v>1307</v>
      </c>
      <c r="C63" s="163"/>
      <c r="D63" s="163"/>
      <c r="E63" s="163">
        <f>'将来負担比率（分子）の構造'!J$44</f>
        <v>1083</v>
      </c>
      <c r="F63" s="163"/>
      <c r="G63" s="163"/>
      <c r="H63" s="163">
        <f>'将来負担比率（分子）の構造'!K$44</f>
        <v>886</v>
      </c>
      <c r="I63" s="163"/>
      <c r="J63" s="163"/>
      <c r="K63" s="163">
        <f>'将来負担比率（分子）の構造'!L$44</f>
        <v>701</v>
      </c>
      <c r="L63" s="163"/>
      <c r="M63" s="163"/>
      <c r="N63" s="163">
        <f>'将来負担比率（分子）の構造'!M$44</f>
        <v>536</v>
      </c>
      <c r="O63" s="163"/>
      <c r="P63" s="163"/>
    </row>
    <row r="64" spans="1:16" x14ac:dyDescent="0.2">
      <c r="A64" s="163" t="s">
        <v>33</v>
      </c>
      <c r="B64" s="163">
        <f>'将来負担比率（分子）の構造'!I$43</f>
        <v>20126</v>
      </c>
      <c r="C64" s="163"/>
      <c r="D64" s="163"/>
      <c r="E64" s="163">
        <f>'将来負担比率（分子）の構造'!J$43</f>
        <v>19212</v>
      </c>
      <c r="F64" s="163"/>
      <c r="G64" s="163"/>
      <c r="H64" s="163">
        <f>'将来負担比率（分子）の構造'!K$43</f>
        <v>18307</v>
      </c>
      <c r="I64" s="163"/>
      <c r="J64" s="163"/>
      <c r="K64" s="163">
        <f>'将来負担比率（分子）の構造'!L$43</f>
        <v>20844</v>
      </c>
      <c r="L64" s="163"/>
      <c r="M64" s="163"/>
      <c r="N64" s="163">
        <f>'将来負担比率（分子）の構造'!M$43</f>
        <v>20283</v>
      </c>
      <c r="O64" s="163"/>
      <c r="P64" s="163"/>
    </row>
    <row r="65" spans="1:16" x14ac:dyDescent="0.2">
      <c r="A65" s="163" t="s">
        <v>32</v>
      </c>
      <c r="B65" s="163">
        <f>'将来負担比率（分子）の構造'!I$42</f>
        <v>1805</v>
      </c>
      <c r="C65" s="163"/>
      <c r="D65" s="163"/>
      <c r="E65" s="163">
        <f>'将来負担比率（分子）の構造'!J$42</f>
        <v>1707</v>
      </c>
      <c r="F65" s="163"/>
      <c r="G65" s="163"/>
      <c r="H65" s="163">
        <f>'将来負担比率（分子）の構造'!K$42</f>
        <v>1619</v>
      </c>
      <c r="I65" s="163"/>
      <c r="J65" s="163"/>
      <c r="K65" s="163">
        <f>'将来負担比率（分子）の構造'!L$42</f>
        <v>1587</v>
      </c>
      <c r="L65" s="163"/>
      <c r="M65" s="163"/>
      <c r="N65" s="163">
        <f>'将来負担比率（分子）の構造'!M$42</f>
        <v>1409</v>
      </c>
      <c r="O65" s="163"/>
      <c r="P65" s="163"/>
    </row>
    <row r="66" spans="1:16" x14ac:dyDescent="0.2">
      <c r="A66" s="163" t="s">
        <v>31</v>
      </c>
      <c r="B66" s="163">
        <f>'将来負担比率（分子）の構造'!I$41</f>
        <v>106324</v>
      </c>
      <c r="C66" s="163"/>
      <c r="D66" s="163"/>
      <c r="E66" s="163">
        <f>'将来負担比率（分子）の構造'!J$41</f>
        <v>100677</v>
      </c>
      <c r="F66" s="163"/>
      <c r="G66" s="163"/>
      <c r="H66" s="163">
        <f>'将来負担比率（分子）の構造'!K$41</f>
        <v>93950</v>
      </c>
      <c r="I66" s="163"/>
      <c r="J66" s="163"/>
      <c r="K66" s="163">
        <f>'将来負担比率（分子）の構造'!L$41</f>
        <v>89179</v>
      </c>
      <c r="L66" s="163"/>
      <c r="M66" s="163"/>
      <c r="N66" s="163">
        <f>'将来負担比率（分子）の構造'!M$41</f>
        <v>84697</v>
      </c>
      <c r="O66" s="163"/>
      <c r="P66" s="163"/>
    </row>
    <row r="67" spans="1:16" x14ac:dyDescent="0.2">
      <c r="A67" s="163" t="s">
        <v>71</v>
      </c>
      <c r="B67" s="163" t="e">
        <f>NA()</f>
        <v>#N/A</v>
      </c>
      <c r="C67" s="163">
        <f>IF(ISNUMBER('将来負担比率（分子）の構造'!I$53), IF('将来負担比率（分子）の構造'!I$53 &lt; 0, 0, '将来負担比率（分子）の構造'!I$53), NA())</f>
        <v>46877</v>
      </c>
      <c r="D67" s="163" t="e">
        <f>NA()</f>
        <v>#N/A</v>
      </c>
      <c r="E67" s="163" t="e">
        <f>NA()</f>
        <v>#N/A</v>
      </c>
      <c r="F67" s="163">
        <f>IF(ISNUMBER('将来負担比率（分子）の構造'!J$53), IF('将来負担比率（分子）の構造'!J$53 &lt; 0, 0, '将来負担比率（分子）の構造'!J$53), NA())</f>
        <v>40565</v>
      </c>
      <c r="G67" s="163" t="e">
        <f>NA()</f>
        <v>#N/A</v>
      </c>
      <c r="H67" s="163" t="e">
        <f>NA()</f>
        <v>#N/A</v>
      </c>
      <c r="I67" s="163">
        <f>IF(ISNUMBER('将来負担比率（分子）の構造'!K$53), IF('将来負担比率（分子）の構造'!K$53 &lt; 0, 0, '将来負担比率（分子）の構造'!K$53), NA())</f>
        <v>34748</v>
      </c>
      <c r="J67" s="163" t="e">
        <f>NA()</f>
        <v>#N/A</v>
      </c>
      <c r="K67" s="163" t="e">
        <f>NA()</f>
        <v>#N/A</v>
      </c>
      <c r="L67" s="163">
        <f>IF(ISNUMBER('将来負担比率（分子）の構造'!L$53), IF('将来負担比率（分子）の構造'!L$53 &lt; 0, 0, '将来負担比率（分子）の構造'!L$53), NA())</f>
        <v>33908</v>
      </c>
      <c r="M67" s="163" t="e">
        <f>NA()</f>
        <v>#N/A</v>
      </c>
      <c r="N67" s="163" t="e">
        <f>NA()</f>
        <v>#N/A</v>
      </c>
      <c r="O67" s="163">
        <f>IF(ISNUMBER('将来負担比率（分子）の構造'!M$53), IF('将来負担比率（分子）の構造'!M$53 &lt; 0, 0, '将来負担比率（分子）の構造'!M$53), NA())</f>
        <v>31404</v>
      </c>
      <c r="P67" s="163" t="e">
        <f>NA()</f>
        <v>#N/A</v>
      </c>
    </row>
    <row r="70" spans="1:16" x14ac:dyDescent="0.2">
      <c r="A70" s="165" t="s">
        <v>72</v>
      </c>
      <c r="B70" s="165"/>
      <c r="C70" s="165"/>
      <c r="D70" s="165"/>
      <c r="E70" s="165"/>
      <c r="F70" s="165"/>
    </row>
    <row r="71" spans="1:16" x14ac:dyDescent="0.2">
      <c r="A71" s="166"/>
      <c r="B71" s="166" t="str">
        <f>基金残高に係る経年分析!F54</f>
        <v>R04</v>
      </c>
      <c r="C71" s="166" t="str">
        <f>基金残高に係る経年分析!G54</f>
        <v>R05</v>
      </c>
      <c r="D71" s="166" t="str">
        <f>基金残高に係る経年分析!H54</f>
        <v>R06</v>
      </c>
    </row>
    <row r="72" spans="1:16" x14ac:dyDescent="0.2">
      <c r="A72" s="166" t="s">
        <v>73</v>
      </c>
      <c r="B72" s="167">
        <f>基金残高に係る経年分析!F55</f>
        <v>2373</v>
      </c>
      <c r="C72" s="167">
        <f>基金残高に係る経年分析!G55</f>
        <v>2374</v>
      </c>
      <c r="D72" s="167">
        <f>基金残高に係る経年分析!H55</f>
        <v>2577</v>
      </c>
    </row>
    <row r="73" spans="1:16" x14ac:dyDescent="0.2">
      <c r="A73" s="166" t="s">
        <v>74</v>
      </c>
      <c r="B73" s="167">
        <f>基金残高に係る経年分析!F56</f>
        <v>1953</v>
      </c>
      <c r="C73" s="167">
        <f>基金残高に係る経年分析!G56</f>
        <v>2160</v>
      </c>
      <c r="D73" s="167">
        <f>基金残高に係る経年分析!H56</f>
        <v>2333</v>
      </c>
    </row>
    <row r="74" spans="1:16" x14ac:dyDescent="0.2">
      <c r="A74" s="166" t="s">
        <v>75</v>
      </c>
      <c r="B74" s="167">
        <f>基金残高に係る経年分析!F57</f>
        <v>4453</v>
      </c>
      <c r="C74" s="167">
        <f>基金残高に係る経年分析!G57</f>
        <v>5900</v>
      </c>
      <c r="D74" s="167">
        <f>基金残高に係る経年分析!H57</f>
        <v>5115</v>
      </c>
    </row>
  </sheetData>
  <sheetProtection algorithmName="SHA-512" hashValue="47GCyQLQIEFF/ui/cZY+ZznA+soN0QkYsvFkz/HjIXQ4i0ex4TiLHlllGjivdDPgAmm6SxB4HYgJ9qbbTnSJIQ==" saltValue="JYJUSN422bzQkV2fx7set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R40" sqref="R40:AO40"/>
    </sheetView>
  </sheetViews>
  <sheetFormatPr defaultColWidth="0" defaultRowHeight="11.3" customHeight="1" zeroHeight="1" x14ac:dyDescent="0.2"/>
  <cols>
    <col min="1" max="1" width="1.6640625" style="202" customWidth="1"/>
    <col min="2" max="2" width="2.33203125" style="202" customWidth="1"/>
    <col min="3" max="16" width="2.6640625" style="202" customWidth="1"/>
    <col min="17" max="17" width="2.33203125" style="202" customWidth="1"/>
    <col min="18" max="95" width="1.6640625" style="202" customWidth="1"/>
    <col min="96" max="133" width="1.6640625" style="214" customWidth="1"/>
    <col min="134" max="143" width="1.6640625" style="202" customWidth="1"/>
    <col min="144" max="16384" width="0" style="202" hidden="1"/>
  </cols>
  <sheetData>
    <row r="1" spans="2:143" ht="22.55" customHeight="1" thickBot="1" x14ac:dyDescent="0.25">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5" customHeight="1" x14ac:dyDescent="0.2">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3"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3"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3" customHeight="1" x14ac:dyDescent="0.2">
      <c r="B5" s="679" t="s">
        <v>215</v>
      </c>
      <c r="C5" s="680"/>
      <c r="D5" s="680"/>
      <c r="E5" s="680"/>
      <c r="F5" s="680"/>
      <c r="G5" s="680"/>
      <c r="H5" s="680"/>
      <c r="I5" s="680"/>
      <c r="J5" s="680"/>
      <c r="K5" s="680"/>
      <c r="L5" s="680"/>
      <c r="M5" s="680"/>
      <c r="N5" s="680"/>
      <c r="O5" s="680"/>
      <c r="P5" s="680"/>
      <c r="Q5" s="681"/>
      <c r="R5" s="676">
        <v>26690650</v>
      </c>
      <c r="S5" s="677"/>
      <c r="T5" s="677"/>
      <c r="U5" s="677"/>
      <c r="V5" s="677"/>
      <c r="W5" s="677"/>
      <c r="X5" s="677"/>
      <c r="Y5" s="702"/>
      <c r="Z5" s="715">
        <v>32.6</v>
      </c>
      <c r="AA5" s="715"/>
      <c r="AB5" s="715"/>
      <c r="AC5" s="715"/>
      <c r="AD5" s="716">
        <v>26690650</v>
      </c>
      <c r="AE5" s="716"/>
      <c r="AF5" s="716"/>
      <c r="AG5" s="716"/>
      <c r="AH5" s="716"/>
      <c r="AI5" s="716"/>
      <c r="AJ5" s="716"/>
      <c r="AK5" s="716"/>
      <c r="AL5" s="703">
        <v>60.5</v>
      </c>
      <c r="AM5" s="685"/>
      <c r="AN5" s="685"/>
      <c r="AO5" s="704"/>
      <c r="AP5" s="679" t="s">
        <v>216</v>
      </c>
      <c r="AQ5" s="680"/>
      <c r="AR5" s="680"/>
      <c r="AS5" s="680"/>
      <c r="AT5" s="680"/>
      <c r="AU5" s="680"/>
      <c r="AV5" s="680"/>
      <c r="AW5" s="680"/>
      <c r="AX5" s="680"/>
      <c r="AY5" s="680"/>
      <c r="AZ5" s="680"/>
      <c r="BA5" s="680"/>
      <c r="BB5" s="680"/>
      <c r="BC5" s="680"/>
      <c r="BD5" s="680"/>
      <c r="BE5" s="680"/>
      <c r="BF5" s="681"/>
      <c r="BG5" s="621">
        <v>26685841</v>
      </c>
      <c r="BH5" s="622"/>
      <c r="BI5" s="622"/>
      <c r="BJ5" s="622"/>
      <c r="BK5" s="622"/>
      <c r="BL5" s="622"/>
      <c r="BM5" s="622"/>
      <c r="BN5" s="623"/>
      <c r="BO5" s="659">
        <v>100</v>
      </c>
      <c r="BP5" s="659"/>
      <c r="BQ5" s="659"/>
      <c r="BR5" s="659"/>
      <c r="BS5" s="660">
        <v>2166722</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3" customHeight="1" x14ac:dyDescent="0.2">
      <c r="B6" s="618" t="s">
        <v>220</v>
      </c>
      <c r="C6" s="619"/>
      <c r="D6" s="619"/>
      <c r="E6" s="619"/>
      <c r="F6" s="619"/>
      <c r="G6" s="619"/>
      <c r="H6" s="619"/>
      <c r="I6" s="619"/>
      <c r="J6" s="619"/>
      <c r="K6" s="619"/>
      <c r="L6" s="619"/>
      <c r="M6" s="619"/>
      <c r="N6" s="619"/>
      <c r="O6" s="619"/>
      <c r="P6" s="619"/>
      <c r="Q6" s="620"/>
      <c r="R6" s="621">
        <v>603971</v>
      </c>
      <c r="S6" s="622"/>
      <c r="T6" s="622"/>
      <c r="U6" s="622"/>
      <c r="V6" s="622"/>
      <c r="W6" s="622"/>
      <c r="X6" s="622"/>
      <c r="Y6" s="623"/>
      <c r="Z6" s="659">
        <v>0.7</v>
      </c>
      <c r="AA6" s="659"/>
      <c r="AB6" s="659"/>
      <c r="AC6" s="659"/>
      <c r="AD6" s="660">
        <v>603971</v>
      </c>
      <c r="AE6" s="660"/>
      <c r="AF6" s="660"/>
      <c r="AG6" s="660"/>
      <c r="AH6" s="660"/>
      <c r="AI6" s="660"/>
      <c r="AJ6" s="660"/>
      <c r="AK6" s="660"/>
      <c r="AL6" s="624">
        <v>1.4</v>
      </c>
      <c r="AM6" s="625"/>
      <c r="AN6" s="625"/>
      <c r="AO6" s="661"/>
      <c r="AP6" s="618" t="s">
        <v>221</v>
      </c>
      <c r="AQ6" s="619"/>
      <c r="AR6" s="619"/>
      <c r="AS6" s="619"/>
      <c r="AT6" s="619"/>
      <c r="AU6" s="619"/>
      <c r="AV6" s="619"/>
      <c r="AW6" s="619"/>
      <c r="AX6" s="619"/>
      <c r="AY6" s="619"/>
      <c r="AZ6" s="619"/>
      <c r="BA6" s="619"/>
      <c r="BB6" s="619"/>
      <c r="BC6" s="619"/>
      <c r="BD6" s="619"/>
      <c r="BE6" s="619"/>
      <c r="BF6" s="620"/>
      <c r="BG6" s="621">
        <v>26685841</v>
      </c>
      <c r="BH6" s="622"/>
      <c r="BI6" s="622"/>
      <c r="BJ6" s="622"/>
      <c r="BK6" s="622"/>
      <c r="BL6" s="622"/>
      <c r="BM6" s="622"/>
      <c r="BN6" s="623"/>
      <c r="BO6" s="659">
        <v>100</v>
      </c>
      <c r="BP6" s="659"/>
      <c r="BQ6" s="659"/>
      <c r="BR6" s="659"/>
      <c r="BS6" s="660">
        <v>2166722</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408692</v>
      </c>
      <c r="CS6" s="622"/>
      <c r="CT6" s="622"/>
      <c r="CU6" s="622"/>
      <c r="CV6" s="622"/>
      <c r="CW6" s="622"/>
      <c r="CX6" s="622"/>
      <c r="CY6" s="623"/>
      <c r="CZ6" s="703">
        <v>0.5</v>
      </c>
      <c r="DA6" s="685"/>
      <c r="DB6" s="685"/>
      <c r="DC6" s="705"/>
      <c r="DD6" s="627" t="s">
        <v>122</v>
      </c>
      <c r="DE6" s="622"/>
      <c r="DF6" s="622"/>
      <c r="DG6" s="622"/>
      <c r="DH6" s="622"/>
      <c r="DI6" s="622"/>
      <c r="DJ6" s="622"/>
      <c r="DK6" s="622"/>
      <c r="DL6" s="622"/>
      <c r="DM6" s="622"/>
      <c r="DN6" s="622"/>
      <c r="DO6" s="622"/>
      <c r="DP6" s="623"/>
      <c r="DQ6" s="627">
        <v>408613</v>
      </c>
      <c r="DR6" s="622"/>
      <c r="DS6" s="622"/>
      <c r="DT6" s="622"/>
      <c r="DU6" s="622"/>
      <c r="DV6" s="622"/>
      <c r="DW6" s="622"/>
      <c r="DX6" s="622"/>
      <c r="DY6" s="622"/>
      <c r="DZ6" s="622"/>
      <c r="EA6" s="622"/>
      <c r="EB6" s="622"/>
      <c r="EC6" s="658"/>
    </row>
    <row r="7" spans="2:143" ht="11.3" customHeight="1" x14ac:dyDescent="0.2">
      <c r="B7" s="618" t="s">
        <v>223</v>
      </c>
      <c r="C7" s="619"/>
      <c r="D7" s="619"/>
      <c r="E7" s="619"/>
      <c r="F7" s="619"/>
      <c r="G7" s="619"/>
      <c r="H7" s="619"/>
      <c r="I7" s="619"/>
      <c r="J7" s="619"/>
      <c r="K7" s="619"/>
      <c r="L7" s="619"/>
      <c r="M7" s="619"/>
      <c r="N7" s="619"/>
      <c r="O7" s="619"/>
      <c r="P7" s="619"/>
      <c r="Q7" s="620"/>
      <c r="R7" s="621">
        <v>12969</v>
      </c>
      <c r="S7" s="622"/>
      <c r="T7" s="622"/>
      <c r="U7" s="622"/>
      <c r="V7" s="622"/>
      <c r="W7" s="622"/>
      <c r="X7" s="622"/>
      <c r="Y7" s="623"/>
      <c r="Z7" s="659">
        <v>0</v>
      </c>
      <c r="AA7" s="659"/>
      <c r="AB7" s="659"/>
      <c r="AC7" s="659"/>
      <c r="AD7" s="660">
        <v>12969</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10802108</v>
      </c>
      <c r="BH7" s="622"/>
      <c r="BI7" s="622"/>
      <c r="BJ7" s="622"/>
      <c r="BK7" s="622"/>
      <c r="BL7" s="622"/>
      <c r="BM7" s="622"/>
      <c r="BN7" s="623"/>
      <c r="BO7" s="659">
        <v>40.5</v>
      </c>
      <c r="BP7" s="659"/>
      <c r="BQ7" s="659"/>
      <c r="BR7" s="659"/>
      <c r="BS7" s="660">
        <v>419353</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8618441</v>
      </c>
      <c r="CS7" s="622"/>
      <c r="CT7" s="622"/>
      <c r="CU7" s="622"/>
      <c r="CV7" s="622"/>
      <c r="CW7" s="622"/>
      <c r="CX7" s="622"/>
      <c r="CY7" s="623"/>
      <c r="CZ7" s="659">
        <v>10.8</v>
      </c>
      <c r="DA7" s="659"/>
      <c r="DB7" s="659"/>
      <c r="DC7" s="659"/>
      <c r="DD7" s="627">
        <v>842428</v>
      </c>
      <c r="DE7" s="622"/>
      <c r="DF7" s="622"/>
      <c r="DG7" s="622"/>
      <c r="DH7" s="622"/>
      <c r="DI7" s="622"/>
      <c r="DJ7" s="622"/>
      <c r="DK7" s="622"/>
      <c r="DL7" s="622"/>
      <c r="DM7" s="622"/>
      <c r="DN7" s="622"/>
      <c r="DO7" s="622"/>
      <c r="DP7" s="623"/>
      <c r="DQ7" s="627">
        <v>6253329</v>
      </c>
      <c r="DR7" s="622"/>
      <c r="DS7" s="622"/>
      <c r="DT7" s="622"/>
      <c r="DU7" s="622"/>
      <c r="DV7" s="622"/>
      <c r="DW7" s="622"/>
      <c r="DX7" s="622"/>
      <c r="DY7" s="622"/>
      <c r="DZ7" s="622"/>
      <c r="EA7" s="622"/>
      <c r="EB7" s="622"/>
      <c r="EC7" s="658"/>
    </row>
    <row r="8" spans="2:143" ht="11.3" customHeight="1" x14ac:dyDescent="0.2">
      <c r="B8" s="618" t="s">
        <v>226</v>
      </c>
      <c r="C8" s="619"/>
      <c r="D8" s="619"/>
      <c r="E8" s="619"/>
      <c r="F8" s="619"/>
      <c r="G8" s="619"/>
      <c r="H8" s="619"/>
      <c r="I8" s="619"/>
      <c r="J8" s="619"/>
      <c r="K8" s="619"/>
      <c r="L8" s="619"/>
      <c r="M8" s="619"/>
      <c r="N8" s="619"/>
      <c r="O8" s="619"/>
      <c r="P8" s="619"/>
      <c r="Q8" s="620"/>
      <c r="R8" s="621">
        <v>227573</v>
      </c>
      <c r="S8" s="622"/>
      <c r="T8" s="622"/>
      <c r="U8" s="622"/>
      <c r="V8" s="622"/>
      <c r="W8" s="622"/>
      <c r="X8" s="622"/>
      <c r="Y8" s="623"/>
      <c r="Z8" s="659">
        <v>0.3</v>
      </c>
      <c r="AA8" s="659"/>
      <c r="AB8" s="659"/>
      <c r="AC8" s="659"/>
      <c r="AD8" s="660">
        <v>227573</v>
      </c>
      <c r="AE8" s="660"/>
      <c r="AF8" s="660"/>
      <c r="AG8" s="660"/>
      <c r="AH8" s="660"/>
      <c r="AI8" s="660"/>
      <c r="AJ8" s="660"/>
      <c r="AK8" s="660"/>
      <c r="AL8" s="624">
        <v>0.5</v>
      </c>
      <c r="AM8" s="625"/>
      <c r="AN8" s="625"/>
      <c r="AO8" s="661"/>
      <c r="AP8" s="618" t="s">
        <v>227</v>
      </c>
      <c r="AQ8" s="619"/>
      <c r="AR8" s="619"/>
      <c r="AS8" s="619"/>
      <c r="AT8" s="619"/>
      <c r="AU8" s="619"/>
      <c r="AV8" s="619"/>
      <c r="AW8" s="619"/>
      <c r="AX8" s="619"/>
      <c r="AY8" s="619"/>
      <c r="AZ8" s="619"/>
      <c r="BA8" s="619"/>
      <c r="BB8" s="619"/>
      <c r="BC8" s="619"/>
      <c r="BD8" s="619"/>
      <c r="BE8" s="619"/>
      <c r="BF8" s="620"/>
      <c r="BG8" s="621">
        <v>273042</v>
      </c>
      <c r="BH8" s="622"/>
      <c r="BI8" s="622"/>
      <c r="BJ8" s="622"/>
      <c r="BK8" s="622"/>
      <c r="BL8" s="622"/>
      <c r="BM8" s="622"/>
      <c r="BN8" s="623"/>
      <c r="BO8" s="659">
        <v>1</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27260442</v>
      </c>
      <c r="CS8" s="622"/>
      <c r="CT8" s="622"/>
      <c r="CU8" s="622"/>
      <c r="CV8" s="622"/>
      <c r="CW8" s="622"/>
      <c r="CX8" s="622"/>
      <c r="CY8" s="623"/>
      <c r="CZ8" s="659">
        <v>34.200000000000003</v>
      </c>
      <c r="DA8" s="659"/>
      <c r="DB8" s="659"/>
      <c r="DC8" s="659"/>
      <c r="DD8" s="627">
        <v>167970</v>
      </c>
      <c r="DE8" s="622"/>
      <c r="DF8" s="622"/>
      <c r="DG8" s="622"/>
      <c r="DH8" s="622"/>
      <c r="DI8" s="622"/>
      <c r="DJ8" s="622"/>
      <c r="DK8" s="622"/>
      <c r="DL8" s="622"/>
      <c r="DM8" s="622"/>
      <c r="DN8" s="622"/>
      <c r="DO8" s="622"/>
      <c r="DP8" s="623"/>
      <c r="DQ8" s="627">
        <v>14267653</v>
      </c>
      <c r="DR8" s="622"/>
      <c r="DS8" s="622"/>
      <c r="DT8" s="622"/>
      <c r="DU8" s="622"/>
      <c r="DV8" s="622"/>
      <c r="DW8" s="622"/>
      <c r="DX8" s="622"/>
      <c r="DY8" s="622"/>
      <c r="DZ8" s="622"/>
      <c r="EA8" s="622"/>
      <c r="EB8" s="622"/>
      <c r="EC8" s="658"/>
    </row>
    <row r="9" spans="2:143" ht="11.3" customHeight="1" x14ac:dyDescent="0.2">
      <c r="B9" s="618" t="s">
        <v>229</v>
      </c>
      <c r="C9" s="619"/>
      <c r="D9" s="619"/>
      <c r="E9" s="619"/>
      <c r="F9" s="619"/>
      <c r="G9" s="619"/>
      <c r="H9" s="619"/>
      <c r="I9" s="619"/>
      <c r="J9" s="619"/>
      <c r="K9" s="619"/>
      <c r="L9" s="619"/>
      <c r="M9" s="619"/>
      <c r="N9" s="619"/>
      <c r="O9" s="619"/>
      <c r="P9" s="619"/>
      <c r="Q9" s="620"/>
      <c r="R9" s="621">
        <v>292951</v>
      </c>
      <c r="S9" s="622"/>
      <c r="T9" s="622"/>
      <c r="U9" s="622"/>
      <c r="V9" s="622"/>
      <c r="W9" s="622"/>
      <c r="X9" s="622"/>
      <c r="Y9" s="623"/>
      <c r="Z9" s="659">
        <v>0.4</v>
      </c>
      <c r="AA9" s="659"/>
      <c r="AB9" s="659"/>
      <c r="AC9" s="659"/>
      <c r="AD9" s="660">
        <v>292951</v>
      </c>
      <c r="AE9" s="660"/>
      <c r="AF9" s="660"/>
      <c r="AG9" s="660"/>
      <c r="AH9" s="660"/>
      <c r="AI9" s="660"/>
      <c r="AJ9" s="660"/>
      <c r="AK9" s="660"/>
      <c r="AL9" s="624">
        <v>0.7</v>
      </c>
      <c r="AM9" s="625"/>
      <c r="AN9" s="625"/>
      <c r="AO9" s="661"/>
      <c r="AP9" s="618" t="s">
        <v>230</v>
      </c>
      <c r="AQ9" s="619"/>
      <c r="AR9" s="619"/>
      <c r="AS9" s="619"/>
      <c r="AT9" s="619"/>
      <c r="AU9" s="619"/>
      <c r="AV9" s="619"/>
      <c r="AW9" s="619"/>
      <c r="AX9" s="619"/>
      <c r="AY9" s="619"/>
      <c r="AZ9" s="619"/>
      <c r="BA9" s="619"/>
      <c r="BB9" s="619"/>
      <c r="BC9" s="619"/>
      <c r="BD9" s="619"/>
      <c r="BE9" s="619"/>
      <c r="BF9" s="620"/>
      <c r="BG9" s="621">
        <v>8401227</v>
      </c>
      <c r="BH9" s="622"/>
      <c r="BI9" s="622"/>
      <c r="BJ9" s="622"/>
      <c r="BK9" s="622"/>
      <c r="BL9" s="622"/>
      <c r="BM9" s="622"/>
      <c r="BN9" s="623"/>
      <c r="BO9" s="659">
        <v>31.5</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6778586</v>
      </c>
      <c r="CS9" s="622"/>
      <c r="CT9" s="622"/>
      <c r="CU9" s="622"/>
      <c r="CV9" s="622"/>
      <c r="CW9" s="622"/>
      <c r="CX9" s="622"/>
      <c r="CY9" s="623"/>
      <c r="CZ9" s="659">
        <v>8.5</v>
      </c>
      <c r="DA9" s="659"/>
      <c r="DB9" s="659"/>
      <c r="DC9" s="659"/>
      <c r="DD9" s="627">
        <v>29098</v>
      </c>
      <c r="DE9" s="622"/>
      <c r="DF9" s="622"/>
      <c r="DG9" s="622"/>
      <c r="DH9" s="622"/>
      <c r="DI9" s="622"/>
      <c r="DJ9" s="622"/>
      <c r="DK9" s="622"/>
      <c r="DL9" s="622"/>
      <c r="DM9" s="622"/>
      <c r="DN9" s="622"/>
      <c r="DO9" s="622"/>
      <c r="DP9" s="623"/>
      <c r="DQ9" s="627">
        <v>4693055</v>
      </c>
      <c r="DR9" s="622"/>
      <c r="DS9" s="622"/>
      <c r="DT9" s="622"/>
      <c r="DU9" s="622"/>
      <c r="DV9" s="622"/>
      <c r="DW9" s="622"/>
      <c r="DX9" s="622"/>
      <c r="DY9" s="622"/>
      <c r="DZ9" s="622"/>
      <c r="EA9" s="622"/>
      <c r="EB9" s="622"/>
      <c r="EC9" s="658"/>
    </row>
    <row r="10" spans="2:143" ht="11.3"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658434</v>
      </c>
      <c r="BH10" s="622"/>
      <c r="BI10" s="622"/>
      <c r="BJ10" s="622"/>
      <c r="BK10" s="622"/>
      <c r="BL10" s="622"/>
      <c r="BM10" s="622"/>
      <c r="BN10" s="623"/>
      <c r="BO10" s="659">
        <v>2.5</v>
      </c>
      <c r="BP10" s="659"/>
      <c r="BQ10" s="659"/>
      <c r="BR10" s="659"/>
      <c r="BS10" s="660">
        <v>1920</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84033</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59933</v>
      </c>
      <c r="DR10" s="622"/>
      <c r="DS10" s="622"/>
      <c r="DT10" s="622"/>
      <c r="DU10" s="622"/>
      <c r="DV10" s="622"/>
      <c r="DW10" s="622"/>
      <c r="DX10" s="622"/>
      <c r="DY10" s="622"/>
      <c r="DZ10" s="622"/>
      <c r="EA10" s="622"/>
      <c r="EB10" s="622"/>
      <c r="EC10" s="658"/>
    </row>
    <row r="11" spans="2:143" ht="11.3" customHeight="1" x14ac:dyDescent="0.2">
      <c r="B11" s="618" t="s">
        <v>235</v>
      </c>
      <c r="C11" s="619"/>
      <c r="D11" s="619"/>
      <c r="E11" s="619"/>
      <c r="F11" s="619"/>
      <c r="G11" s="619"/>
      <c r="H11" s="619"/>
      <c r="I11" s="619"/>
      <c r="J11" s="619"/>
      <c r="K11" s="619"/>
      <c r="L11" s="619"/>
      <c r="M11" s="619"/>
      <c r="N11" s="619"/>
      <c r="O11" s="619"/>
      <c r="P11" s="619"/>
      <c r="Q11" s="620"/>
      <c r="R11" s="621">
        <v>4427058</v>
      </c>
      <c r="S11" s="622"/>
      <c r="T11" s="622"/>
      <c r="U11" s="622"/>
      <c r="V11" s="622"/>
      <c r="W11" s="622"/>
      <c r="X11" s="622"/>
      <c r="Y11" s="623"/>
      <c r="Z11" s="624">
        <v>5.4</v>
      </c>
      <c r="AA11" s="625"/>
      <c r="AB11" s="625"/>
      <c r="AC11" s="626"/>
      <c r="AD11" s="627">
        <v>4427058</v>
      </c>
      <c r="AE11" s="622"/>
      <c r="AF11" s="622"/>
      <c r="AG11" s="622"/>
      <c r="AH11" s="622"/>
      <c r="AI11" s="622"/>
      <c r="AJ11" s="622"/>
      <c r="AK11" s="623"/>
      <c r="AL11" s="624">
        <v>10</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1469405</v>
      </c>
      <c r="BH11" s="622"/>
      <c r="BI11" s="622"/>
      <c r="BJ11" s="622"/>
      <c r="BK11" s="622"/>
      <c r="BL11" s="622"/>
      <c r="BM11" s="622"/>
      <c r="BN11" s="623"/>
      <c r="BO11" s="659">
        <v>5.5</v>
      </c>
      <c r="BP11" s="659"/>
      <c r="BQ11" s="659"/>
      <c r="BR11" s="659"/>
      <c r="BS11" s="660">
        <v>417433</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1021671</v>
      </c>
      <c r="CS11" s="622"/>
      <c r="CT11" s="622"/>
      <c r="CU11" s="622"/>
      <c r="CV11" s="622"/>
      <c r="CW11" s="622"/>
      <c r="CX11" s="622"/>
      <c r="CY11" s="623"/>
      <c r="CZ11" s="659">
        <v>1.3</v>
      </c>
      <c r="DA11" s="659"/>
      <c r="DB11" s="659"/>
      <c r="DC11" s="659"/>
      <c r="DD11" s="627">
        <v>284861</v>
      </c>
      <c r="DE11" s="622"/>
      <c r="DF11" s="622"/>
      <c r="DG11" s="622"/>
      <c r="DH11" s="622"/>
      <c r="DI11" s="622"/>
      <c r="DJ11" s="622"/>
      <c r="DK11" s="622"/>
      <c r="DL11" s="622"/>
      <c r="DM11" s="622"/>
      <c r="DN11" s="622"/>
      <c r="DO11" s="622"/>
      <c r="DP11" s="623"/>
      <c r="DQ11" s="627">
        <v>489685</v>
      </c>
      <c r="DR11" s="622"/>
      <c r="DS11" s="622"/>
      <c r="DT11" s="622"/>
      <c r="DU11" s="622"/>
      <c r="DV11" s="622"/>
      <c r="DW11" s="622"/>
      <c r="DX11" s="622"/>
      <c r="DY11" s="622"/>
      <c r="DZ11" s="622"/>
      <c r="EA11" s="622"/>
      <c r="EB11" s="622"/>
      <c r="EC11" s="658"/>
    </row>
    <row r="12" spans="2:143" ht="11.3" customHeight="1" x14ac:dyDescent="0.2">
      <c r="B12" s="618" t="s">
        <v>238</v>
      </c>
      <c r="C12" s="619"/>
      <c r="D12" s="619"/>
      <c r="E12" s="619"/>
      <c r="F12" s="619"/>
      <c r="G12" s="619"/>
      <c r="H12" s="619"/>
      <c r="I12" s="619"/>
      <c r="J12" s="619"/>
      <c r="K12" s="619"/>
      <c r="L12" s="619"/>
      <c r="M12" s="619"/>
      <c r="N12" s="619"/>
      <c r="O12" s="619"/>
      <c r="P12" s="619"/>
      <c r="Q12" s="620"/>
      <c r="R12" s="621">
        <v>11957</v>
      </c>
      <c r="S12" s="622"/>
      <c r="T12" s="622"/>
      <c r="U12" s="622"/>
      <c r="V12" s="622"/>
      <c r="W12" s="622"/>
      <c r="X12" s="622"/>
      <c r="Y12" s="623"/>
      <c r="Z12" s="659">
        <v>0</v>
      </c>
      <c r="AA12" s="659"/>
      <c r="AB12" s="659"/>
      <c r="AC12" s="659"/>
      <c r="AD12" s="660">
        <v>11957</v>
      </c>
      <c r="AE12" s="660"/>
      <c r="AF12" s="660"/>
      <c r="AG12" s="660"/>
      <c r="AH12" s="660"/>
      <c r="AI12" s="660"/>
      <c r="AJ12" s="660"/>
      <c r="AK12" s="660"/>
      <c r="AL12" s="624">
        <v>0</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14069387</v>
      </c>
      <c r="BH12" s="622"/>
      <c r="BI12" s="622"/>
      <c r="BJ12" s="622"/>
      <c r="BK12" s="622"/>
      <c r="BL12" s="622"/>
      <c r="BM12" s="622"/>
      <c r="BN12" s="623"/>
      <c r="BO12" s="659">
        <v>52.7</v>
      </c>
      <c r="BP12" s="659"/>
      <c r="BQ12" s="659"/>
      <c r="BR12" s="659"/>
      <c r="BS12" s="660">
        <v>1747369</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5003778</v>
      </c>
      <c r="CS12" s="622"/>
      <c r="CT12" s="622"/>
      <c r="CU12" s="622"/>
      <c r="CV12" s="622"/>
      <c r="CW12" s="622"/>
      <c r="CX12" s="622"/>
      <c r="CY12" s="623"/>
      <c r="CZ12" s="659">
        <v>6.3</v>
      </c>
      <c r="DA12" s="659"/>
      <c r="DB12" s="659"/>
      <c r="DC12" s="659"/>
      <c r="DD12" s="627">
        <v>1707943</v>
      </c>
      <c r="DE12" s="622"/>
      <c r="DF12" s="622"/>
      <c r="DG12" s="622"/>
      <c r="DH12" s="622"/>
      <c r="DI12" s="622"/>
      <c r="DJ12" s="622"/>
      <c r="DK12" s="622"/>
      <c r="DL12" s="622"/>
      <c r="DM12" s="622"/>
      <c r="DN12" s="622"/>
      <c r="DO12" s="622"/>
      <c r="DP12" s="623"/>
      <c r="DQ12" s="627">
        <v>1402083</v>
      </c>
      <c r="DR12" s="622"/>
      <c r="DS12" s="622"/>
      <c r="DT12" s="622"/>
      <c r="DU12" s="622"/>
      <c r="DV12" s="622"/>
      <c r="DW12" s="622"/>
      <c r="DX12" s="622"/>
      <c r="DY12" s="622"/>
      <c r="DZ12" s="622"/>
      <c r="EA12" s="622"/>
      <c r="EB12" s="622"/>
      <c r="EC12" s="658"/>
    </row>
    <row r="13" spans="2:143" ht="11.3"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14061123</v>
      </c>
      <c r="BH13" s="622"/>
      <c r="BI13" s="622"/>
      <c r="BJ13" s="622"/>
      <c r="BK13" s="622"/>
      <c r="BL13" s="622"/>
      <c r="BM13" s="622"/>
      <c r="BN13" s="623"/>
      <c r="BO13" s="659">
        <v>52.7</v>
      </c>
      <c r="BP13" s="659"/>
      <c r="BQ13" s="659"/>
      <c r="BR13" s="659"/>
      <c r="BS13" s="660">
        <v>1747369</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8876701</v>
      </c>
      <c r="CS13" s="622"/>
      <c r="CT13" s="622"/>
      <c r="CU13" s="622"/>
      <c r="CV13" s="622"/>
      <c r="CW13" s="622"/>
      <c r="CX13" s="622"/>
      <c r="CY13" s="623"/>
      <c r="CZ13" s="659">
        <v>11.1</v>
      </c>
      <c r="DA13" s="659"/>
      <c r="DB13" s="659"/>
      <c r="DC13" s="659"/>
      <c r="DD13" s="627">
        <v>2567028</v>
      </c>
      <c r="DE13" s="622"/>
      <c r="DF13" s="622"/>
      <c r="DG13" s="622"/>
      <c r="DH13" s="622"/>
      <c r="DI13" s="622"/>
      <c r="DJ13" s="622"/>
      <c r="DK13" s="622"/>
      <c r="DL13" s="622"/>
      <c r="DM13" s="622"/>
      <c r="DN13" s="622"/>
      <c r="DO13" s="622"/>
      <c r="DP13" s="623"/>
      <c r="DQ13" s="627">
        <v>5635330</v>
      </c>
      <c r="DR13" s="622"/>
      <c r="DS13" s="622"/>
      <c r="DT13" s="622"/>
      <c r="DU13" s="622"/>
      <c r="DV13" s="622"/>
      <c r="DW13" s="622"/>
      <c r="DX13" s="622"/>
      <c r="DY13" s="622"/>
      <c r="DZ13" s="622"/>
      <c r="EA13" s="622"/>
      <c r="EB13" s="622"/>
      <c r="EC13" s="658"/>
    </row>
    <row r="14" spans="2:143" ht="11.3"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608952</v>
      </c>
      <c r="BH14" s="622"/>
      <c r="BI14" s="622"/>
      <c r="BJ14" s="622"/>
      <c r="BK14" s="622"/>
      <c r="BL14" s="622"/>
      <c r="BM14" s="622"/>
      <c r="BN14" s="623"/>
      <c r="BO14" s="659">
        <v>2.2999999999999998</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4177886</v>
      </c>
      <c r="CS14" s="622"/>
      <c r="CT14" s="622"/>
      <c r="CU14" s="622"/>
      <c r="CV14" s="622"/>
      <c r="CW14" s="622"/>
      <c r="CX14" s="622"/>
      <c r="CY14" s="623"/>
      <c r="CZ14" s="659">
        <v>5.2</v>
      </c>
      <c r="DA14" s="659"/>
      <c r="DB14" s="659"/>
      <c r="DC14" s="659"/>
      <c r="DD14" s="627">
        <v>1422518</v>
      </c>
      <c r="DE14" s="622"/>
      <c r="DF14" s="622"/>
      <c r="DG14" s="622"/>
      <c r="DH14" s="622"/>
      <c r="DI14" s="622"/>
      <c r="DJ14" s="622"/>
      <c r="DK14" s="622"/>
      <c r="DL14" s="622"/>
      <c r="DM14" s="622"/>
      <c r="DN14" s="622"/>
      <c r="DO14" s="622"/>
      <c r="DP14" s="623"/>
      <c r="DQ14" s="627">
        <v>2208007</v>
      </c>
      <c r="DR14" s="622"/>
      <c r="DS14" s="622"/>
      <c r="DT14" s="622"/>
      <c r="DU14" s="622"/>
      <c r="DV14" s="622"/>
      <c r="DW14" s="622"/>
      <c r="DX14" s="622"/>
      <c r="DY14" s="622"/>
      <c r="DZ14" s="622"/>
      <c r="EA14" s="622"/>
      <c r="EB14" s="622"/>
      <c r="EC14" s="658"/>
    </row>
    <row r="15" spans="2:143" ht="11.3" customHeight="1" x14ac:dyDescent="0.2">
      <c r="B15" s="618" t="s">
        <v>247</v>
      </c>
      <c r="C15" s="619"/>
      <c r="D15" s="619"/>
      <c r="E15" s="619"/>
      <c r="F15" s="619"/>
      <c r="G15" s="619"/>
      <c r="H15" s="619"/>
      <c r="I15" s="619"/>
      <c r="J15" s="619"/>
      <c r="K15" s="619"/>
      <c r="L15" s="619"/>
      <c r="M15" s="619"/>
      <c r="N15" s="619"/>
      <c r="O15" s="619"/>
      <c r="P15" s="619"/>
      <c r="Q15" s="620"/>
      <c r="R15" s="621">
        <v>75047</v>
      </c>
      <c r="S15" s="622"/>
      <c r="T15" s="622"/>
      <c r="U15" s="622"/>
      <c r="V15" s="622"/>
      <c r="W15" s="622"/>
      <c r="X15" s="622"/>
      <c r="Y15" s="623"/>
      <c r="Z15" s="659">
        <v>0.1</v>
      </c>
      <c r="AA15" s="659"/>
      <c r="AB15" s="659"/>
      <c r="AC15" s="659"/>
      <c r="AD15" s="660">
        <v>75047</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1205206</v>
      </c>
      <c r="BH15" s="622"/>
      <c r="BI15" s="622"/>
      <c r="BJ15" s="622"/>
      <c r="BK15" s="622"/>
      <c r="BL15" s="622"/>
      <c r="BM15" s="622"/>
      <c r="BN15" s="623"/>
      <c r="BO15" s="659">
        <v>4.5</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6948474</v>
      </c>
      <c r="CS15" s="622"/>
      <c r="CT15" s="622"/>
      <c r="CU15" s="622"/>
      <c r="CV15" s="622"/>
      <c r="CW15" s="622"/>
      <c r="CX15" s="622"/>
      <c r="CY15" s="623"/>
      <c r="CZ15" s="659">
        <v>8.6999999999999993</v>
      </c>
      <c r="DA15" s="659"/>
      <c r="DB15" s="659"/>
      <c r="DC15" s="659"/>
      <c r="DD15" s="627">
        <v>1824650</v>
      </c>
      <c r="DE15" s="622"/>
      <c r="DF15" s="622"/>
      <c r="DG15" s="622"/>
      <c r="DH15" s="622"/>
      <c r="DI15" s="622"/>
      <c r="DJ15" s="622"/>
      <c r="DK15" s="622"/>
      <c r="DL15" s="622"/>
      <c r="DM15" s="622"/>
      <c r="DN15" s="622"/>
      <c r="DO15" s="622"/>
      <c r="DP15" s="623"/>
      <c r="DQ15" s="627">
        <v>4321911</v>
      </c>
      <c r="DR15" s="622"/>
      <c r="DS15" s="622"/>
      <c r="DT15" s="622"/>
      <c r="DU15" s="622"/>
      <c r="DV15" s="622"/>
      <c r="DW15" s="622"/>
      <c r="DX15" s="622"/>
      <c r="DY15" s="622"/>
      <c r="DZ15" s="622"/>
      <c r="EA15" s="622"/>
      <c r="EB15" s="622"/>
      <c r="EC15" s="658"/>
    </row>
    <row r="16" spans="2:143" ht="11.3" customHeight="1" x14ac:dyDescent="0.2">
      <c r="B16" s="618" t="s">
        <v>250</v>
      </c>
      <c r="C16" s="619"/>
      <c r="D16" s="619"/>
      <c r="E16" s="619"/>
      <c r="F16" s="619"/>
      <c r="G16" s="619"/>
      <c r="H16" s="619"/>
      <c r="I16" s="619"/>
      <c r="J16" s="619"/>
      <c r="K16" s="619"/>
      <c r="L16" s="619"/>
      <c r="M16" s="619"/>
      <c r="N16" s="619"/>
      <c r="O16" s="619"/>
      <c r="P16" s="619"/>
      <c r="Q16" s="620"/>
      <c r="R16" s="621">
        <v>485709</v>
      </c>
      <c r="S16" s="622"/>
      <c r="T16" s="622"/>
      <c r="U16" s="622"/>
      <c r="V16" s="622"/>
      <c r="W16" s="622"/>
      <c r="X16" s="622"/>
      <c r="Y16" s="623"/>
      <c r="Z16" s="659">
        <v>0.6</v>
      </c>
      <c r="AA16" s="659"/>
      <c r="AB16" s="659"/>
      <c r="AC16" s="659"/>
      <c r="AD16" s="660">
        <v>485709</v>
      </c>
      <c r="AE16" s="660"/>
      <c r="AF16" s="660"/>
      <c r="AG16" s="660"/>
      <c r="AH16" s="660"/>
      <c r="AI16" s="660"/>
      <c r="AJ16" s="660"/>
      <c r="AK16" s="660"/>
      <c r="AL16" s="624">
        <v>1.1000000000000001</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v>188</v>
      </c>
      <c r="BH16" s="622"/>
      <c r="BI16" s="622"/>
      <c r="BJ16" s="622"/>
      <c r="BK16" s="622"/>
      <c r="BL16" s="622"/>
      <c r="BM16" s="622"/>
      <c r="BN16" s="623"/>
      <c r="BO16" s="659">
        <v>0</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v>787747</v>
      </c>
      <c r="CS16" s="622"/>
      <c r="CT16" s="622"/>
      <c r="CU16" s="622"/>
      <c r="CV16" s="622"/>
      <c r="CW16" s="622"/>
      <c r="CX16" s="622"/>
      <c r="CY16" s="623"/>
      <c r="CZ16" s="659">
        <v>1</v>
      </c>
      <c r="DA16" s="659"/>
      <c r="DB16" s="659"/>
      <c r="DC16" s="659"/>
      <c r="DD16" s="627" t="s">
        <v>122</v>
      </c>
      <c r="DE16" s="622"/>
      <c r="DF16" s="622"/>
      <c r="DG16" s="622"/>
      <c r="DH16" s="622"/>
      <c r="DI16" s="622"/>
      <c r="DJ16" s="622"/>
      <c r="DK16" s="622"/>
      <c r="DL16" s="622"/>
      <c r="DM16" s="622"/>
      <c r="DN16" s="622"/>
      <c r="DO16" s="622"/>
      <c r="DP16" s="623"/>
      <c r="DQ16" s="627">
        <v>142493</v>
      </c>
      <c r="DR16" s="622"/>
      <c r="DS16" s="622"/>
      <c r="DT16" s="622"/>
      <c r="DU16" s="622"/>
      <c r="DV16" s="622"/>
      <c r="DW16" s="622"/>
      <c r="DX16" s="622"/>
      <c r="DY16" s="622"/>
      <c r="DZ16" s="622"/>
      <c r="EA16" s="622"/>
      <c r="EB16" s="622"/>
      <c r="EC16" s="658"/>
    </row>
    <row r="17" spans="2:133" ht="11.3" customHeight="1" x14ac:dyDescent="0.2">
      <c r="B17" s="618" t="s">
        <v>253</v>
      </c>
      <c r="C17" s="619"/>
      <c r="D17" s="619"/>
      <c r="E17" s="619"/>
      <c r="F17" s="619"/>
      <c r="G17" s="619"/>
      <c r="H17" s="619"/>
      <c r="I17" s="619"/>
      <c r="J17" s="619"/>
      <c r="K17" s="619"/>
      <c r="L17" s="619"/>
      <c r="M17" s="619"/>
      <c r="N17" s="619"/>
      <c r="O17" s="619"/>
      <c r="P17" s="619"/>
      <c r="Q17" s="620"/>
      <c r="R17" s="621">
        <v>907153</v>
      </c>
      <c r="S17" s="622"/>
      <c r="T17" s="622"/>
      <c r="U17" s="622"/>
      <c r="V17" s="622"/>
      <c r="W17" s="622"/>
      <c r="X17" s="622"/>
      <c r="Y17" s="623"/>
      <c r="Z17" s="659">
        <v>1.1000000000000001</v>
      </c>
      <c r="AA17" s="659"/>
      <c r="AB17" s="659"/>
      <c r="AC17" s="659"/>
      <c r="AD17" s="660">
        <v>907153</v>
      </c>
      <c r="AE17" s="660"/>
      <c r="AF17" s="660"/>
      <c r="AG17" s="660"/>
      <c r="AH17" s="660"/>
      <c r="AI17" s="660"/>
      <c r="AJ17" s="660"/>
      <c r="AK17" s="660"/>
      <c r="AL17" s="624">
        <v>2.1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9728962</v>
      </c>
      <c r="CS17" s="622"/>
      <c r="CT17" s="622"/>
      <c r="CU17" s="622"/>
      <c r="CV17" s="622"/>
      <c r="CW17" s="622"/>
      <c r="CX17" s="622"/>
      <c r="CY17" s="623"/>
      <c r="CZ17" s="659">
        <v>12.2</v>
      </c>
      <c r="DA17" s="659"/>
      <c r="DB17" s="659"/>
      <c r="DC17" s="659"/>
      <c r="DD17" s="627" t="s">
        <v>122</v>
      </c>
      <c r="DE17" s="622"/>
      <c r="DF17" s="622"/>
      <c r="DG17" s="622"/>
      <c r="DH17" s="622"/>
      <c r="DI17" s="622"/>
      <c r="DJ17" s="622"/>
      <c r="DK17" s="622"/>
      <c r="DL17" s="622"/>
      <c r="DM17" s="622"/>
      <c r="DN17" s="622"/>
      <c r="DO17" s="622"/>
      <c r="DP17" s="623"/>
      <c r="DQ17" s="627">
        <v>9576793</v>
      </c>
      <c r="DR17" s="622"/>
      <c r="DS17" s="622"/>
      <c r="DT17" s="622"/>
      <c r="DU17" s="622"/>
      <c r="DV17" s="622"/>
      <c r="DW17" s="622"/>
      <c r="DX17" s="622"/>
      <c r="DY17" s="622"/>
      <c r="DZ17" s="622"/>
      <c r="EA17" s="622"/>
      <c r="EB17" s="622"/>
      <c r="EC17" s="658"/>
    </row>
    <row r="18" spans="2:133" ht="11.3" customHeight="1" x14ac:dyDescent="0.2">
      <c r="B18" s="618" t="s">
        <v>256</v>
      </c>
      <c r="C18" s="619"/>
      <c r="D18" s="619"/>
      <c r="E18" s="619"/>
      <c r="F18" s="619"/>
      <c r="G18" s="619"/>
      <c r="H18" s="619"/>
      <c r="I18" s="619"/>
      <c r="J18" s="619"/>
      <c r="K18" s="619"/>
      <c r="L18" s="619"/>
      <c r="M18" s="619"/>
      <c r="N18" s="619"/>
      <c r="O18" s="619"/>
      <c r="P18" s="619"/>
      <c r="Q18" s="620"/>
      <c r="R18" s="621">
        <v>144932</v>
      </c>
      <c r="S18" s="622"/>
      <c r="T18" s="622"/>
      <c r="U18" s="622"/>
      <c r="V18" s="622"/>
      <c r="W18" s="622"/>
      <c r="X18" s="622"/>
      <c r="Y18" s="623"/>
      <c r="Z18" s="659">
        <v>0.2</v>
      </c>
      <c r="AA18" s="659"/>
      <c r="AB18" s="659"/>
      <c r="AC18" s="659"/>
      <c r="AD18" s="660">
        <v>144932</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3" customHeight="1" x14ac:dyDescent="0.2">
      <c r="B19" s="618" t="s">
        <v>259</v>
      </c>
      <c r="C19" s="619"/>
      <c r="D19" s="619"/>
      <c r="E19" s="619"/>
      <c r="F19" s="619"/>
      <c r="G19" s="619"/>
      <c r="H19" s="619"/>
      <c r="I19" s="619"/>
      <c r="J19" s="619"/>
      <c r="K19" s="619"/>
      <c r="L19" s="619"/>
      <c r="M19" s="619"/>
      <c r="N19" s="619"/>
      <c r="O19" s="619"/>
      <c r="P19" s="619"/>
      <c r="Q19" s="620"/>
      <c r="R19" s="621">
        <v>735439</v>
      </c>
      <c r="S19" s="622"/>
      <c r="T19" s="622"/>
      <c r="U19" s="622"/>
      <c r="V19" s="622"/>
      <c r="W19" s="622"/>
      <c r="X19" s="622"/>
      <c r="Y19" s="623"/>
      <c r="Z19" s="659">
        <v>0.9</v>
      </c>
      <c r="AA19" s="659"/>
      <c r="AB19" s="659"/>
      <c r="AC19" s="659"/>
      <c r="AD19" s="660">
        <v>735439</v>
      </c>
      <c r="AE19" s="660"/>
      <c r="AF19" s="660"/>
      <c r="AG19" s="660"/>
      <c r="AH19" s="660"/>
      <c r="AI19" s="660"/>
      <c r="AJ19" s="660"/>
      <c r="AK19" s="660"/>
      <c r="AL19" s="624">
        <v>1.7</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4809</v>
      </c>
      <c r="BH19" s="622"/>
      <c r="BI19" s="622"/>
      <c r="BJ19" s="622"/>
      <c r="BK19" s="622"/>
      <c r="BL19" s="622"/>
      <c r="BM19" s="622"/>
      <c r="BN19" s="623"/>
      <c r="BO19" s="659">
        <v>0</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3" customHeight="1" x14ac:dyDescent="0.2">
      <c r="B20" s="688" t="s">
        <v>262</v>
      </c>
      <c r="C20" s="689"/>
      <c r="D20" s="689"/>
      <c r="E20" s="689"/>
      <c r="F20" s="689"/>
      <c r="G20" s="689"/>
      <c r="H20" s="689"/>
      <c r="I20" s="689"/>
      <c r="J20" s="689"/>
      <c r="K20" s="689"/>
      <c r="L20" s="689"/>
      <c r="M20" s="689"/>
      <c r="N20" s="689"/>
      <c r="O20" s="689"/>
      <c r="P20" s="689"/>
      <c r="Q20" s="690"/>
      <c r="R20" s="621">
        <v>26782</v>
      </c>
      <c r="S20" s="622"/>
      <c r="T20" s="622"/>
      <c r="U20" s="622"/>
      <c r="V20" s="622"/>
      <c r="W20" s="622"/>
      <c r="X20" s="622"/>
      <c r="Y20" s="623"/>
      <c r="Z20" s="659">
        <v>0</v>
      </c>
      <c r="AA20" s="659"/>
      <c r="AB20" s="659"/>
      <c r="AC20" s="659"/>
      <c r="AD20" s="660">
        <v>26782</v>
      </c>
      <c r="AE20" s="660"/>
      <c r="AF20" s="660"/>
      <c r="AG20" s="660"/>
      <c r="AH20" s="660"/>
      <c r="AI20" s="660"/>
      <c r="AJ20" s="660"/>
      <c r="AK20" s="660"/>
      <c r="AL20" s="624">
        <v>0.1</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4809</v>
      </c>
      <c r="BH20" s="622"/>
      <c r="BI20" s="622"/>
      <c r="BJ20" s="622"/>
      <c r="BK20" s="622"/>
      <c r="BL20" s="622"/>
      <c r="BM20" s="622"/>
      <c r="BN20" s="623"/>
      <c r="BO20" s="659">
        <v>0</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79695413</v>
      </c>
      <c r="CS20" s="622"/>
      <c r="CT20" s="622"/>
      <c r="CU20" s="622"/>
      <c r="CV20" s="622"/>
      <c r="CW20" s="622"/>
      <c r="CX20" s="622"/>
      <c r="CY20" s="623"/>
      <c r="CZ20" s="659">
        <v>100</v>
      </c>
      <c r="DA20" s="659"/>
      <c r="DB20" s="659"/>
      <c r="DC20" s="659"/>
      <c r="DD20" s="627">
        <v>8846496</v>
      </c>
      <c r="DE20" s="622"/>
      <c r="DF20" s="622"/>
      <c r="DG20" s="622"/>
      <c r="DH20" s="622"/>
      <c r="DI20" s="622"/>
      <c r="DJ20" s="622"/>
      <c r="DK20" s="622"/>
      <c r="DL20" s="622"/>
      <c r="DM20" s="622"/>
      <c r="DN20" s="622"/>
      <c r="DO20" s="622"/>
      <c r="DP20" s="623"/>
      <c r="DQ20" s="627">
        <v>49458885</v>
      </c>
      <c r="DR20" s="622"/>
      <c r="DS20" s="622"/>
      <c r="DT20" s="622"/>
      <c r="DU20" s="622"/>
      <c r="DV20" s="622"/>
      <c r="DW20" s="622"/>
      <c r="DX20" s="622"/>
      <c r="DY20" s="622"/>
      <c r="DZ20" s="622"/>
      <c r="EA20" s="622"/>
      <c r="EB20" s="622"/>
      <c r="EC20" s="658"/>
    </row>
    <row r="21" spans="2:133" ht="11.3" customHeight="1" x14ac:dyDescent="0.2">
      <c r="B21" s="618" t="s">
        <v>265</v>
      </c>
      <c r="C21" s="619"/>
      <c r="D21" s="619"/>
      <c r="E21" s="619"/>
      <c r="F21" s="619"/>
      <c r="G21" s="619"/>
      <c r="H21" s="619"/>
      <c r="I21" s="619"/>
      <c r="J21" s="619"/>
      <c r="K21" s="619"/>
      <c r="L21" s="619"/>
      <c r="M21" s="619"/>
      <c r="N21" s="619"/>
      <c r="O21" s="619"/>
      <c r="P21" s="619"/>
      <c r="Q21" s="620"/>
      <c r="R21" s="621">
        <v>12896345</v>
      </c>
      <c r="S21" s="622"/>
      <c r="T21" s="622"/>
      <c r="U21" s="622"/>
      <c r="V21" s="622"/>
      <c r="W21" s="622"/>
      <c r="X21" s="622"/>
      <c r="Y21" s="623"/>
      <c r="Z21" s="659">
        <v>15.7</v>
      </c>
      <c r="AA21" s="659"/>
      <c r="AB21" s="659"/>
      <c r="AC21" s="659"/>
      <c r="AD21" s="660">
        <v>10158140</v>
      </c>
      <c r="AE21" s="660"/>
      <c r="AF21" s="660"/>
      <c r="AG21" s="660"/>
      <c r="AH21" s="660"/>
      <c r="AI21" s="660"/>
      <c r="AJ21" s="660"/>
      <c r="AK21" s="660"/>
      <c r="AL21" s="624">
        <v>23</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4809</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3" customHeight="1" x14ac:dyDescent="0.2">
      <c r="B22" s="618" t="s">
        <v>267</v>
      </c>
      <c r="C22" s="619"/>
      <c r="D22" s="619"/>
      <c r="E22" s="619"/>
      <c r="F22" s="619"/>
      <c r="G22" s="619"/>
      <c r="H22" s="619"/>
      <c r="I22" s="619"/>
      <c r="J22" s="619"/>
      <c r="K22" s="619"/>
      <c r="L22" s="619"/>
      <c r="M22" s="619"/>
      <c r="N22" s="619"/>
      <c r="O22" s="619"/>
      <c r="P22" s="619"/>
      <c r="Q22" s="620"/>
      <c r="R22" s="621">
        <v>10158140</v>
      </c>
      <c r="S22" s="622"/>
      <c r="T22" s="622"/>
      <c r="U22" s="622"/>
      <c r="V22" s="622"/>
      <c r="W22" s="622"/>
      <c r="X22" s="622"/>
      <c r="Y22" s="623"/>
      <c r="Z22" s="659">
        <v>12.4</v>
      </c>
      <c r="AA22" s="659"/>
      <c r="AB22" s="659"/>
      <c r="AC22" s="659"/>
      <c r="AD22" s="660">
        <v>10158140</v>
      </c>
      <c r="AE22" s="660"/>
      <c r="AF22" s="660"/>
      <c r="AG22" s="660"/>
      <c r="AH22" s="660"/>
      <c r="AI22" s="660"/>
      <c r="AJ22" s="660"/>
      <c r="AK22" s="660"/>
      <c r="AL22" s="624">
        <v>23</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3" customHeight="1" x14ac:dyDescent="0.2">
      <c r="B23" s="618" t="s">
        <v>270</v>
      </c>
      <c r="C23" s="619"/>
      <c r="D23" s="619"/>
      <c r="E23" s="619"/>
      <c r="F23" s="619"/>
      <c r="G23" s="619"/>
      <c r="H23" s="619"/>
      <c r="I23" s="619"/>
      <c r="J23" s="619"/>
      <c r="K23" s="619"/>
      <c r="L23" s="619"/>
      <c r="M23" s="619"/>
      <c r="N23" s="619"/>
      <c r="O23" s="619"/>
      <c r="P23" s="619"/>
      <c r="Q23" s="620"/>
      <c r="R23" s="621">
        <v>2738205</v>
      </c>
      <c r="S23" s="622"/>
      <c r="T23" s="622"/>
      <c r="U23" s="622"/>
      <c r="V23" s="622"/>
      <c r="W23" s="622"/>
      <c r="X23" s="622"/>
      <c r="Y23" s="623"/>
      <c r="Z23" s="659">
        <v>3.3</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3"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37704153</v>
      </c>
      <c r="CS24" s="677"/>
      <c r="CT24" s="677"/>
      <c r="CU24" s="677"/>
      <c r="CV24" s="677"/>
      <c r="CW24" s="677"/>
      <c r="CX24" s="677"/>
      <c r="CY24" s="702"/>
      <c r="CZ24" s="703">
        <v>47.3</v>
      </c>
      <c r="DA24" s="685"/>
      <c r="DB24" s="685"/>
      <c r="DC24" s="705"/>
      <c r="DD24" s="701">
        <v>25411393</v>
      </c>
      <c r="DE24" s="677"/>
      <c r="DF24" s="677"/>
      <c r="DG24" s="677"/>
      <c r="DH24" s="677"/>
      <c r="DI24" s="677"/>
      <c r="DJ24" s="677"/>
      <c r="DK24" s="702"/>
      <c r="DL24" s="701">
        <v>21745469</v>
      </c>
      <c r="DM24" s="677"/>
      <c r="DN24" s="677"/>
      <c r="DO24" s="677"/>
      <c r="DP24" s="677"/>
      <c r="DQ24" s="677"/>
      <c r="DR24" s="677"/>
      <c r="DS24" s="677"/>
      <c r="DT24" s="677"/>
      <c r="DU24" s="677"/>
      <c r="DV24" s="702"/>
      <c r="DW24" s="703">
        <v>49.1</v>
      </c>
      <c r="DX24" s="685"/>
      <c r="DY24" s="685"/>
      <c r="DZ24" s="685"/>
      <c r="EA24" s="685"/>
      <c r="EB24" s="685"/>
      <c r="EC24" s="704"/>
    </row>
    <row r="25" spans="2:133" ht="11.3" customHeight="1" x14ac:dyDescent="0.2">
      <c r="B25" s="618" t="s">
        <v>280</v>
      </c>
      <c r="C25" s="619"/>
      <c r="D25" s="619"/>
      <c r="E25" s="619"/>
      <c r="F25" s="619"/>
      <c r="G25" s="619"/>
      <c r="H25" s="619"/>
      <c r="I25" s="619"/>
      <c r="J25" s="619"/>
      <c r="K25" s="619"/>
      <c r="L25" s="619"/>
      <c r="M25" s="619"/>
      <c r="N25" s="619"/>
      <c r="O25" s="619"/>
      <c r="P25" s="619"/>
      <c r="Q25" s="620"/>
      <c r="R25" s="621">
        <v>46631383</v>
      </c>
      <c r="S25" s="622"/>
      <c r="T25" s="622"/>
      <c r="U25" s="622"/>
      <c r="V25" s="622"/>
      <c r="W25" s="622"/>
      <c r="X25" s="622"/>
      <c r="Y25" s="623"/>
      <c r="Z25" s="659">
        <v>56.9</v>
      </c>
      <c r="AA25" s="659"/>
      <c r="AB25" s="659"/>
      <c r="AC25" s="659"/>
      <c r="AD25" s="660">
        <v>43893178</v>
      </c>
      <c r="AE25" s="660"/>
      <c r="AF25" s="660"/>
      <c r="AG25" s="660"/>
      <c r="AH25" s="660"/>
      <c r="AI25" s="660"/>
      <c r="AJ25" s="660"/>
      <c r="AK25" s="660"/>
      <c r="AL25" s="624">
        <v>99.4</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10711519</v>
      </c>
      <c r="CS25" s="634"/>
      <c r="CT25" s="634"/>
      <c r="CU25" s="634"/>
      <c r="CV25" s="634"/>
      <c r="CW25" s="634"/>
      <c r="CX25" s="634"/>
      <c r="CY25" s="635"/>
      <c r="CZ25" s="624">
        <v>13.4</v>
      </c>
      <c r="DA25" s="636"/>
      <c r="DB25" s="636"/>
      <c r="DC25" s="637"/>
      <c r="DD25" s="627">
        <v>9649339</v>
      </c>
      <c r="DE25" s="634"/>
      <c r="DF25" s="634"/>
      <c r="DG25" s="634"/>
      <c r="DH25" s="634"/>
      <c r="DI25" s="634"/>
      <c r="DJ25" s="634"/>
      <c r="DK25" s="635"/>
      <c r="DL25" s="627">
        <v>9375640</v>
      </c>
      <c r="DM25" s="634"/>
      <c r="DN25" s="634"/>
      <c r="DO25" s="634"/>
      <c r="DP25" s="634"/>
      <c r="DQ25" s="634"/>
      <c r="DR25" s="634"/>
      <c r="DS25" s="634"/>
      <c r="DT25" s="634"/>
      <c r="DU25" s="634"/>
      <c r="DV25" s="635"/>
      <c r="DW25" s="624">
        <v>21.1</v>
      </c>
      <c r="DX25" s="636"/>
      <c r="DY25" s="636"/>
      <c r="DZ25" s="636"/>
      <c r="EA25" s="636"/>
      <c r="EB25" s="636"/>
      <c r="EC25" s="648"/>
    </row>
    <row r="26" spans="2:133" ht="11.3" customHeight="1" x14ac:dyDescent="0.2">
      <c r="B26" s="618" t="s">
        <v>283</v>
      </c>
      <c r="C26" s="619"/>
      <c r="D26" s="619"/>
      <c r="E26" s="619"/>
      <c r="F26" s="619"/>
      <c r="G26" s="619"/>
      <c r="H26" s="619"/>
      <c r="I26" s="619"/>
      <c r="J26" s="619"/>
      <c r="K26" s="619"/>
      <c r="L26" s="619"/>
      <c r="M26" s="619"/>
      <c r="N26" s="619"/>
      <c r="O26" s="619"/>
      <c r="P26" s="619"/>
      <c r="Q26" s="620"/>
      <c r="R26" s="621">
        <v>17018</v>
      </c>
      <c r="S26" s="622"/>
      <c r="T26" s="622"/>
      <c r="U26" s="622"/>
      <c r="V26" s="622"/>
      <c r="W26" s="622"/>
      <c r="X26" s="622"/>
      <c r="Y26" s="623"/>
      <c r="Z26" s="659">
        <v>0</v>
      </c>
      <c r="AA26" s="659"/>
      <c r="AB26" s="659"/>
      <c r="AC26" s="659"/>
      <c r="AD26" s="660">
        <v>17018</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6979573</v>
      </c>
      <c r="CS26" s="622"/>
      <c r="CT26" s="622"/>
      <c r="CU26" s="622"/>
      <c r="CV26" s="622"/>
      <c r="CW26" s="622"/>
      <c r="CX26" s="622"/>
      <c r="CY26" s="623"/>
      <c r="CZ26" s="624">
        <v>8.8000000000000007</v>
      </c>
      <c r="DA26" s="636"/>
      <c r="DB26" s="636"/>
      <c r="DC26" s="637"/>
      <c r="DD26" s="627">
        <v>5917393</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3" customHeight="1" x14ac:dyDescent="0.2">
      <c r="B27" s="618" t="s">
        <v>286</v>
      </c>
      <c r="C27" s="619"/>
      <c r="D27" s="619"/>
      <c r="E27" s="619"/>
      <c r="F27" s="619"/>
      <c r="G27" s="619"/>
      <c r="H27" s="619"/>
      <c r="I27" s="619"/>
      <c r="J27" s="619"/>
      <c r="K27" s="619"/>
      <c r="L27" s="619"/>
      <c r="M27" s="619"/>
      <c r="N27" s="619"/>
      <c r="O27" s="619"/>
      <c r="P27" s="619"/>
      <c r="Q27" s="620"/>
      <c r="R27" s="621">
        <v>1253279</v>
      </c>
      <c r="S27" s="622"/>
      <c r="T27" s="622"/>
      <c r="U27" s="622"/>
      <c r="V27" s="622"/>
      <c r="W27" s="622"/>
      <c r="X27" s="622"/>
      <c r="Y27" s="623"/>
      <c r="Z27" s="659">
        <v>1.5</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26690650</v>
      </c>
      <c r="BH27" s="622"/>
      <c r="BI27" s="622"/>
      <c r="BJ27" s="622"/>
      <c r="BK27" s="622"/>
      <c r="BL27" s="622"/>
      <c r="BM27" s="622"/>
      <c r="BN27" s="623"/>
      <c r="BO27" s="659">
        <v>100</v>
      </c>
      <c r="BP27" s="659"/>
      <c r="BQ27" s="659"/>
      <c r="BR27" s="659"/>
      <c r="BS27" s="660">
        <v>2166722</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17263672</v>
      </c>
      <c r="CS27" s="634"/>
      <c r="CT27" s="634"/>
      <c r="CU27" s="634"/>
      <c r="CV27" s="634"/>
      <c r="CW27" s="634"/>
      <c r="CX27" s="634"/>
      <c r="CY27" s="635"/>
      <c r="CZ27" s="624">
        <v>21.7</v>
      </c>
      <c r="DA27" s="636"/>
      <c r="DB27" s="636"/>
      <c r="DC27" s="637"/>
      <c r="DD27" s="627">
        <v>6185261</v>
      </c>
      <c r="DE27" s="634"/>
      <c r="DF27" s="634"/>
      <c r="DG27" s="634"/>
      <c r="DH27" s="634"/>
      <c r="DI27" s="634"/>
      <c r="DJ27" s="634"/>
      <c r="DK27" s="635"/>
      <c r="DL27" s="627">
        <v>4034570</v>
      </c>
      <c r="DM27" s="634"/>
      <c r="DN27" s="634"/>
      <c r="DO27" s="634"/>
      <c r="DP27" s="634"/>
      <c r="DQ27" s="634"/>
      <c r="DR27" s="634"/>
      <c r="DS27" s="634"/>
      <c r="DT27" s="634"/>
      <c r="DU27" s="634"/>
      <c r="DV27" s="635"/>
      <c r="DW27" s="624">
        <v>9.1</v>
      </c>
      <c r="DX27" s="636"/>
      <c r="DY27" s="636"/>
      <c r="DZ27" s="636"/>
      <c r="EA27" s="636"/>
      <c r="EB27" s="636"/>
      <c r="EC27" s="648"/>
    </row>
    <row r="28" spans="2:133" ht="11.3" customHeight="1" x14ac:dyDescent="0.2">
      <c r="B28" s="618" t="s">
        <v>289</v>
      </c>
      <c r="C28" s="619"/>
      <c r="D28" s="619"/>
      <c r="E28" s="619"/>
      <c r="F28" s="619"/>
      <c r="G28" s="619"/>
      <c r="H28" s="619"/>
      <c r="I28" s="619"/>
      <c r="J28" s="619"/>
      <c r="K28" s="619"/>
      <c r="L28" s="619"/>
      <c r="M28" s="619"/>
      <c r="N28" s="619"/>
      <c r="O28" s="619"/>
      <c r="P28" s="619"/>
      <c r="Q28" s="620"/>
      <c r="R28" s="621">
        <v>1148512</v>
      </c>
      <c r="S28" s="622"/>
      <c r="T28" s="622"/>
      <c r="U28" s="622"/>
      <c r="V28" s="622"/>
      <c r="W28" s="622"/>
      <c r="X28" s="622"/>
      <c r="Y28" s="623"/>
      <c r="Z28" s="659">
        <v>1.4</v>
      </c>
      <c r="AA28" s="659"/>
      <c r="AB28" s="659"/>
      <c r="AC28" s="659"/>
      <c r="AD28" s="660">
        <v>135032</v>
      </c>
      <c r="AE28" s="660"/>
      <c r="AF28" s="660"/>
      <c r="AG28" s="660"/>
      <c r="AH28" s="660"/>
      <c r="AI28" s="660"/>
      <c r="AJ28" s="660"/>
      <c r="AK28" s="660"/>
      <c r="AL28" s="624">
        <v>0.3</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9728962</v>
      </c>
      <c r="CS28" s="622"/>
      <c r="CT28" s="622"/>
      <c r="CU28" s="622"/>
      <c r="CV28" s="622"/>
      <c r="CW28" s="622"/>
      <c r="CX28" s="622"/>
      <c r="CY28" s="623"/>
      <c r="CZ28" s="624">
        <v>12.2</v>
      </c>
      <c r="DA28" s="636"/>
      <c r="DB28" s="636"/>
      <c r="DC28" s="637"/>
      <c r="DD28" s="627">
        <v>9576793</v>
      </c>
      <c r="DE28" s="622"/>
      <c r="DF28" s="622"/>
      <c r="DG28" s="622"/>
      <c r="DH28" s="622"/>
      <c r="DI28" s="622"/>
      <c r="DJ28" s="622"/>
      <c r="DK28" s="623"/>
      <c r="DL28" s="627">
        <v>8335259</v>
      </c>
      <c r="DM28" s="622"/>
      <c r="DN28" s="622"/>
      <c r="DO28" s="622"/>
      <c r="DP28" s="622"/>
      <c r="DQ28" s="622"/>
      <c r="DR28" s="622"/>
      <c r="DS28" s="622"/>
      <c r="DT28" s="622"/>
      <c r="DU28" s="622"/>
      <c r="DV28" s="623"/>
      <c r="DW28" s="624">
        <v>18.8</v>
      </c>
      <c r="DX28" s="636"/>
      <c r="DY28" s="636"/>
      <c r="DZ28" s="636"/>
      <c r="EA28" s="636"/>
      <c r="EB28" s="636"/>
      <c r="EC28" s="648"/>
    </row>
    <row r="29" spans="2:133" ht="11.3" customHeight="1" x14ac:dyDescent="0.2">
      <c r="B29" s="618" t="s">
        <v>291</v>
      </c>
      <c r="C29" s="619"/>
      <c r="D29" s="619"/>
      <c r="E29" s="619"/>
      <c r="F29" s="619"/>
      <c r="G29" s="619"/>
      <c r="H29" s="619"/>
      <c r="I29" s="619"/>
      <c r="J29" s="619"/>
      <c r="K29" s="619"/>
      <c r="L29" s="619"/>
      <c r="M29" s="619"/>
      <c r="N29" s="619"/>
      <c r="O29" s="619"/>
      <c r="P29" s="619"/>
      <c r="Q29" s="620"/>
      <c r="R29" s="621">
        <v>346820</v>
      </c>
      <c r="S29" s="622"/>
      <c r="T29" s="622"/>
      <c r="U29" s="622"/>
      <c r="V29" s="622"/>
      <c r="W29" s="622"/>
      <c r="X29" s="622"/>
      <c r="Y29" s="623"/>
      <c r="Z29" s="659">
        <v>0.4</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9726794</v>
      </c>
      <c r="CS29" s="634"/>
      <c r="CT29" s="634"/>
      <c r="CU29" s="634"/>
      <c r="CV29" s="634"/>
      <c r="CW29" s="634"/>
      <c r="CX29" s="634"/>
      <c r="CY29" s="635"/>
      <c r="CZ29" s="624">
        <v>12.2</v>
      </c>
      <c r="DA29" s="636"/>
      <c r="DB29" s="636"/>
      <c r="DC29" s="637"/>
      <c r="DD29" s="627">
        <v>9574625</v>
      </c>
      <c r="DE29" s="634"/>
      <c r="DF29" s="634"/>
      <c r="DG29" s="634"/>
      <c r="DH29" s="634"/>
      <c r="DI29" s="634"/>
      <c r="DJ29" s="634"/>
      <c r="DK29" s="635"/>
      <c r="DL29" s="627">
        <v>8333091</v>
      </c>
      <c r="DM29" s="634"/>
      <c r="DN29" s="634"/>
      <c r="DO29" s="634"/>
      <c r="DP29" s="634"/>
      <c r="DQ29" s="634"/>
      <c r="DR29" s="634"/>
      <c r="DS29" s="634"/>
      <c r="DT29" s="634"/>
      <c r="DU29" s="634"/>
      <c r="DV29" s="635"/>
      <c r="DW29" s="624">
        <v>18.8</v>
      </c>
      <c r="DX29" s="636"/>
      <c r="DY29" s="636"/>
      <c r="DZ29" s="636"/>
      <c r="EA29" s="636"/>
      <c r="EB29" s="636"/>
      <c r="EC29" s="648"/>
    </row>
    <row r="30" spans="2:133" ht="11.3" customHeight="1" x14ac:dyDescent="0.2">
      <c r="B30" s="618" t="s">
        <v>293</v>
      </c>
      <c r="C30" s="619"/>
      <c r="D30" s="619"/>
      <c r="E30" s="619"/>
      <c r="F30" s="619"/>
      <c r="G30" s="619"/>
      <c r="H30" s="619"/>
      <c r="I30" s="619"/>
      <c r="J30" s="619"/>
      <c r="K30" s="619"/>
      <c r="L30" s="619"/>
      <c r="M30" s="619"/>
      <c r="N30" s="619"/>
      <c r="O30" s="619"/>
      <c r="P30" s="619"/>
      <c r="Q30" s="620"/>
      <c r="R30" s="621">
        <v>13143509</v>
      </c>
      <c r="S30" s="622"/>
      <c r="T30" s="622"/>
      <c r="U30" s="622"/>
      <c r="V30" s="622"/>
      <c r="W30" s="622"/>
      <c r="X30" s="622"/>
      <c r="Y30" s="623"/>
      <c r="Z30" s="659">
        <v>16</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9405660</v>
      </c>
      <c r="CS30" s="622"/>
      <c r="CT30" s="622"/>
      <c r="CU30" s="622"/>
      <c r="CV30" s="622"/>
      <c r="CW30" s="622"/>
      <c r="CX30" s="622"/>
      <c r="CY30" s="623"/>
      <c r="CZ30" s="624">
        <v>11.8</v>
      </c>
      <c r="DA30" s="636"/>
      <c r="DB30" s="636"/>
      <c r="DC30" s="637"/>
      <c r="DD30" s="627">
        <v>9264511</v>
      </c>
      <c r="DE30" s="622"/>
      <c r="DF30" s="622"/>
      <c r="DG30" s="622"/>
      <c r="DH30" s="622"/>
      <c r="DI30" s="622"/>
      <c r="DJ30" s="622"/>
      <c r="DK30" s="623"/>
      <c r="DL30" s="627">
        <v>8022977</v>
      </c>
      <c r="DM30" s="622"/>
      <c r="DN30" s="622"/>
      <c r="DO30" s="622"/>
      <c r="DP30" s="622"/>
      <c r="DQ30" s="622"/>
      <c r="DR30" s="622"/>
      <c r="DS30" s="622"/>
      <c r="DT30" s="622"/>
      <c r="DU30" s="622"/>
      <c r="DV30" s="623"/>
      <c r="DW30" s="624">
        <v>18.100000000000001</v>
      </c>
      <c r="DX30" s="636"/>
      <c r="DY30" s="636"/>
      <c r="DZ30" s="636"/>
      <c r="EA30" s="636"/>
      <c r="EB30" s="636"/>
      <c r="EC30" s="648"/>
    </row>
    <row r="31" spans="2:133" ht="11.3"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6"/>
      <c r="AV31" s="206"/>
      <c r="AW31" s="206"/>
      <c r="AX31" s="679" t="s">
        <v>177</v>
      </c>
      <c r="AY31" s="680"/>
      <c r="AZ31" s="680"/>
      <c r="BA31" s="680"/>
      <c r="BB31" s="680"/>
      <c r="BC31" s="680"/>
      <c r="BD31" s="680"/>
      <c r="BE31" s="680"/>
      <c r="BF31" s="681"/>
      <c r="BG31" s="683">
        <v>99.2</v>
      </c>
      <c r="BH31" s="684"/>
      <c r="BI31" s="684"/>
      <c r="BJ31" s="684"/>
      <c r="BK31" s="684"/>
      <c r="BL31" s="684"/>
      <c r="BM31" s="685">
        <v>96.7</v>
      </c>
      <c r="BN31" s="684"/>
      <c r="BO31" s="684"/>
      <c r="BP31" s="684"/>
      <c r="BQ31" s="686"/>
      <c r="BR31" s="683">
        <v>99.1</v>
      </c>
      <c r="BS31" s="684"/>
      <c r="BT31" s="684"/>
      <c r="BU31" s="684"/>
      <c r="BV31" s="684"/>
      <c r="BW31" s="684"/>
      <c r="BX31" s="685">
        <v>96.5</v>
      </c>
      <c r="BY31" s="684"/>
      <c r="BZ31" s="684"/>
      <c r="CA31" s="684"/>
      <c r="CB31" s="686"/>
      <c r="CD31" s="642"/>
      <c r="CE31" s="643"/>
      <c r="CF31" s="618" t="s">
        <v>300</v>
      </c>
      <c r="CG31" s="619"/>
      <c r="CH31" s="619"/>
      <c r="CI31" s="619"/>
      <c r="CJ31" s="619"/>
      <c r="CK31" s="619"/>
      <c r="CL31" s="619"/>
      <c r="CM31" s="619"/>
      <c r="CN31" s="619"/>
      <c r="CO31" s="619"/>
      <c r="CP31" s="619"/>
      <c r="CQ31" s="620"/>
      <c r="CR31" s="621">
        <v>321134</v>
      </c>
      <c r="CS31" s="634"/>
      <c r="CT31" s="634"/>
      <c r="CU31" s="634"/>
      <c r="CV31" s="634"/>
      <c r="CW31" s="634"/>
      <c r="CX31" s="634"/>
      <c r="CY31" s="635"/>
      <c r="CZ31" s="624">
        <v>0.4</v>
      </c>
      <c r="DA31" s="636"/>
      <c r="DB31" s="636"/>
      <c r="DC31" s="637"/>
      <c r="DD31" s="627">
        <v>310114</v>
      </c>
      <c r="DE31" s="634"/>
      <c r="DF31" s="634"/>
      <c r="DG31" s="634"/>
      <c r="DH31" s="634"/>
      <c r="DI31" s="634"/>
      <c r="DJ31" s="634"/>
      <c r="DK31" s="635"/>
      <c r="DL31" s="627">
        <v>310114</v>
      </c>
      <c r="DM31" s="634"/>
      <c r="DN31" s="634"/>
      <c r="DO31" s="634"/>
      <c r="DP31" s="634"/>
      <c r="DQ31" s="634"/>
      <c r="DR31" s="634"/>
      <c r="DS31" s="634"/>
      <c r="DT31" s="634"/>
      <c r="DU31" s="634"/>
      <c r="DV31" s="635"/>
      <c r="DW31" s="624">
        <v>0.7</v>
      </c>
      <c r="DX31" s="636"/>
      <c r="DY31" s="636"/>
      <c r="DZ31" s="636"/>
      <c r="EA31" s="636"/>
      <c r="EB31" s="636"/>
      <c r="EC31" s="648"/>
    </row>
    <row r="32" spans="2:133" ht="11.3" customHeight="1" x14ac:dyDescent="0.2">
      <c r="B32" s="618" t="s">
        <v>301</v>
      </c>
      <c r="C32" s="619"/>
      <c r="D32" s="619"/>
      <c r="E32" s="619"/>
      <c r="F32" s="619"/>
      <c r="G32" s="619"/>
      <c r="H32" s="619"/>
      <c r="I32" s="619"/>
      <c r="J32" s="619"/>
      <c r="K32" s="619"/>
      <c r="L32" s="619"/>
      <c r="M32" s="619"/>
      <c r="N32" s="619"/>
      <c r="O32" s="619"/>
      <c r="P32" s="619"/>
      <c r="Q32" s="620"/>
      <c r="R32" s="621">
        <v>5408920</v>
      </c>
      <c r="S32" s="622"/>
      <c r="T32" s="622"/>
      <c r="U32" s="622"/>
      <c r="V32" s="622"/>
      <c r="W32" s="622"/>
      <c r="X32" s="622"/>
      <c r="Y32" s="623"/>
      <c r="Z32" s="659">
        <v>6.6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02" t="s">
        <v>302</v>
      </c>
      <c r="AX32" s="618" t="s">
        <v>303</v>
      </c>
      <c r="AY32" s="619"/>
      <c r="AZ32" s="619"/>
      <c r="BA32" s="619"/>
      <c r="BB32" s="619"/>
      <c r="BC32" s="619"/>
      <c r="BD32" s="619"/>
      <c r="BE32" s="619"/>
      <c r="BF32" s="620"/>
      <c r="BG32" s="687">
        <v>99.2</v>
      </c>
      <c r="BH32" s="634"/>
      <c r="BI32" s="634"/>
      <c r="BJ32" s="634"/>
      <c r="BK32" s="634"/>
      <c r="BL32" s="634"/>
      <c r="BM32" s="625">
        <v>96.7</v>
      </c>
      <c r="BN32" s="634"/>
      <c r="BO32" s="634"/>
      <c r="BP32" s="634"/>
      <c r="BQ32" s="657"/>
      <c r="BR32" s="687">
        <v>99</v>
      </c>
      <c r="BS32" s="634"/>
      <c r="BT32" s="634"/>
      <c r="BU32" s="634"/>
      <c r="BV32" s="634"/>
      <c r="BW32" s="634"/>
      <c r="BX32" s="625">
        <v>96.8</v>
      </c>
      <c r="BY32" s="634"/>
      <c r="BZ32" s="634"/>
      <c r="CA32" s="634"/>
      <c r="CB32" s="657"/>
      <c r="CD32" s="644"/>
      <c r="CE32" s="645"/>
      <c r="CF32" s="618" t="s">
        <v>304</v>
      </c>
      <c r="CG32" s="619"/>
      <c r="CH32" s="619"/>
      <c r="CI32" s="619"/>
      <c r="CJ32" s="619"/>
      <c r="CK32" s="619"/>
      <c r="CL32" s="619"/>
      <c r="CM32" s="619"/>
      <c r="CN32" s="619"/>
      <c r="CO32" s="619"/>
      <c r="CP32" s="619"/>
      <c r="CQ32" s="620"/>
      <c r="CR32" s="621">
        <v>2168</v>
      </c>
      <c r="CS32" s="622"/>
      <c r="CT32" s="622"/>
      <c r="CU32" s="622"/>
      <c r="CV32" s="622"/>
      <c r="CW32" s="622"/>
      <c r="CX32" s="622"/>
      <c r="CY32" s="623"/>
      <c r="CZ32" s="624">
        <v>0</v>
      </c>
      <c r="DA32" s="636"/>
      <c r="DB32" s="636"/>
      <c r="DC32" s="637"/>
      <c r="DD32" s="627">
        <v>2168</v>
      </c>
      <c r="DE32" s="622"/>
      <c r="DF32" s="622"/>
      <c r="DG32" s="622"/>
      <c r="DH32" s="622"/>
      <c r="DI32" s="622"/>
      <c r="DJ32" s="622"/>
      <c r="DK32" s="623"/>
      <c r="DL32" s="627">
        <v>2168</v>
      </c>
      <c r="DM32" s="622"/>
      <c r="DN32" s="622"/>
      <c r="DO32" s="622"/>
      <c r="DP32" s="622"/>
      <c r="DQ32" s="622"/>
      <c r="DR32" s="622"/>
      <c r="DS32" s="622"/>
      <c r="DT32" s="622"/>
      <c r="DU32" s="622"/>
      <c r="DV32" s="623"/>
      <c r="DW32" s="624">
        <v>0</v>
      </c>
      <c r="DX32" s="636"/>
      <c r="DY32" s="636"/>
      <c r="DZ32" s="636"/>
      <c r="EA32" s="636"/>
      <c r="EB32" s="636"/>
      <c r="EC32" s="648"/>
    </row>
    <row r="33" spans="2:133" ht="11.3" customHeight="1" x14ac:dyDescent="0.2">
      <c r="B33" s="618" t="s">
        <v>305</v>
      </c>
      <c r="C33" s="619"/>
      <c r="D33" s="619"/>
      <c r="E33" s="619"/>
      <c r="F33" s="619"/>
      <c r="G33" s="619"/>
      <c r="H33" s="619"/>
      <c r="I33" s="619"/>
      <c r="J33" s="619"/>
      <c r="K33" s="619"/>
      <c r="L33" s="619"/>
      <c r="M33" s="619"/>
      <c r="N33" s="619"/>
      <c r="O33" s="619"/>
      <c r="P33" s="619"/>
      <c r="Q33" s="620"/>
      <c r="R33" s="621">
        <v>194140</v>
      </c>
      <c r="S33" s="622"/>
      <c r="T33" s="622"/>
      <c r="U33" s="622"/>
      <c r="V33" s="622"/>
      <c r="W33" s="622"/>
      <c r="X33" s="622"/>
      <c r="Y33" s="623"/>
      <c r="Z33" s="659">
        <v>0.2</v>
      </c>
      <c r="AA33" s="659"/>
      <c r="AB33" s="659"/>
      <c r="AC33" s="659"/>
      <c r="AD33" s="660">
        <v>22590</v>
      </c>
      <c r="AE33" s="660"/>
      <c r="AF33" s="660"/>
      <c r="AG33" s="660"/>
      <c r="AH33" s="660"/>
      <c r="AI33" s="660"/>
      <c r="AJ33" s="660"/>
      <c r="AK33" s="660"/>
      <c r="AL33" s="624">
        <v>0.1</v>
      </c>
      <c r="AM33" s="625"/>
      <c r="AN33" s="625"/>
      <c r="AO33" s="661"/>
      <c r="AP33" s="664"/>
      <c r="AQ33" s="665"/>
      <c r="AR33" s="665"/>
      <c r="AS33" s="665"/>
      <c r="AT33" s="695"/>
      <c r="AU33" s="207"/>
      <c r="AV33" s="207"/>
      <c r="AW33" s="207"/>
      <c r="AX33" s="602" t="s">
        <v>306</v>
      </c>
      <c r="AY33" s="603"/>
      <c r="AZ33" s="603"/>
      <c r="BA33" s="603"/>
      <c r="BB33" s="603"/>
      <c r="BC33" s="603"/>
      <c r="BD33" s="603"/>
      <c r="BE33" s="603"/>
      <c r="BF33" s="604"/>
      <c r="BG33" s="682">
        <v>99.1</v>
      </c>
      <c r="BH33" s="606"/>
      <c r="BI33" s="606"/>
      <c r="BJ33" s="606"/>
      <c r="BK33" s="606"/>
      <c r="BL33" s="606"/>
      <c r="BM33" s="652">
        <v>96.5</v>
      </c>
      <c r="BN33" s="606"/>
      <c r="BO33" s="606"/>
      <c r="BP33" s="606"/>
      <c r="BQ33" s="669"/>
      <c r="BR33" s="682">
        <v>99.1</v>
      </c>
      <c r="BS33" s="606"/>
      <c r="BT33" s="606"/>
      <c r="BU33" s="606"/>
      <c r="BV33" s="606"/>
      <c r="BW33" s="606"/>
      <c r="BX33" s="652">
        <v>96.1</v>
      </c>
      <c r="BY33" s="606"/>
      <c r="BZ33" s="606"/>
      <c r="CA33" s="606"/>
      <c r="CB33" s="669"/>
      <c r="CD33" s="618" t="s">
        <v>307</v>
      </c>
      <c r="CE33" s="619"/>
      <c r="CF33" s="619"/>
      <c r="CG33" s="619"/>
      <c r="CH33" s="619"/>
      <c r="CI33" s="619"/>
      <c r="CJ33" s="619"/>
      <c r="CK33" s="619"/>
      <c r="CL33" s="619"/>
      <c r="CM33" s="619"/>
      <c r="CN33" s="619"/>
      <c r="CO33" s="619"/>
      <c r="CP33" s="619"/>
      <c r="CQ33" s="620"/>
      <c r="CR33" s="621">
        <v>32357017</v>
      </c>
      <c r="CS33" s="634"/>
      <c r="CT33" s="634"/>
      <c r="CU33" s="634"/>
      <c r="CV33" s="634"/>
      <c r="CW33" s="634"/>
      <c r="CX33" s="634"/>
      <c r="CY33" s="635"/>
      <c r="CZ33" s="624">
        <v>40.6</v>
      </c>
      <c r="DA33" s="636"/>
      <c r="DB33" s="636"/>
      <c r="DC33" s="637"/>
      <c r="DD33" s="627">
        <v>23042210</v>
      </c>
      <c r="DE33" s="634"/>
      <c r="DF33" s="634"/>
      <c r="DG33" s="634"/>
      <c r="DH33" s="634"/>
      <c r="DI33" s="634"/>
      <c r="DJ33" s="634"/>
      <c r="DK33" s="635"/>
      <c r="DL33" s="627">
        <v>16202998</v>
      </c>
      <c r="DM33" s="634"/>
      <c r="DN33" s="634"/>
      <c r="DO33" s="634"/>
      <c r="DP33" s="634"/>
      <c r="DQ33" s="634"/>
      <c r="DR33" s="634"/>
      <c r="DS33" s="634"/>
      <c r="DT33" s="634"/>
      <c r="DU33" s="634"/>
      <c r="DV33" s="635"/>
      <c r="DW33" s="624">
        <v>36.5</v>
      </c>
      <c r="DX33" s="636"/>
      <c r="DY33" s="636"/>
      <c r="DZ33" s="636"/>
      <c r="EA33" s="636"/>
      <c r="EB33" s="636"/>
      <c r="EC33" s="648"/>
    </row>
    <row r="34" spans="2:133" ht="11.3" customHeight="1" x14ac:dyDescent="0.2">
      <c r="B34" s="618" t="s">
        <v>308</v>
      </c>
      <c r="C34" s="619"/>
      <c r="D34" s="619"/>
      <c r="E34" s="619"/>
      <c r="F34" s="619"/>
      <c r="G34" s="619"/>
      <c r="H34" s="619"/>
      <c r="I34" s="619"/>
      <c r="J34" s="619"/>
      <c r="K34" s="619"/>
      <c r="L34" s="619"/>
      <c r="M34" s="619"/>
      <c r="N34" s="619"/>
      <c r="O34" s="619"/>
      <c r="P34" s="619"/>
      <c r="Q34" s="620"/>
      <c r="R34" s="621">
        <v>566091</v>
      </c>
      <c r="S34" s="622"/>
      <c r="T34" s="622"/>
      <c r="U34" s="622"/>
      <c r="V34" s="622"/>
      <c r="W34" s="622"/>
      <c r="X34" s="622"/>
      <c r="Y34" s="623"/>
      <c r="Z34" s="659">
        <v>0.7</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11051293</v>
      </c>
      <c r="CS34" s="622"/>
      <c r="CT34" s="622"/>
      <c r="CU34" s="622"/>
      <c r="CV34" s="622"/>
      <c r="CW34" s="622"/>
      <c r="CX34" s="622"/>
      <c r="CY34" s="623"/>
      <c r="CZ34" s="624">
        <v>13.9</v>
      </c>
      <c r="DA34" s="636"/>
      <c r="DB34" s="636"/>
      <c r="DC34" s="637"/>
      <c r="DD34" s="627">
        <v>7386954</v>
      </c>
      <c r="DE34" s="622"/>
      <c r="DF34" s="622"/>
      <c r="DG34" s="622"/>
      <c r="DH34" s="622"/>
      <c r="DI34" s="622"/>
      <c r="DJ34" s="622"/>
      <c r="DK34" s="623"/>
      <c r="DL34" s="627">
        <v>6888046</v>
      </c>
      <c r="DM34" s="622"/>
      <c r="DN34" s="622"/>
      <c r="DO34" s="622"/>
      <c r="DP34" s="622"/>
      <c r="DQ34" s="622"/>
      <c r="DR34" s="622"/>
      <c r="DS34" s="622"/>
      <c r="DT34" s="622"/>
      <c r="DU34" s="622"/>
      <c r="DV34" s="623"/>
      <c r="DW34" s="624">
        <v>15.5</v>
      </c>
      <c r="DX34" s="636"/>
      <c r="DY34" s="636"/>
      <c r="DZ34" s="636"/>
      <c r="EA34" s="636"/>
      <c r="EB34" s="636"/>
      <c r="EC34" s="648"/>
    </row>
    <row r="35" spans="2:133" ht="11.3" customHeight="1" x14ac:dyDescent="0.2">
      <c r="B35" s="618" t="s">
        <v>310</v>
      </c>
      <c r="C35" s="619"/>
      <c r="D35" s="619"/>
      <c r="E35" s="619"/>
      <c r="F35" s="619"/>
      <c r="G35" s="619"/>
      <c r="H35" s="619"/>
      <c r="I35" s="619"/>
      <c r="J35" s="619"/>
      <c r="K35" s="619"/>
      <c r="L35" s="619"/>
      <c r="M35" s="619"/>
      <c r="N35" s="619"/>
      <c r="O35" s="619"/>
      <c r="P35" s="619"/>
      <c r="Q35" s="620"/>
      <c r="R35" s="621">
        <v>2920293</v>
      </c>
      <c r="S35" s="622"/>
      <c r="T35" s="622"/>
      <c r="U35" s="622"/>
      <c r="V35" s="622"/>
      <c r="W35" s="622"/>
      <c r="X35" s="622"/>
      <c r="Y35" s="623"/>
      <c r="Z35" s="659">
        <v>3.6</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1621421</v>
      </c>
      <c r="CS35" s="634"/>
      <c r="CT35" s="634"/>
      <c r="CU35" s="634"/>
      <c r="CV35" s="634"/>
      <c r="CW35" s="634"/>
      <c r="CX35" s="634"/>
      <c r="CY35" s="635"/>
      <c r="CZ35" s="624">
        <v>2</v>
      </c>
      <c r="DA35" s="636"/>
      <c r="DB35" s="636"/>
      <c r="DC35" s="637"/>
      <c r="DD35" s="627">
        <v>1447620</v>
      </c>
      <c r="DE35" s="634"/>
      <c r="DF35" s="634"/>
      <c r="DG35" s="634"/>
      <c r="DH35" s="634"/>
      <c r="DI35" s="634"/>
      <c r="DJ35" s="634"/>
      <c r="DK35" s="635"/>
      <c r="DL35" s="627">
        <v>702108</v>
      </c>
      <c r="DM35" s="634"/>
      <c r="DN35" s="634"/>
      <c r="DO35" s="634"/>
      <c r="DP35" s="634"/>
      <c r="DQ35" s="634"/>
      <c r="DR35" s="634"/>
      <c r="DS35" s="634"/>
      <c r="DT35" s="634"/>
      <c r="DU35" s="634"/>
      <c r="DV35" s="635"/>
      <c r="DW35" s="624">
        <v>1.6</v>
      </c>
      <c r="DX35" s="636"/>
      <c r="DY35" s="636"/>
      <c r="DZ35" s="636"/>
      <c r="EA35" s="636"/>
      <c r="EB35" s="636"/>
      <c r="EC35" s="648"/>
    </row>
    <row r="36" spans="2:133" ht="11.3" customHeight="1" x14ac:dyDescent="0.2">
      <c r="B36" s="618" t="s">
        <v>314</v>
      </c>
      <c r="C36" s="619"/>
      <c r="D36" s="619"/>
      <c r="E36" s="619"/>
      <c r="F36" s="619"/>
      <c r="G36" s="619"/>
      <c r="H36" s="619"/>
      <c r="I36" s="619"/>
      <c r="J36" s="619"/>
      <c r="K36" s="619"/>
      <c r="L36" s="619"/>
      <c r="M36" s="619"/>
      <c r="N36" s="619"/>
      <c r="O36" s="619"/>
      <c r="P36" s="619"/>
      <c r="Q36" s="620"/>
      <c r="R36" s="621">
        <v>2394546</v>
      </c>
      <c r="S36" s="622"/>
      <c r="T36" s="622"/>
      <c r="U36" s="622"/>
      <c r="V36" s="622"/>
      <c r="W36" s="622"/>
      <c r="X36" s="622"/>
      <c r="Y36" s="623"/>
      <c r="Z36" s="659">
        <v>2.9</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10594174</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500783</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7572433</v>
      </c>
      <c r="CS36" s="622"/>
      <c r="CT36" s="622"/>
      <c r="CU36" s="622"/>
      <c r="CV36" s="622"/>
      <c r="CW36" s="622"/>
      <c r="CX36" s="622"/>
      <c r="CY36" s="623"/>
      <c r="CZ36" s="624">
        <v>9.5</v>
      </c>
      <c r="DA36" s="636"/>
      <c r="DB36" s="636"/>
      <c r="DC36" s="637"/>
      <c r="DD36" s="627">
        <v>5826406</v>
      </c>
      <c r="DE36" s="622"/>
      <c r="DF36" s="622"/>
      <c r="DG36" s="622"/>
      <c r="DH36" s="622"/>
      <c r="DI36" s="622"/>
      <c r="DJ36" s="622"/>
      <c r="DK36" s="623"/>
      <c r="DL36" s="627">
        <v>3014505</v>
      </c>
      <c r="DM36" s="622"/>
      <c r="DN36" s="622"/>
      <c r="DO36" s="622"/>
      <c r="DP36" s="622"/>
      <c r="DQ36" s="622"/>
      <c r="DR36" s="622"/>
      <c r="DS36" s="622"/>
      <c r="DT36" s="622"/>
      <c r="DU36" s="622"/>
      <c r="DV36" s="623"/>
      <c r="DW36" s="624">
        <v>6.8</v>
      </c>
      <c r="DX36" s="636"/>
      <c r="DY36" s="636"/>
      <c r="DZ36" s="636"/>
      <c r="EA36" s="636"/>
      <c r="EB36" s="636"/>
      <c r="EC36" s="648"/>
    </row>
    <row r="37" spans="2:133" ht="11.3" customHeight="1" x14ac:dyDescent="0.2">
      <c r="B37" s="618" t="s">
        <v>318</v>
      </c>
      <c r="C37" s="619"/>
      <c r="D37" s="619"/>
      <c r="E37" s="619"/>
      <c r="F37" s="619"/>
      <c r="G37" s="619"/>
      <c r="H37" s="619"/>
      <c r="I37" s="619"/>
      <c r="J37" s="619"/>
      <c r="K37" s="619"/>
      <c r="L37" s="619"/>
      <c r="M37" s="619"/>
      <c r="N37" s="619"/>
      <c r="O37" s="619"/>
      <c r="P37" s="619"/>
      <c r="Q37" s="620"/>
      <c r="R37" s="621">
        <v>2946821</v>
      </c>
      <c r="S37" s="622"/>
      <c r="T37" s="622"/>
      <c r="U37" s="622"/>
      <c r="V37" s="622"/>
      <c r="W37" s="622"/>
      <c r="X37" s="622"/>
      <c r="Y37" s="623"/>
      <c r="Z37" s="659">
        <v>3.6</v>
      </c>
      <c r="AA37" s="659"/>
      <c r="AB37" s="659"/>
      <c r="AC37" s="659"/>
      <c r="AD37" s="660">
        <v>74554</v>
      </c>
      <c r="AE37" s="660"/>
      <c r="AF37" s="660"/>
      <c r="AG37" s="660"/>
      <c r="AH37" s="660"/>
      <c r="AI37" s="660"/>
      <c r="AJ37" s="660"/>
      <c r="AK37" s="660"/>
      <c r="AL37" s="624">
        <v>0.2</v>
      </c>
      <c r="AM37" s="625"/>
      <c r="AN37" s="625"/>
      <c r="AO37" s="661"/>
      <c r="AQ37" s="654" t="s">
        <v>319</v>
      </c>
      <c r="AR37" s="655"/>
      <c r="AS37" s="655"/>
      <c r="AT37" s="655"/>
      <c r="AU37" s="655"/>
      <c r="AV37" s="655"/>
      <c r="AW37" s="655"/>
      <c r="AX37" s="655"/>
      <c r="AY37" s="656"/>
      <c r="AZ37" s="621">
        <v>2196240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436665</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627868</v>
      </c>
      <c r="CS37" s="634"/>
      <c r="CT37" s="634"/>
      <c r="CU37" s="634"/>
      <c r="CV37" s="634"/>
      <c r="CW37" s="634"/>
      <c r="CX37" s="634"/>
      <c r="CY37" s="635"/>
      <c r="CZ37" s="624">
        <v>0.8</v>
      </c>
      <c r="DA37" s="636"/>
      <c r="DB37" s="636"/>
      <c r="DC37" s="637"/>
      <c r="DD37" s="627">
        <v>607832</v>
      </c>
      <c r="DE37" s="634"/>
      <c r="DF37" s="634"/>
      <c r="DG37" s="634"/>
      <c r="DH37" s="634"/>
      <c r="DI37" s="634"/>
      <c r="DJ37" s="634"/>
      <c r="DK37" s="635"/>
      <c r="DL37" s="627">
        <v>607832</v>
      </c>
      <c r="DM37" s="634"/>
      <c r="DN37" s="634"/>
      <c r="DO37" s="634"/>
      <c r="DP37" s="634"/>
      <c r="DQ37" s="634"/>
      <c r="DR37" s="634"/>
      <c r="DS37" s="634"/>
      <c r="DT37" s="634"/>
      <c r="DU37" s="634"/>
      <c r="DV37" s="635"/>
      <c r="DW37" s="624">
        <v>1.4</v>
      </c>
      <c r="DX37" s="636"/>
      <c r="DY37" s="636"/>
      <c r="DZ37" s="636"/>
      <c r="EA37" s="636"/>
      <c r="EB37" s="636"/>
      <c r="EC37" s="648"/>
    </row>
    <row r="38" spans="2:133" ht="11.3" customHeight="1" x14ac:dyDescent="0.2">
      <c r="B38" s="618" t="s">
        <v>322</v>
      </c>
      <c r="C38" s="619"/>
      <c r="D38" s="619"/>
      <c r="E38" s="619"/>
      <c r="F38" s="619"/>
      <c r="G38" s="619"/>
      <c r="H38" s="619"/>
      <c r="I38" s="619"/>
      <c r="J38" s="619"/>
      <c r="K38" s="619"/>
      <c r="L38" s="619"/>
      <c r="M38" s="619"/>
      <c r="N38" s="619"/>
      <c r="O38" s="619"/>
      <c r="P38" s="619"/>
      <c r="Q38" s="620"/>
      <c r="R38" s="621">
        <v>4928500</v>
      </c>
      <c r="S38" s="622"/>
      <c r="T38" s="622"/>
      <c r="U38" s="622"/>
      <c r="V38" s="622"/>
      <c r="W38" s="622"/>
      <c r="X38" s="622"/>
      <c r="Y38" s="623"/>
      <c r="Z38" s="659">
        <v>6</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1329410</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17243</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6832113</v>
      </c>
      <c r="CS38" s="622"/>
      <c r="CT38" s="622"/>
      <c r="CU38" s="622"/>
      <c r="CV38" s="622"/>
      <c r="CW38" s="622"/>
      <c r="CX38" s="622"/>
      <c r="CY38" s="623"/>
      <c r="CZ38" s="624">
        <v>8.6</v>
      </c>
      <c r="DA38" s="636"/>
      <c r="DB38" s="636"/>
      <c r="DC38" s="637"/>
      <c r="DD38" s="627">
        <v>5714693</v>
      </c>
      <c r="DE38" s="622"/>
      <c r="DF38" s="622"/>
      <c r="DG38" s="622"/>
      <c r="DH38" s="622"/>
      <c r="DI38" s="622"/>
      <c r="DJ38" s="622"/>
      <c r="DK38" s="623"/>
      <c r="DL38" s="627">
        <v>5595786</v>
      </c>
      <c r="DM38" s="622"/>
      <c r="DN38" s="622"/>
      <c r="DO38" s="622"/>
      <c r="DP38" s="622"/>
      <c r="DQ38" s="622"/>
      <c r="DR38" s="622"/>
      <c r="DS38" s="622"/>
      <c r="DT38" s="622"/>
      <c r="DU38" s="622"/>
      <c r="DV38" s="623"/>
      <c r="DW38" s="624">
        <v>12.6</v>
      </c>
      <c r="DX38" s="636"/>
      <c r="DY38" s="636"/>
      <c r="DZ38" s="636"/>
      <c r="EA38" s="636"/>
      <c r="EB38" s="636"/>
      <c r="EC38" s="648"/>
    </row>
    <row r="39" spans="2:133" ht="11.3"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236411</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24257</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2370294</v>
      </c>
      <c r="CS39" s="634"/>
      <c r="CT39" s="634"/>
      <c r="CU39" s="634"/>
      <c r="CV39" s="634"/>
      <c r="CW39" s="634"/>
      <c r="CX39" s="634"/>
      <c r="CY39" s="635"/>
      <c r="CZ39" s="624">
        <v>3</v>
      </c>
      <c r="DA39" s="636"/>
      <c r="DB39" s="636"/>
      <c r="DC39" s="637"/>
      <c r="DD39" s="627">
        <v>1857191</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3" customHeight="1" x14ac:dyDescent="0.2">
      <c r="B40" s="618" t="s">
        <v>330</v>
      </c>
      <c r="C40" s="619"/>
      <c r="D40" s="619"/>
      <c r="E40" s="619"/>
      <c r="F40" s="619"/>
      <c r="G40" s="619"/>
      <c r="H40" s="619"/>
      <c r="I40" s="619"/>
      <c r="J40" s="619"/>
      <c r="K40" s="619"/>
      <c r="L40" s="619"/>
      <c r="M40" s="619"/>
      <c r="N40" s="619"/>
      <c r="O40" s="619"/>
      <c r="P40" s="619"/>
      <c r="Q40" s="620"/>
      <c r="R40" s="621">
        <v>189800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104</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2909463</v>
      </c>
      <c r="CS40" s="622"/>
      <c r="CT40" s="622"/>
      <c r="CU40" s="622"/>
      <c r="CV40" s="622"/>
      <c r="CW40" s="622"/>
      <c r="CX40" s="622"/>
      <c r="CY40" s="623"/>
      <c r="CZ40" s="624">
        <v>3.7</v>
      </c>
      <c r="DA40" s="636"/>
      <c r="DB40" s="636"/>
      <c r="DC40" s="637"/>
      <c r="DD40" s="627">
        <v>809346</v>
      </c>
      <c r="DE40" s="622"/>
      <c r="DF40" s="622"/>
      <c r="DG40" s="622"/>
      <c r="DH40" s="622"/>
      <c r="DI40" s="622"/>
      <c r="DJ40" s="622"/>
      <c r="DK40" s="623"/>
      <c r="DL40" s="627">
        <v>2553</v>
      </c>
      <c r="DM40" s="622"/>
      <c r="DN40" s="622"/>
      <c r="DO40" s="622"/>
      <c r="DP40" s="622"/>
      <c r="DQ40" s="622"/>
      <c r="DR40" s="622"/>
      <c r="DS40" s="622"/>
      <c r="DT40" s="622"/>
      <c r="DU40" s="622"/>
      <c r="DV40" s="623"/>
      <c r="DW40" s="624">
        <v>0</v>
      </c>
      <c r="DX40" s="636"/>
      <c r="DY40" s="636"/>
      <c r="DZ40" s="636"/>
      <c r="EA40" s="636"/>
      <c r="EB40" s="636"/>
      <c r="EC40" s="648"/>
    </row>
    <row r="41" spans="2:133" ht="11.3" customHeight="1" x14ac:dyDescent="0.2">
      <c r="B41" s="602" t="s">
        <v>335</v>
      </c>
      <c r="C41" s="603"/>
      <c r="D41" s="603"/>
      <c r="E41" s="603"/>
      <c r="F41" s="603"/>
      <c r="G41" s="603"/>
      <c r="H41" s="603"/>
      <c r="I41" s="603"/>
      <c r="J41" s="603"/>
      <c r="K41" s="603"/>
      <c r="L41" s="603"/>
      <c r="M41" s="603"/>
      <c r="N41" s="603"/>
      <c r="O41" s="603"/>
      <c r="P41" s="603"/>
      <c r="Q41" s="604"/>
      <c r="R41" s="605">
        <v>81899832</v>
      </c>
      <c r="S41" s="646"/>
      <c r="T41" s="646"/>
      <c r="U41" s="646"/>
      <c r="V41" s="646"/>
      <c r="W41" s="646"/>
      <c r="X41" s="646"/>
      <c r="Y41" s="649"/>
      <c r="Z41" s="650">
        <v>100</v>
      </c>
      <c r="AA41" s="650"/>
      <c r="AB41" s="650"/>
      <c r="AC41" s="650"/>
      <c r="AD41" s="651">
        <v>44142372</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990790</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3" customHeight="1" x14ac:dyDescent="0.2">
      <c r="AQ42" s="666" t="s">
        <v>339</v>
      </c>
      <c r="AR42" s="667"/>
      <c r="AS42" s="667"/>
      <c r="AT42" s="667"/>
      <c r="AU42" s="667"/>
      <c r="AV42" s="667"/>
      <c r="AW42" s="667"/>
      <c r="AX42" s="667"/>
      <c r="AY42" s="668"/>
      <c r="AZ42" s="605">
        <v>5841323</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400</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9634243</v>
      </c>
      <c r="CS42" s="634"/>
      <c r="CT42" s="634"/>
      <c r="CU42" s="634"/>
      <c r="CV42" s="634"/>
      <c r="CW42" s="634"/>
      <c r="CX42" s="634"/>
      <c r="CY42" s="635"/>
      <c r="CZ42" s="624">
        <v>12.1</v>
      </c>
      <c r="DA42" s="636"/>
      <c r="DB42" s="636"/>
      <c r="DC42" s="637"/>
      <c r="DD42" s="627">
        <v>1005282</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3" customHeight="1" x14ac:dyDescent="0.2">
      <c r="B43" s="202" t="s">
        <v>342</v>
      </c>
      <c r="CD43" s="618" t="s">
        <v>343</v>
      </c>
      <c r="CE43" s="619"/>
      <c r="CF43" s="619"/>
      <c r="CG43" s="619"/>
      <c r="CH43" s="619"/>
      <c r="CI43" s="619"/>
      <c r="CJ43" s="619"/>
      <c r="CK43" s="619"/>
      <c r="CL43" s="619"/>
      <c r="CM43" s="619"/>
      <c r="CN43" s="619"/>
      <c r="CO43" s="619"/>
      <c r="CP43" s="619"/>
      <c r="CQ43" s="620"/>
      <c r="CR43" s="621">
        <v>157938</v>
      </c>
      <c r="CS43" s="634"/>
      <c r="CT43" s="634"/>
      <c r="CU43" s="634"/>
      <c r="CV43" s="634"/>
      <c r="CW43" s="634"/>
      <c r="CX43" s="634"/>
      <c r="CY43" s="635"/>
      <c r="CZ43" s="624">
        <v>0.2</v>
      </c>
      <c r="DA43" s="636"/>
      <c r="DB43" s="636"/>
      <c r="DC43" s="637"/>
      <c r="DD43" s="627">
        <v>157938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3"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8846496</v>
      </c>
      <c r="CS44" s="622"/>
      <c r="CT44" s="622"/>
      <c r="CU44" s="622"/>
      <c r="CV44" s="622"/>
      <c r="CW44" s="622"/>
      <c r="CX44" s="622"/>
      <c r="CY44" s="623"/>
      <c r="CZ44" s="624">
        <v>11.1</v>
      </c>
      <c r="DA44" s="625"/>
      <c r="DB44" s="625"/>
      <c r="DC44" s="626"/>
      <c r="DD44" s="627">
        <v>862789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3"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3317183</v>
      </c>
      <c r="CS45" s="634"/>
      <c r="CT45" s="634"/>
      <c r="CU45" s="634"/>
      <c r="CV45" s="634"/>
      <c r="CW45" s="634"/>
      <c r="CX45" s="634"/>
      <c r="CY45" s="635"/>
      <c r="CZ45" s="624">
        <v>4.2</v>
      </c>
      <c r="DA45" s="636"/>
      <c r="DB45" s="636"/>
      <c r="DC45" s="637"/>
      <c r="DD45" s="627">
        <v>128398</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3" customHeight="1" x14ac:dyDescent="0.2">
      <c r="B46" s="213"/>
      <c r="CD46" s="642"/>
      <c r="CE46" s="643"/>
      <c r="CF46" s="618" t="s">
        <v>348</v>
      </c>
      <c r="CG46" s="619"/>
      <c r="CH46" s="619"/>
      <c r="CI46" s="619"/>
      <c r="CJ46" s="619"/>
      <c r="CK46" s="619"/>
      <c r="CL46" s="619"/>
      <c r="CM46" s="619"/>
      <c r="CN46" s="619"/>
      <c r="CO46" s="619"/>
      <c r="CP46" s="619"/>
      <c r="CQ46" s="620"/>
      <c r="CR46" s="621">
        <v>5232693</v>
      </c>
      <c r="CS46" s="622"/>
      <c r="CT46" s="622"/>
      <c r="CU46" s="622"/>
      <c r="CV46" s="622"/>
      <c r="CW46" s="622"/>
      <c r="CX46" s="622"/>
      <c r="CY46" s="623"/>
      <c r="CZ46" s="624">
        <v>6.6</v>
      </c>
      <c r="DA46" s="625"/>
      <c r="DB46" s="625"/>
      <c r="DC46" s="626"/>
      <c r="DD46" s="627">
        <v>678171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3" customHeight="1" x14ac:dyDescent="0.2">
      <c r="B47" s="213"/>
      <c r="CD47" s="642"/>
      <c r="CE47" s="643"/>
      <c r="CF47" s="618" t="s">
        <v>349</v>
      </c>
      <c r="CG47" s="619"/>
      <c r="CH47" s="619"/>
      <c r="CI47" s="619"/>
      <c r="CJ47" s="619"/>
      <c r="CK47" s="619"/>
      <c r="CL47" s="619"/>
      <c r="CM47" s="619"/>
      <c r="CN47" s="619"/>
      <c r="CO47" s="619"/>
      <c r="CP47" s="619"/>
      <c r="CQ47" s="620"/>
      <c r="CR47" s="621">
        <v>787747</v>
      </c>
      <c r="CS47" s="634"/>
      <c r="CT47" s="634"/>
      <c r="CU47" s="634"/>
      <c r="CV47" s="634"/>
      <c r="CW47" s="634"/>
      <c r="CX47" s="634"/>
      <c r="CY47" s="635"/>
      <c r="CZ47" s="624">
        <v>1</v>
      </c>
      <c r="DA47" s="636"/>
      <c r="DB47" s="636"/>
      <c r="DC47" s="637"/>
      <c r="DD47" s="627">
        <v>142493</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65" x14ac:dyDescent="0.2">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3" customHeight="1" x14ac:dyDescent="0.2">
      <c r="B49" s="213"/>
      <c r="CD49" s="602" t="s">
        <v>351</v>
      </c>
      <c r="CE49" s="603"/>
      <c r="CF49" s="603"/>
      <c r="CG49" s="603"/>
      <c r="CH49" s="603"/>
      <c r="CI49" s="603"/>
      <c r="CJ49" s="603"/>
      <c r="CK49" s="603"/>
      <c r="CL49" s="603"/>
      <c r="CM49" s="603"/>
      <c r="CN49" s="603"/>
      <c r="CO49" s="603"/>
      <c r="CP49" s="603"/>
      <c r="CQ49" s="604"/>
      <c r="CR49" s="605">
        <v>79695413</v>
      </c>
      <c r="CS49" s="606"/>
      <c r="CT49" s="606"/>
      <c r="CU49" s="606"/>
      <c r="CV49" s="606"/>
      <c r="CW49" s="606"/>
      <c r="CX49" s="606"/>
      <c r="CY49" s="607"/>
      <c r="CZ49" s="608">
        <v>100</v>
      </c>
      <c r="DA49" s="609"/>
      <c r="DB49" s="609"/>
      <c r="DC49" s="610"/>
      <c r="DD49" s="611">
        <v>49458885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CCbrEGvnahiFMD1mcAsBzc7drJ3TavGIMOgBKogVVcxXGM6aMV/1WxBxXRRfcCGO4IsDsLeU9Es2NolGO4xyWQ==" saltValue="0xjOv7pnlb88zDhKzSPBT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K12" sqref="AK12:AO12"/>
    </sheetView>
  </sheetViews>
  <sheetFormatPr defaultColWidth="0" defaultRowHeight="13.8" zeroHeight="1" x14ac:dyDescent="0.2"/>
  <cols>
    <col min="1" max="130" width="2.77734375" style="219" customWidth="1"/>
    <col min="131" max="131" width="1.6640625" style="219" customWidth="1"/>
    <col min="132" max="16384" width="9" style="219" hidden="1"/>
  </cols>
  <sheetData>
    <row r="1" spans="1:131" ht="11.3" customHeight="1" thickBot="1" x14ac:dyDescent="0.25">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3" customHeight="1" thickBot="1" x14ac:dyDescent="0.25">
      <c r="A2" s="1093" t="s">
        <v>352</v>
      </c>
      <c r="B2" s="1093"/>
      <c r="C2" s="1093"/>
      <c r="D2" s="1093"/>
      <c r="E2" s="1093"/>
      <c r="F2" s="1093"/>
      <c r="G2" s="1093"/>
      <c r="H2" s="1093"/>
      <c r="I2" s="1093"/>
      <c r="J2" s="1093"/>
      <c r="K2" s="1093"/>
      <c r="L2" s="1093"/>
      <c r="M2" s="1093"/>
      <c r="N2" s="1093"/>
      <c r="O2" s="1093"/>
      <c r="P2" s="1093"/>
      <c r="Q2" s="1093"/>
      <c r="R2" s="1093"/>
      <c r="S2" s="1093"/>
      <c r="T2" s="1093"/>
      <c r="U2" s="1093"/>
      <c r="V2" s="1093"/>
      <c r="W2" s="1093"/>
      <c r="X2" s="1093"/>
      <c r="Y2" s="1093"/>
      <c r="Z2" s="1093"/>
      <c r="AA2" s="1093"/>
      <c r="AB2" s="1093"/>
      <c r="AC2" s="1093"/>
      <c r="AD2" s="1093"/>
      <c r="AE2" s="1093"/>
      <c r="AF2" s="1093"/>
      <c r="AG2" s="1093"/>
      <c r="AH2" s="1093"/>
      <c r="AI2" s="1093"/>
      <c r="AJ2" s="1093"/>
      <c r="AK2" s="1093"/>
      <c r="AL2" s="1093"/>
      <c r="AM2" s="1093"/>
      <c r="AN2" s="1093"/>
      <c r="AO2" s="1093"/>
      <c r="AP2" s="1093"/>
      <c r="AQ2" s="1093"/>
      <c r="AR2" s="1093"/>
      <c r="AS2" s="1093"/>
      <c r="AT2" s="1093"/>
      <c r="AU2" s="1093"/>
      <c r="AV2" s="1093"/>
      <c r="AW2" s="1093"/>
      <c r="AX2" s="1093"/>
      <c r="AY2" s="1093"/>
      <c r="AZ2" s="1093"/>
      <c r="BA2" s="1093"/>
      <c r="BB2" s="1093"/>
      <c r="BC2" s="1093"/>
      <c r="BD2" s="1093"/>
      <c r="BE2" s="1093"/>
      <c r="BF2" s="1093"/>
      <c r="BG2" s="1093"/>
      <c r="BH2" s="1093"/>
      <c r="BI2" s="1093"/>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4" t="s">
        <v>353</v>
      </c>
      <c r="DK2" s="1095"/>
      <c r="DL2" s="1095"/>
      <c r="DM2" s="1095"/>
      <c r="DN2" s="1095"/>
      <c r="DO2" s="1096"/>
      <c r="DP2" s="216"/>
      <c r="DQ2" s="1094" t="s">
        <v>354</v>
      </c>
      <c r="DR2" s="1095"/>
      <c r="DS2" s="1095"/>
      <c r="DT2" s="1095"/>
      <c r="DU2" s="1095"/>
      <c r="DV2" s="1095"/>
      <c r="DW2" s="1095"/>
      <c r="DX2" s="1095"/>
      <c r="DY2" s="1095"/>
      <c r="DZ2" s="1096"/>
      <c r="EA2" s="218"/>
    </row>
    <row r="3" spans="1:131" ht="11.3" customHeight="1" x14ac:dyDescent="0.2">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3" customHeight="1" thickBot="1" x14ac:dyDescent="0.25">
      <c r="A4" s="1060" t="s">
        <v>355</v>
      </c>
      <c r="B4" s="1060"/>
      <c r="C4" s="1060"/>
      <c r="D4" s="1060"/>
      <c r="E4" s="1060"/>
      <c r="F4" s="1060"/>
      <c r="G4" s="1060"/>
      <c r="H4" s="1060"/>
      <c r="I4" s="1060"/>
      <c r="J4" s="1060"/>
      <c r="K4" s="1060"/>
      <c r="L4" s="1060"/>
      <c r="M4" s="1060"/>
      <c r="N4" s="1060"/>
      <c r="O4" s="1060"/>
      <c r="P4" s="1060"/>
      <c r="Q4" s="1060"/>
      <c r="R4" s="1060"/>
      <c r="S4" s="1060"/>
      <c r="T4" s="1060"/>
      <c r="U4" s="1060"/>
      <c r="V4" s="1060"/>
      <c r="W4" s="1060"/>
      <c r="X4" s="1060"/>
      <c r="Y4" s="1060"/>
      <c r="Z4" s="1060"/>
      <c r="AA4" s="1060"/>
      <c r="AB4" s="1060"/>
      <c r="AC4" s="1060"/>
      <c r="AD4" s="1060"/>
      <c r="AE4" s="1060"/>
      <c r="AF4" s="1060"/>
      <c r="AG4" s="1060"/>
      <c r="AH4" s="1060"/>
      <c r="AI4" s="1060"/>
      <c r="AJ4" s="1060"/>
      <c r="AK4" s="1060"/>
      <c r="AL4" s="1060"/>
      <c r="AM4" s="1060"/>
      <c r="AN4" s="1060"/>
      <c r="AO4" s="1060"/>
      <c r="AP4" s="1060"/>
      <c r="AQ4" s="1060"/>
      <c r="AR4" s="1060"/>
      <c r="AS4" s="1060"/>
      <c r="AT4" s="1060"/>
      <c r="AU4" s="1060"/>
      <c r="AV4" s="1060"/>
      <c r="AW4" s="1060"/>
      <c r="AX4" s="1060"/>
      <c r="AY4" s="1060"/>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3" customHeight="1" x14ac:dyDescent="0.2">
      <c r="A5" s="994" t="s">
        <v>357</v>
      </c>
      <c r="B5" s="995"/>
      <c r="C5" s="995"/>
      <c r="D5" s="995"/>
      <c r="E5" s="995"/>
      <c r="F5" s="995"/>
      <c r="G5" s="995"/>
      <c r="H5" s="995"/>
      <c r="I5" s="995"/>
      <c r="J5" s="995"/>
      <c r="K5" s="995"/>
      <c r="L5" s="995"/>
      <c r="M5" s="995"/>
      <c r="N5" s="995"/>
      <c r="O5" s="995"/>
      <c r="P5" s="996"/>
      <c r="Q5" s="1000" t="s">
        <v>358</v>
      </c>
      <c r="R5" s="1001"/>
      <c r="S5" s="1001"/>
      <c r="T5" s="1001"/>
      <c r="U5" s="1002"/>
      <c r="V5" s="1000" t="s">
        <v>359</v>
      </c>
      <c r="W5" s="1001"/>
      <c r="X5" s="1001"/>
      <c r="Y5" s="1001"/>
      <c r="Z5" s="1002"/>
      <c r="AA5" s="1000" t="s">
        <v>360</v>
      </c>
      <c r="AB5" s="1001"/>
      <c r="AC5" s="1001"/>
      <c r="AD5" s="1001"/>
      <c r="AE5" s="1001"/>
      <c r="AF5" s="1097" t="s">
        <v>361</v>
      </c>
      <c r="AG5" s="1001"/>
      <c r="AH5" s="1001"/>
      <c r="AI5" s="1001"/>
      <c r="AJ5" s="1014"/>
      <c r="AK5" s="1001" t="s">
        <v>362</v>
      </c>
      <c r="AL5" s="1001"/>
      <c r="AM5" s="1001"/>
      <c r="AN5" s="1001"/>
      <c r="AO5" s="1002"/>
      <c r="AP5" s="1000" t="s">
        <v>363</v>
      </c>
      <c r="AQ5" s="1001"/>
      <c r="AR5" s="1001"/>
      <c r="AS5" s="1001"/>
      <c r="AT5" s="1002"/>
      <c r="AU5" s="1000" t="s">
        <v>364</v>
      </c>
      <c r="AV5" s="1001"/>
      <c r="AW5" s="1001"/>
      <c r="AX5" s="1001"/>
      <c r="AY5" s="1014"/>
      <c r="AZ5" s="220"/>
      <c r="BA5" s="220"/>
      <c r="BB5" s="220"/>
      <c r="BC5" s="220"/>
      <c r="BD5" s="220"/>
      <c r="BE5" s="221"/>
      <c r="BF5" s="221"/>
      <c r="BG5" s="221"/>
      <c r="BH5" s="221"/>
      <c r="BI5" s="221"/>
      <c r="BJ5" s="221"/>
      <c r="BK5" s="221"/>
      <c r="BL5" s="221"/>
      <c r="BM5" s="221"/>
      <c r="BN5" s="221"/>
      <c r="BO5" s="221"/>
      <c r="BP5" s="221"/>
      <c r="BQ5" s="994" t="s">
        <v>365</v>
      </c>
      <c r="BR5" s="995"/>
      <c r="BS5" s="995"/>
      <c r="BT5" s="995"/>
      <c r="BU5" s="995"/>
      <c r="BV5" s="995"/>
      <c r="BW5" s="995"/>
      <c r="BX5" s="995"/>
      <c r="BY5" s="995"/>
      <c r="BZ5" s="995"/>
      <c r="CA5" s="995"/>
      <c r="CB5" s="995"/>
      <c r="CC5" s="995"/>
      <c r="CD5" s="995"/>
      <c r="CE5" s="995"/>
      <c r="CF5" s="995"/>
      <c r="CG5" s="996"/>
      <c r="CH5" s="1000" t="s">
        <v>366</v>
      </c>
      <c r="CI5" s="1001"/>
      <c r="CJ5" s="1001"/>
      <c r="CK5" s="1001"/>
      <c r="CL5" s="1002"/>
      <c r="CM5" s="1000" t="s">
        <v>367</v>
      </c>
      <c r="CN5" s="1001"/>
      <c r="CO5" s="1001"/>
      <c r="CP5" s="1001"/>
      <c r="CQ5" s="1002"/>
      <c r="CR5" s="1000" t="s">
        <v>368</v>
      </c>
      <c r="CS5" s="1001"/>
      <c r="CT5" s="1001"/>
      <c r="CU5" s="1001"/>
      <c r="CV5" s="1002"/>
      <c r="CW5" s="1000" t="s">
        <v>369</v>
      </c>
      <c r="CX5" s="1001"/>
      <c r="CY5" s="1001"/>
      <c r="CZ5" s="1001"/>
      <c r="DA5" s="1002"/>
      <c r="DB5" s="1000" t="s">
        <v>370</v>
      </c>
      <c r="DC5" s="1001"/>
      <c r="DD5" s="1001"/>
      <c r="DE5" s="1001"/>
      <c r="DF5" s="1002"/>
      <c r="DG5" s="1086" t="s">
        <v>371</v>
      </c>
      <c r="DH5" s="1087"/>
      <c r="DI5" s="1087"/>
      <c r="DJ5" s="1087"/>
      <c r="DK5" s="1088"/>
      <c r="DL5" s="1086" t="s">
        <v>372</v>
      </c>
      <c r="DM5" s="1087"/>
      <c r="DN5" s="1087"/>
      <c r="DO5" s="1087"/>
      <c r="DP5" s="1088"/>
      <c r="DQ5" s="1000" t="s">
        <v>373</v>
      </c>
      <c r="DR5" s="1001"/>
      <c r="DS5" s="1001"/>
      <c r="DT5" s="1001"/>
      <c r="DU5" s="1002"/>
      <c r="DV5" s="1000" t="s">
        <v>364</v>
      </c>
      <c r="DW5" s="1001"/>
      <c r="DX5" s="1001"/>
      <c r="DY5" s="1001"/>
      <c r="DZ5" s="1014"/>
      <c r="EA5" s="222"/>
    </row>
    <row r="6" spans="1:131" s="223" customFormat="1" ht="26.3" customHeight="1" thickBot="1" x14ac:dyDescent="0.25">
      <c r="A6" s="997"/>
      <c r="B6" s="998"/>
      <c r="C6" s="998"/>
      <c r="D6" s="998"/>
      <c r="E6" s="998"/>
      <c r="F6" s="998"/>
      <c r="G6" s="998"/>
      <c r="H6" s="998"/>
      <c r="I6" s="998"/>
      <c r="J6" s="998"/>
      <c r="K6" s="998"/>
      <c r="L6" s="998"/>
      <c r="M6" s="998"/>
      <c r="N6" s="998"/>
      <c r="O6" s="998"/>
      <c r="P6" s="999"/>
      <c r="Q6" s="1003"/>
      <c r="R6" s="1004"/>
      <c r="S6" s="1004"/>
      <c r="T6" s="1004"/>
      <c r="U6" s="1005"/>
      <c r="V6" s="1003"/>
      <c r="W6" s="1004"/>
      <c r="X6" s="1004"/>
      <c r="Y6" s="1004"/>
      <c r="Z6" s="1005"/>
      <c r="AA6" s="1003"/>
      <c r="AB6" s="1004"/>
      <c r="AC6" s="1004"/>
      <c r="AD6" s="1004"/>
      <c r="AE6" s="1004"/>
      <c r="AF6" s="1098"/>
      <c r="AG6" s="1004"/>
      <c r="AH6" s="1004"/>
      <c r="AI6" s="1004"/>
      <c r="AJ6" s="1015"/>
      <c r="AK6" s="1004"/>
      <c r="AL6" s="1004"/>
      <c r="AM6" s="1004"/>
      <c r="AN6" s="1004"/>
      <c r="AO6" s="1005"/>
      <c r="AP6" s="1003"/>
      <c r="AQ6" s="1004"/>
      <c r="AR6" s="1004"/>
      <c r="AS6" s="1004"/>
      <c r="AT6" s="1005"/>
      <c r="AU6" s="1003"/>
      <c r="AV6" s="1004"/>
      <c r="AW6" s="1004"/>
      <c r="AX6" s="1004"/>
      <c r="AY6" s="1015"/>
      <c r="AZ6" s="220"/>
      <c r="BA6" s="220"/>
      <c r="BB6" s="220"/>
      <c r="BC6" s="220"/>
      <c r="BD6" s="220"/>
      <c r="BE6" s="221"/>
      <c r="BF6" s="221"/>
      <c r="BG6" s="221"/>
      <c r="BH6" s="221"/>
      <c r="BI6" s="221"/>
      <c r="BJ6" s="221"/>
      <c r="BK6" s="221"/>
      <c r="BL6" s="221"/>
      <c r="BM6" s="221"/>
      <c r="BN6" s="221"/>
      <c r="BO6" s="221"/>
      <c r="BP6" s="221"/>
      <c r="BQ6" s="997"/>
      <c r="BR6" s="998"/>
      <c r="BS6" s="998"/>
      <c r="BT6" s="998"/>
      <c r="BU6" s="998"/>
      <c r="BV6" s="998"/>
      <c r="BW6" s="998"/>
      <c r="BX6" s="998"/>
      <c r="BY6" s="998"/>
      <c r="BZ6" s="998"/>
      <c r="CA6" s="998"/>
      <c r="CB6" s="998"/>
      <c r="CC6" s="998"/>
      <c r="CD6" s="998"/>
      <c r="CE6" s="998"/>
      <c r="CF6" s="998"/>
      <c r="CG6" s="999"/>
      <c r="CH6" s="1003"/>
      <c r="CI6" s="1004"/>
      <c r="CJ6" s="1004"/>
      <c r="CK6" s="1004"/>
      <c r="CL6" s="1005"/>
      <c r="CM6" s="1003"/>
      <c r="CN6" s="1004"/>
      <c r="CO6" s="1004"/>
      <c r="CP6" s="1004"/>
      <c r="CQ6" s="1005"/>
      <c r="CR6" s="1003"/>
      <c r="CS6" s="1004"/>
      <c r="CT6" s="1004"/>
      <c r="CU6" s="1004"/>
      <c r="CV6" s="1005"/>
      <c r="CW6" s="1003"/>
      <c r="CX6" s="1004"/>
      <c r="CY6" s="1004"/>
      <c r="CZ6" s="1004"/>
      <c r="DA6" s="1005"/>
      <c r="DB6" s="1003"/>
      <c r="DC6" s="1004"/>
      <c r="DD6" s="1004"/>
      <c r="DE6" s="1004"/>
      <c r="DF6" s="1005"/>
      <c r="DG6" s="1089"/>
      <c r="DH6" s="1090"/>
      <c r="DI6" s="1090"/>
      <c r="DJ6" s="1090"/>
      <c r="DK6" s="1091"/>
      <c r="DL6" s="1089"/>
      <c r="DM6" s="1090"/>
      <c r="DN6" s="1090"/>
      <c r="DO6" s="1090"/>
      <c r="DP6" s="1091"/>
      <c r="DQ6" s="1003"/>
      <c r="DR6" s="1004"/>
      <c r="DS6" s="1004"/>
      <c r="DT6" s="1004"/>
      <c r="DU6" s="1005"/>
      <c r="DV6" s="1003"/>
      <c r="DW6" s="1004"/>
      <c r="DX6" s="1004"/>
      <c r="DY6" s="1004"/>
      <c r="DZ6" s="1015"/>
      <c r="EA6" s="222"/>
    </row>
    <row r="7" spans="1:131" s="223" customFormat="1" ht="26.3" customHeight="1" thickTop="1" x14ac:dyDescent="0.2">
      <c r="A7" s="224">
        <v>1</v>
      </c>
      <c r="B7" s="1048" t="s">
        <v>374</v>
      </c>
      <c r="C7" s="1049"/>
      <c r="D7" s="1049"/>
      <c r="E7" s="1049"/>
      <c r="F7" s="1049"/>
      <c r="G7" s="1049"/>
      <c r="H7" s="1049"/>
      <c r="I7" s="1049"/>
      <c r="J7" s="1049"/>
      <c r="K7" s="1049"/>
      <c r="L7" s="1049"/>
      <c r="M7" s="1049"/>
      <c r="N7" s="1049"/>
      <c r="O7" s="1049"/>
      <c r="P7" s="1050"/>
      <c r="Q7" s="1105">
        <v>85414</v>
      </c>
      <c r="R7" s="1106"/>
      <c r="S7" s="1106"/>
      <c r="T7" s="1106"/>
      <c r="U7" s="1106"/>
      <c r="V7" s="1106">
        <v>83210</v>
      </c>
      <c r="W7" s="1106"/>
      <c r="X7" s="1106"/>
      <c r="Y7" s="1106"/>
      <c r="Z7" s="1106"/>
      <c r="AA7" s="1106">
        <v>2204</v>
      </c>
      <c r="AB7" s="1106"/>
      <c r="AC7" s="1106"/>
      <c r="AD7" s="1106"/>
      <c r="AE7" s="1107"/>
      <c r="AF7" s="1108">
        <v>1179</v>
      </c>
      <c r="AG7" s="1109"/>
      <c r="AH7" s="1109"/>
      <c r="AI7" s="1109"/>
      <c r="AJ7" s="1110"/>
      <c r="AK7" s="1111">
        <v>2920</v>
      </c>
      <c r="AL7" s="1112"/>
      <c r="AM7" s="1112"/>
      <c r="AN7" s="1112"/>
      <c r="AO7" s="1112"/>
      <c r="AP7" s="1112">
        <v>84697</v>
      </c>
      <c r="AQ7" s="1112"/>
      <c r="AR7" s="1112"/>
      <c r="AS7" s="1112"/>
      <c r="AT7" s="1112"/>
      <c r="AU7" s="1113"/>
      <c r="AV7" s="1113"/>
      <c r="AW7" s="1113"/>
      <c r="AX7" s="1113"/>
      <c r="AY7" s="1114"/>
      <c r="AZ7" s="220"/>
      <c r="BA7" s="220"/>
      <c r="BB7" s="220"/>
      <c r="BC7" s="220"/>
      <c r="BD7" s="220"/>
      <c r="BE7" s="221"/>
      <c r="BF7" s="221"/>
      <c r="BG7" s="221"/>
      <c r="BH7" s="221"/>
      <c r="BI7" s="221"/>
      <c r="BJ7" s="221"/>
      <c r="BK7" s="221"/>
      <c r="BL7" s="221"/>
      <c r="BM7" s="221"/>
      <c r="BN7" s="221"/>
      <c r="BO7" s="221"/>
      <c r="BP7" s="221"/>
      <c r="BQ7" s="224">
        <v>1</v>
      </c>
      <c r="BR7" s="225" t="s">
        <v>556</v>
      </c>
      <c r="BS7" s="1102" t="s">
        <v>557</v>
      </c>
      <c r="BT7" s="1103"/>
      <c r="BU7" s="1103"/>
      <c r="BV7" s="1103"/>
      <c r="BW7" s="1103"/>
      <c r="BX7" s="1103"/>
      <c r="BY7" s="1103"/>
      <c r="BZ7" s="1103"/>
      <c r="CA7" s="1103"/>
      <c r="CB7" s="1103"/>
      <c r="CC7" s="1103"/>
      <c r="CD7" s="1103"/>
      <c r="CE7" s="1103"/>
      <c r="CF7" s="1103"/>
      <c r="CG7" s="1115"/>
      <c r="CH7" s="1099">
        <v>89</v>
      </c>
      <c r="CI7" s="1100"/>
      <c r="CJ7" s="1100"/>
      <c r="CK7" s="1100"/>
      <c r="CL7" s="1101"/>
      <c r="CM7" s="1099">
        <v>17</v>
      </c>
      <c r="CN7" s="1100"/>
      <c r="CO7" s="1100"/>
      <c r="CP7" s="1100"/>
      <c r="CQ7" s="1101"/>
      <c r="CR7" s="1099">
        <v>5</v>
      </c>
      <c r="CS7" s="1100"/>
      <c r="CT7" s="1100"/>
      <c r="CU7" s="1100"/>
      <c r="CV7" s="1101"/>
      <c r="CW7" s="1099">
        <v>0</v>
      </c>
      <c r="CX7" s="1100"/>
      <c r="CY7" s="1100"/>
      <c r="CZ7" s="1100"/>
      <c r="DA7" s="1101"/>
      <c r="DB7" s="1099" t="s">
        <v>555</v>
      </c>
      <c r="DC7" s="1100"/>
      <c r="DD7" s="1100"/>
      <c r="DE7" s="1100"/>
      <c r="DF7" s="1101"/>
      <c r="DG7" s="1099" t="s">
        <v>555</v>
      </c>
      <c r="DH7" s="1100"/>
      <c r="DI7" s="1100"/>
      <c r="DJ7" s="1100"/>
      <c r="DK7" s="1101"/>
      <c r="DL7" s="1099">
        <v>981</v>
      </c>
      <c r="DM7" s="1100"/>
      <c r="DN7" s="1100"/>
      <c r="DO7" s="1100"/>
      <c r="DP7" s="1101"/>
      <c r="DQ7" s="1099" t="s">
        <v>555</v>
      </c>
      <c r="DR7" s="1100"/>
      <c r="DS7" s="1100"/>
      <c r="DT7" s="1100"/>
      <c r="DU7" s="1101"/>
      <c r="DV7" s="1102"/>
      <c r="DW7" s="1103"/>
      <c r="DX7" s="1103"/>
      <c r="DY7" s="1103"/>
      <c r="DZ7" s="1104"/>
      <c r="EA7" s="222"/>
    </row>
    <row r="8" spans="1:131" s="223" customFormat="1" ht="26.3" customHeight="1" x14ac:dyDescent="0.2">
      <c r="A8" s="226">
        <v>2</v>
      </c>
      <c r="B8" s="1031" t="s">
        <v>375</v>
      </c>
      <c r="C8" s="1032"/>
      <c r="D8" s="1032"/>
      <c r="E8" s="1032"/>
      <c r="F8" s="1032"/>
      <c r="G8" s="1032"/>
      <c r="H8" s="1032"/>
      <c r="I8" s="1032"/>
      <c r="J8" s="1032"/>
      <c r="K8" s="1032"/>
      <c r="L8" s="1032"/>
      <c r="M8" s="1032"/>
      <c r="N8" s="1032"/>
      <c r="O8" s="1032"/>
      <c r="P8" s="1033"/>
      <c r="Q8" s="1039">
        <v>1</v>
      </c>
      <c r="R8" s="1040"/>
      <c r="S8" s="1040"/>
      <c r="T8" s="1040"/>
      <c r="U8" s="1040"/>
      <c r="V8" s="1040">
        <v>1</v>
      </c>
      <c r="W8" s="1040"/>
      <c r="X8" s="1040"/>
      <c r="Y8" s="1040"/>
      <c r="Z8" s="1040"/>
      <c r="AA8" s="1040">
        <v>0</v>
      </c>
      <c r="AB8" s="1040"/>
      <c r="AC8" s="1040"/>
      <c r="AD8" s="1040"/>
      <c r="AE8" s="1041"/>
      <c r="AF8" s="1036" t="s">
        <v>122</v>
      </c>
      <c r="AG8" s="1037"/>
      <c r="AH8" s="1037"/>
      <c r="AI8" s="1037"/>
      <c r="AJ8" s="1038"/>
      <c r="AK8" s="1082">
        <v>1</v>
      </c>
      <c r="AL8" s="1083"/>
      <c r="AM8" s="1083"/>
      <c r="AN8" s="1083"/>
      <c r="AO8" s="1083"/>
      <c r="AP8" s="1083" t="s">
        <v>555</v>
      </c>
      <c r="AQ8" s="1083"/>
      <c r="AR8" s="1083"/>
      <c r="AS8" s="1083"/>
      <c r="AT8" s="1083"/>
      <c r="AU8" s="1084"/>
      <c r="AV8" s="1084"/>
      <c r="AW8" s="1084"/>
      <c r="AX8" s="1084"/>
      <c r="AY8" s="1085"/>
      <c r="AZ8" s="220"/>
      <c r="BA8" s="220"/>
      <c r="BB8" s="220"/>
      <c r="BC8" s="220"/>
      <c r="BD8" s="220"/>
      <c r="BE8" s="221"/>
      <c r="BF8" s="221"/>
      <c r="BG8" s="221"/>
      <c r="BH8" s="221"/>
      <c r="BI8" s="221"/>
      <c r="BJ8" s="221"/>
      <c r="BK8" s="221"/>
      <c r="BL8" s="221"/>
      <c r="BM8" s="221"/>
      <c r="BN8" s="221"/>
      <c r="BO8" s="221"/>
      <c r="BP8" s="221"/>
      <c r="BQ8" s="226">
        <v>2</v>
      </c>
      <c r="BR8" s="227"/>
      <c r="BS8" s="991" t="s">
        <v>558</v>
      </c>
      <c r="BT8" s="992"/>
      <c r="BU8" s="992"/>
      <c r="BV8" s="992"/>
      <c r="BW8" s="992"/>
      <c r="BX8" s="992"/>
      <c r="BY8" s="992"/>
      <c r="BZ8" s="992"/>
      <c r="CA8" s="992"/>
      <c r="CB8" s="992"/>
      <c r="CC8" s="992"/>
      <c r="CD8" s="992"/>
      <c r="CE8" s="992"/>
      <c r="CF8" s="992"/>
      <c r="CG8" s="1013"/>
      <c r="CH8" s="988">
        <v>0</v>
      </c>
      <c r="CI8" s="989"/>
      <c r="CJ8" s="989"/>
      <c r="CK8" s="989"/>
      <c r="CL8" s="990"/>
      <c r="CM8" s="988">
        <v>32</v>
      </c>
      <c r="CN8" s="989"/>
      <c r="CO8" s="989"/>
      <c r="CP8" s="989"/>
      <c r="CQ8" s="990"/>
      <c r="CR8" s="988">
        <v>30</v>
      </c>
      <c r="CS8" s="989"/>
      <c r="CT8" s="989"/>
      <c r="CU8" s="989"/>
      <c r="CV8" s="990"/>
      <c r="CW8" s="988">
        <v>132</v>
      </c>
      <c r="CX8" s="989"/>
      <c r="CY8" s="989"/>
      <c r="CZ8" s="989"/>
      <c r="DA8" s="990"/>
      <c r="DB8" s="988" t="s">
        <v>555</v>
      </c>
      <c r="DC8" s="989"/>
      <c r="DD8" s="989"/>
      <c r="DE8" s="989"/>
      <c r="DF8" s="990"/>
      <c r="DG8" s="988" t="s">
        <v>555</v>
      </c>
      <c r="DH8" s="989"/>
      <c r="DI8" s="989"/>
      <c r="DJ8" s="989"/>
      <c r="DK8" s="990"/>
      <c r="DL8" s="988" t="s">
        <v>555</v>
      </c>
      <c r="DM8" s="989"/>
      <c r="DN8" s="989"/>
      <c r="DO8" s="989"/>
      <c r="DP8" s="990"/>
      <c r="DQ8" s="1092" t="s">
        <v>555</v>
      </c>
      <c r="DR8" s="989"/>
      <c r="DS8" s="989"/>
      <c r="DT8" s="989"/>
      <c r="DU8" s="990"/>
      <c r="DV8" s="991"/>
      <c r="DW8" s="992"/>
      <c r="DX8" s="992"/>
      <c r="DY8" s="992"/>
      <c r="DZ8" s="993"/>
      <c r="EA8" s="222"/>
    </row>
    <row r="9" spans="1:131" s="223" customFormat="1" ht="26.3" customHeight="1" x14ac:dyDescent="0.2">
      <c r="A9" s="226">
        <v>3</v>
      </c>
      <c r="B9" s="1031"/>
      <c r="C9" s="1032"/>
      <c r="D9" s="1032"/>
      <c r="E9" s="1032"/>
      <c r="F9" s="1032"/>
      <c r="G9" s="1032"/>
      <c r="H9" s="1032"/>
      <c r="I9" s="1032"/>
      <c r="J9" s="1032"/>
      <c r="K9" s="1032"/>
      <c r="L9" s="1032"/>
      <c r="M9" s="1032"/>
      <c r="N9" s="1032"/>
      <c r="O9" s="1032"/>
      <c r="P9" s="1033"/>
      <c r="Q9" s="1039"/>
      <c r="R9" s="1040"/>
      <c r="S9" s="1040"/>
      <c r="T9" s="1040"/>
      <c r="U9" s="1040"/>
      <c r="V9" s="1040"/>
      <c r="W9" s="1040"/>
      <c r="X9" s="1040"/>
      <c r="Y9" s="1040"/>
      <c r="Z9" s="1040"/>
      <c r="AA9" s="1040"/>
      <c r="AB9" s="1040"/>
      <c r="AC9" s="1040"/>
      <c r="AD9" s="1040"/>
      <c r="AE9" s="1041"/>
      <c r="AF9" s="1036"/>
      <c r="AG9" s="1037"/>
      <c r="AH9" s="1037"/>
      <c r="AI9" s="1037"/>
      <c r="AJ9" s="1038"/>
      <c r="AK9" s="1082"/>
      <c r="AL9" s="1083"/>
      <c r="AM9" s="1083"/>
      <c r="AN9" s="1083"/>
      <c r="AO9" s="1083"/>
      <c r="AP9" s="1083"/>
      <c r="AQ9" s="1083"/>
      <c r="AR9" s="1083"/>
      <c r="AS9" s="1083"/>
      <c r="AT9" s="1083"/>
      <c r="AU9" s="1084"/>
      <c r="AV9" s="1084"/>
      <c r="AW9" s="1084"/>
      <c r="AX9" s="1084"/>
      <c r="AY9" s="1085"/>
      <c r="AZ9" s="220"/>
      <c r="BA9" s="220"/>
      <c r="BB9" s="220"/>
      <c r="BC9" s="220"/>
      <c r="BD9" s="220"/>
      <c r="BE9" s="221"/>
      <c r="BF9" s="221"/>
      <c r="BG9" s="221"/>
      <c r="BH9" s="221"/>
      <c r="BI9" s="221"/>
      <c r="BJ9" s="221"/>
      <c r="BK9" s="221"/>
      <c r="BL9" s="221"/>
      <c r="BM9" s="221"/>
      <c r="BN9" s="221"/>
      <c r="BO9" s="221"/>
      <c r="BP9" s="221"/>
      <c r="BQ9" s="226">
        <v>3</v>
      </c>
      <c r="BR9" s="227"/>
      <c r="BS9" s="991" t="s">
        <v>559</v>
      </c>
      <c r="BT9" s="992"/>
      <c r="BU9" s="992"/>
      <c r="BV9" s="992"/>
      <c r="BW9" s="992"/>
      <c r="BX9" s="992"/>
      <c r="BY9" s="992"/>
      <c r="BZ9" s="992"/>
      <c r="CA9" s="992"/>
      <c r="CB9" s="992"/>
      <c r="CC9" s="992"/>
      <c r="CD9" s="992"/>
      <c r="CE9" s="992"/>
      <c r="CF9" s="992"/>
      <c r="CG9" s="1013"/>
      <c r="CH9" s="988">
        <v>0</v>
      </c>
      <c r="CI9" s="989"/>
      <c r="CJ9" s="989"/>
      <c r="CK9" s="989"/>
      <c r="CL9" s="990"/>
      <c r="CM9" s="988">
        <v>61</v>
      </c>
      <c r="CN9" s="989"/>
      <c r="CO9" s="989"/>
      <c r="CP9" s="989"/>
      <c r="CQ9" s="990"/>
      <c r="CR9" s="988">
        <v>20</v>
      </c>
      <c r="CS9" s="989"/>
      <c r="CT9" s="989"/>
      <c r="CU9" s="989"/>
      <c r="CV9" s="990"/>
      <c r="CW9" s="988">
        <v>16</v>
      </c>
      <c r="CX9" s="989"/>
      <c r="CY9" s="989"/>
      <c r="CZ9" s="989"/>
      <c r="DA9" s="990"/>
      <c r="DB9" s="988" t="s">
        <v>555</v>
      </c>
      <c r="DC9" s="989"/>
      <c r="DD9" s="989"/>
      <c r="DE9" s="989"/>
      <c r="DF9" s="990"/>
      <c r="DG9" s="988" t="s">
        <v>555</v>
      </c>
      <c r="DH9" s="989"/>
      <c r="DI9" s="989"/>
      <c r="DJ9" s="989"/>
      <c r="DK9" s="990"/>
      <c r="DL9" s="988" t="s">
        <v>555</v>
      </c>
      <c r="DM9" s="989"/>
      <c r="DN9" s="989"/>
      <c r="DO9" s="989"/>
      <c r="DP9" s="990"/>
      <c r="DQ9" s="988" t="s">
        <v>555</v>
      </c>
      <c r="DR9" s="989"/>
      <c r="DS9" s="989"/>
      <c r="DT9" s="989"/>
      <c r="DU9" s="990"/>
      <c r="DV9" s="991"/>
      <c r="DW9" s="992"/>
      <c r="DX9" s="992"/>
      <c r="DY9" s="992"/>
      <c r="DZ9" s="993"/>
      <c r="EA9" s="222"/>
    </row>
    <row r="10" spans="1:131" s="223" customFormat="1" ht="26.3" customHeight="1" x14ac:dyDescent="0.2">
      <c r="A10" s="226">
        <v>4</v>
      </c>
      <c r="B10" s="1031"/>
      <c r="C10" s="1032"/>
      <c r="D10" s="1032"/>
      <c r="E10" s="1032"/>
      <c r="F10" s="1032"/>
      <c r="G10" s="1032"/>
      <c r="H10" s="1032"/>
      <c r="I10" s="1032"/>
      <c r="J10" s="1032"/>
      <c r="K10" s="1032"/>
      <c r="L10" s="1032"/>
      <c r="M10" s="1032"/>
      <c r="N10" s="1032"/>
      <c r="O10" s="1032"/>
      <c r="P10" s="1033"/>
      <c r="Q10" s="1039"/>
      <c r="R10" s="1040"/>
      <c r="S10" s="1040"/>
      <c r="T10" s="1040"/>
      <c r="U10" s="1040"/>
      <c r="V10" s="1040"/>
      <c r="W10" s="1040"/>
      <c r="X10" s="1040"/>
      <c r="Y10" s="1040"/>
      <c r="Z10" s="1040"/>
      <c r="AA10" s="1040"/>
      <c r="AB10" s="1040"/>
      <c r="AC10" s="1040"/>
      <c r="AD10" s="1040"/>
      <c r="AE10" s="1041"/>
      <c r="AF10" s="1036"/>
      <c r="AG10" s="1037"/>
      <c r="AH10" s="1037"/>
      <c r="AI10" s="1037"/>
      <c r="AJ10" s="1038"/>
      <c r="AK10" s="1082"/>
      <c r="AL10" s="1083"/>
      <c r="AM10" s="1083"/>
      <c r="AN10" s="1083"/>
      <c r="AO10" s="1083"/>
      <c r="AP10" s="1083"/>
      <c r="AQ10" s="1083"/>
      <c r="AR10" s="1083"/>
      <c r="AS10" s="1083"/>
      <c r="AT10" s="1083"/>
      <c r="AU10" s="1084"/>
      <c r="AV10" s="1084"/>
      <c r="AW10" s="1084"/>
      <c r="AX10" s="1084"/>
      <c r="AY10" s="1085"/>
      <c r="AZ10" s="220"/>
      <c r="BA10" s="220"/>
      <c r="BB10" s="220"/>
      <c r="BC10" s="220"/>
      <c r="BD10" s="220"/>
      <c r="BE10" s="221"/>
      <c r="BF10" s="221"/>
      <c r="BG10" s="221"/>
      <c r="BH10" s="221"/>
      <c r="BI10" s="221"/>
      <c r="BJ10" s="221"/>
      <c r="BK10" s="221"/>
      <c r="BL10" s="221"/>
      <c r="BM10" s="221"/>
      <c r="BN10" s="221"/>
      <c r="BO10" s="221"/>
      <c r="BP10" s="221"/>
      <c r="BQ10" s="226">
        <v>4</v>
      </c>
      <c r="BR10" s="227"/>
      <c r="BS10" s="991" t="s">
        <v>560</v>
      </c>
      <c r="BT10" s="992"/>
      <c r="BU10" s="992"/>
      <c r="BV10" s="992"/>
      <c r="BW10" s="992"/>
      <c r="BX10" s="992"/>
      <c r="BY10" s="992"/>
      <c r="BZ10" s="992"/>
      <c r="CA10" s="992"/>
      <c r="CB10" s="992"/>
      <c r="CC10" s="992"/>
      <c r="CD10" s="992"/>
      <c r="CE10" s="992"/>
      <c r="CF10" s="992"/>
      <c r="CG10" s="1013"/>
      <c r="CH10" s="988">
        <v>0</v>
      </c>
      <c r="CI10" s="989"/>
      <c r="CJ10" s="989"/>
      <c r="CK10" s="989"/>
      <c r="CL10" s="990"/>
      <c r="CM10" s="988">
        <v>27</v>
      </c>
      <c r="CN10" s="989"/>
      <c r="CO10" s="989"/>
      <c r="CP10" s="989"/>
      <c r="CQ10" s="990"/>
      <c r="CR10" s="988">
        <v>6</v>
      </c>
      <c r="CS10" s="989"/>
      <c r="CT10" s="989"/>
      <c r="CU10" s="989"/>
      <c r="CV10" s="990"/>
      <c r="CW10" s="988">
        <v>0</v>
      </c>
      <c r="CX10" s="989"/>
      <c r="CY10" s="989"/>
      <c r="CZ10" s="989"/>
      <c r="DA10" s="990"/>
      <c r="DB10" s="988" t="s">
        <v>555</v>
      </c>
      <c r="DC10" s="989"/>
      <c r="DD10" s="989"/>
      <c r="DE10" s="989"/>
      <c r="DF10" s="990"/>
      <c r="DG10" s="988" t="s">
        <v>555</v>
      </c>
      <c r="DH10" s="989"/>
      <c r="DI10" s="989"/>
      <c r="DJ10" s="989"/>
      <c r="DK10" s="990"/>
      <c r="DL10" s="988" t="s">
        <v>555</v>
      </c>
      <c r="DM10" s="989"/>
      <c r="DN10" s="989"/>
      <c r="DO10" s="989"/>
      <c r="DP10" s="990"/>
      <c r="DQ10" s="988" t="s">
        <v>555</v>
      </c>
      <c r="DR10" s="989"/>
      <c r="DS10" s="989"/>
      <c r="DT10" s="989"/>
      <c r="DU10" s="990"/>
      <c r="DV10" s="991"/>
      <c r="DW10" s="992"/>
      <c r="DX10" s="992"/>
      <c r="DY10" s="992"/>
      <c r="DZ10" s="993"/>
      <c r="EA10" s="222"/>
    </row>
    <row r="11" spans="1:131" s="223" customFormat="1" ht="26.3" customHeight="1" x14ac:dyDescent="0.2">
      <c r="A11" s="226">
        <v>5</v>
      </c>
      <c r="B11" s="1031"/>
      <c r="C11" s="1032"/>
      <c r="D11" s="1032"/>
      <c r="E11" s="1032"/>
      <c r="F11" s="1032"/>
      <c r="G11" s="1032"/>
      <c r="H11" s="1032"/>
      <c r="I11" s="1032"/>
      <c r="J11" s="1032"/>
      <c r="K11" s="1032"/>
      <c r="L11" s="1032"/>
      <c r="M11" s="1032"/>
      <c r="N11" s="1032"/>
      <c r="O11" s="1032"/>
      <c r="P11" s="1033"/>
      <c r="Q11" s="1039"/>
      <c r="R11" s="1040"/>
      <c r="S11" s="1040"/>
      <c r="T11" s="1040"/>
      <c r="U11" s="1040"/>
      <c r="V11" s="1040"/>
      <c r="W11" s="1040"/>
      <c r="X11" s="1040"/>
      <c r="Y11" s="1040"/>
      <c r="Z11" s="1040"/>
      <c r="AA11" s="1040"/>
      <c r="AB11" s="1040"/>
      <c r="AC11" s="1040"/>
      <c r="AD11" s="1040"/>
      <c r="AE11" s="1041"/>
      <c r="AF11" s="1036"/>
      <c r="AG11" s="1037"/>
      <c r="AH11" s="1037"/>
      <c r="AI11" s="1037"/>
      <c r="AJ11" s="1038"/>
      <c r="AK11" s="1082"/>
      <c r="AL11" s="1083"/>
      <c r="AM11" s="1083"/>
      <c r="AN11" s="1083"/>
      <c r="AO11" s="1083"/>
      <c r="AP11" s="1083"/>
      <c r="AQ11" s="1083"/>
      <c r="AR11" s="1083"/>
      <c r="AS11" s="1083"/>
      <c r="AT11" s="1083"/>
      <c r="AU11" s="1084"/>
      <c r="AV11" s="1084"/>
      <c r="AW11" s="1084"/>
      <c r="AX11" s="1084"/>
      <c r="AY11" s="1085"/>
      <c r="AZ11" s="220"/>
      <c r="BA11" s="220"/>
      <c r="BB11" s="220"/>
      <c r="BC11" s="220"/>
      <c r="BD11" s="220"/>
      <c r="BE11" s="221"/>
      <c r="BF11" s="221"/>
      <c r="BG11" s="221"/>
      <c r="BH11" s="221"/>
      <c r="BI11" s="221"/>
      <c r="BJ11" s="221"/>
      <c r="BK11" s="221"/>
      <c r="BL11" s="221"/>
      <c r="BM11" s="221"/>
      <c r="BN11" s="221"/>
      <c r="BO11" s="221"/>
      <c r="BP11" s="221"/>
      <c r="BQ11" s="226">
        <v>5</v>
      </c>
      <c r="BR11" s="227"/>
      <c r="BS11" s="991" t="s">
        <v>574</v>
      </c>
      <c r="BT11" s="992"/>
      <c r="BU11" s="992"/>
      <c r="BV11" s="992"/>
      <c r="BW11" s="992"/>
      <c r="BX11" s="992"/>
      <c r="BY11" s="992"/>
      <c r="BZ11" s="992"/>
      <c r="CA11" s="992"/>
      <c r="CB11" s="992"/>
      <c r="CC11" s="992"/>
      <c r="CD11" s="992"/>
      <c r="CE11" s="992"/>
      <c r="CF11" s="992"/>
      <c r="CG11" s="1013"/>
      <c r="CH11" s="988">
        <v>-3</v>
      </c>
      <c r="CI11" s="989"/>
      <c r="CJ11" s="989"/>
      <c r="CK11" s="989"/>
      <c r="CL11" s="990"/>
      <c r="CM11" s="988">
        <v>209</v>
      </c>
      <c r="CN11" s="989"/>
      <c r="CO11" s="989"/>
      <c r="CP11" s="989"/>
      <c r="CQ11" s="990"/>
      <c r="CR11" s="988">
        <v>70</v>
      </c>
      <c r="CS11" s="989"/>
      <c r="CT11" s="989"/>
      <c r="CU11" s="989"/>
      <c r="CV11" s="990"/>
      <c r="CW11" s="988">
        <v>81</v>
      </c>
      <c r="CX11" s="989"/>
      <c r="CY11" s="989"/>
      <c r="CZ11" s="989"/>
      <c r="DA11" s="990"/>
      <c r="DB11" s="988" t="s">
        <v>555</v>
      </c>
      <c r="DC11" s="989"/>
      <c r="DD11" s="989"/>
      <c r="DE11" s="989"/>
      <c r="DF11" s="990"/>
      <c r="DG11" s="988" t="s">
        <v>555</v>
      </c>
      <c r="DH11" s="989"/>
      <c r="DI11" s="989"/>
      <c r="DJ11" s="989"/>
      <c r="DK11" s="990"/>
      <c r="DL11" s="988" t="s">
        <v>555</v>
      </c>
      <c r="DM11" s="989"/>
      <c r="DN11" s="989"/>
      <c r="DO11" s="989"/>
      <c r="DP11" s="990"/>
      <c r="DQ11" s="988" t="s">
        <v>555</v>
      </c>
      <c r="DR11" s="989"/>
      <c r="DS11" s="989"/>
      <c r="DT11" s="989"/>
      <c r="DU11" s="990"/>
      <c r="DV11" s="991"/>
      <c r="DW11" s="992"/>
      <c r="DX11" s="992"/>
      <c r="DY11" s="992"/>
      <c r="DZ11" s="993"/>
      <c r="EA11" s="222"/>
    </row>
    <row r="12" spans="1:131" s="223" customFormat="1" ht="26.3" customHeight="1" x14ac:dyDescent="0.2">
      <c r="A12" s="226">
        <v>6</v>
      </c>
      <c r="B12" s="1031"/>
      <c r="C12" s="1032"/>
      <c r="D12" s="1032"/>
      <c r="E12" s="1032"/>
      <c r="F12" s="1032"/>
      <c r="G12" s="1032"/>
      <c r="H12" s="1032"/>
      <c r="I12" s="1032"/>
      <c r="J12" s="1032"/>
      <c r="K12" s="1032"/>
      <c r="L12" s="1032"/>
      <c r="M12" s="1032"/>
      <c r="N12" s="1032"/>
      <c r="O12" s="1032"/>
      <c r="P12" s="1033"/>
      <c r="Q12" s="1039"/>
      <c r="R12" s="1040"/>
      <c r="S12" s="1040"/>
      <c r="T12" s="1040"/>
      <c r="U12" s="1040"/>
      <c r="V12" s="1040"/>
      <c r="W12" s="1040"/>
      <c r="X12" s="1040"/>
      <c r="Y12" s="1040"/>
      <c r="Z12" s="1040"/>
      <c r="AA12" s="1040"/>
      <c r="AB12" s="1040"/>
      <c r="AC12" s="1040"/>
      <c r="AD12" s="1040"/>
      <c r="AE12" s="1041"/>
      <c r="AF12" s="1036"/>
      <c r="AG12" s="1037"/>
      <c r="AH12" s="1037"/>
      <c r="AI12" s="1037"/>
      <c r="AJ12" s="1038"/>
      <c r="AK12" s="1082"/>
      <c r="AL12" s="1083"/>
      <c r="AM12" s="1083"/>
      <c r="AN12" s="1083"/>
      <c r="AO12" s="1083"/>
      <c r="AP12" s="1083"/>
      <c r="AQ12" s="1083"/>
      <c r="AR12" s="1083"/>
      <c r="AS12" s="1083"/>
      <c r="AT12" s="1083"/>
      <c r="AU12" s="1084"/>
      <c r="AV12" s="1084"/>
      <c r="AW12" s="1084"/>
      <c r="AX12" s="1084"/>
      <c r="AY12" s="1085"/>
      <c r="AZ12" s="220"/>
      <c r="BA12" s="220"/>
      <c r="BB12" s="220"/>
      <c r="BC12" s="220"/>
      <c r="BD12" s="220"/>
      <c r="BE12" s="221"/>
      <c r="BF12" s="221"/>
      <c r="BG12" s="221"/>
      <c r="BH12" s="221"/>
      <c r="BI12" s="221"/>
      <c r="BJ12" s="221"/>
      <c r="BK12" s="221"/>
      <c r="BL12" s="221"/>
      <c r="BM12" s="221"/>
      <c r="BN12" s="221"/>
      <c r="BO12" s="221"/>
      <c r="BP12" s="221"/>
      <c r="BQ12" s="226">
        <v>6</v>
      </c>
      <c r="BR12" s="227"/>
      <c r="BS12" s="991" t="s">
        <v>561</v>
      </c>
      <c r="BT12" s="992"/>
      <c r="BU12" s="992"/>
      <c r="BV12" s="992"/>
      <c r="BW12" s="992"/>
      <c r="BX12" s="992"/>
      <c r="BY12" s="992"/>
      <c r="BZ12" s="992"/>
      <c r="CA12" s="992"/>
      <c r="CB12" s="992"/>
      <c r="CC12" s="992"/>
      <c r="CD12" s="992"/>
      <c r="CE12" s="992"/>
      <c r="CF12" s="992"/>
      <c r="CG12" s="1013"/>
      <c r="CH12" s="988">
        <v>-189</v>
      </c>
      <c r="CI12" s="989"/>
      <c r="CJ12" s="989"/>
      <c r="CK12" s="989"/>
      <c r="CL12" s="990"/>
      <c r="CM12" s="988">
        <v>431</v>
      </c>
      <c r="CN12" s="989"/>
      <c r="CO12" s="989"/>
      <c r="CP12" s="989"/>
      <c r="CQ12" s="990"/>
      <c r="CR12" s="988">
        <v>150</v>
      </c>
      <c r="CS12" s="989"/>
      <c r="CT12" s="989"/>
      <c r="CU12" s="989"/>
      <c r="CV12" s="990"/>
      <c r="CW12" s="988">
        <v>219</v>
      </c>
      <c r="CX12" s="989"/>
      <c r="CY12" s="989"/>
      <c r="CZ12" s="989"/>
      <c r="DA12" s="990"/>
      <c r="DB12" s="988">
        <v>53</v>
      </c>
      <c r="DC12" s="989"/>
      <c r="DD12" s="989"/>
      <c r="DE12" s="989"/>
      <c r="DF12" s="990"/>
      <c r="DG12" s="988" t="s">
        <v>555</v>
      </c>
      <c r="DH12" s="989"/>
      <c r="DI12" s="989"/>
      <c r="DJ12" s="989"/>
      <c r="DK12" s="990"/>
      <c r="DL12" s="988" t="s">
        <v>555</v>
      </c>
      <c r="DM12" s="989"/>
      <c r="DN12" s="989"/>
      <c r="DO12" s="989"/>
      <c r="DP12" s="990"/>
      <c r="DQ12" s="988" t="s">
        <v>555</v>
      </c>
      <c r="DR12" s="989"/>
      <c r="DS12" s="989"/>
      <c r="DT12" s="989"/>
      <c r="DU12" s="990"/>
      <c r="DV12" s="991"/>
      <c r="DW12" s="992"/>
      <c r="DX12" s="992"/>
      <c r="DY12" s="992"/>
      <c r="DZ12" s="993"/>
      <c r="EA12" s="222"/>
    </row>
    <row r="13" spans="1:131" s="223" customFormat="1" ht="26.3" customHeight="1" x14ac:dyDescent="0.2">
      <c r="A13" s="226">
        <v>7</v>
      </c>
      <c r="B13" s="1031"/>
      <c r="C13" s="1032"/>
      <c r="D13" s="1032"/>
      <c r="E13" s="1032"/>
      <c r="F13" s="1032"/>
      <c r="G13" s="1032"/>
      <c r="H13" s="1032"/>
      <c r="I13" s="1032"/>
      <c r="J13" s="1032"/>
      <c r="K13" s="1032"/>
      <c r="L13" s="1032"/>
      <c r="M13" s="1032"/>
      <c r="N13" s="1032"/>
      <c r="O13" s="1032"/>
      <c r="P13" s="1033"/>
      <c r="Q13" s="1039"/>
      <c r="R13" s="1040"/>
      <c r="S13" s="1040"/>
      <c r="T13" s="1040"/>
      <c r="U13" s="1040"/>
      <c r="V13" s="1040"/>
      <c r="W13" s="1040"/>
      <c r="X13" s="1040"/>
      <c r="Y13" s="1040"/>
      <c r="Z13" s="1040"/>
      <c r="AA13" s="1040"/>
      <c r="AB13" s="1040"/>
      <c r="AC13" s="1040"/>
      <c r="AD13" s="1040"/>
      <c r="AE13" s="1041"/>
      <c r="AF13" s="1036"/>
      <c r="AG13" s="1037"/>
      <c r="AH13" s="1037"/>
      <c r="AI13" s="1037"/>
      <c r="AJ13" s="1038"/>
      <c r="AK13" s="1082"/>
      <c r="AL13" s="1083"/>
      <c r="AM13" s="1083"/>
      <c r="AN13" s="1083"/>
      <c r="AO13" s="1083"/>
      <c r="AP13" s="1083"/>
      <c r="AQ13" s="1083"/>
      <c r="AR13" s="1083"/>
      <c r="AS13" s="1083"/>
      <c r="AT13" s="1083"/>
      <c r="AU13" s="1084"/>
      <c r="AV13" s="1084"/>
      <c r="AW13" s="1084"/>
      <c r="AX13" s="1084"/>
      <c r="AY13" s="1085"/>
      <c r="AZ13" s="220"/>
      <c r="BA13" s="220"/>
      <c r="BB13" s="220"/>
      <c r="BC13" s="220"/>
      <c r="BD13" s="220"/>
      <c r="BE13" s="221"/>
      <c r="BF13" s="221"/>
      <c r="BG13" s="221"/>
      <c r="BH13" s="221"/>
      <c r="BI13" s="221"/>
      <c r="BJ13" s="221"/>
      <c r="BK13" s="221"/>
      <c r="BL13" s="221"/>
      <c r="BM13" s="221"/>
      <c r="BN13" s="221"/>
      <c r="BO13" s="221"/>
      <c r="BP13" s="221"/>
      <c r="BQ13" s="226">
        <v>7</v>
      </c>
      <c r="BR13" s="227"/>
      <c r="BS13" s="991" t="s">
        <v>562</v>
      </c>
      <c r="BT13" s="992"/>
      <c r="BU13" s="992"/>
      <c r="BV13" s="992"/>
      <c r="BW13" s="992"/>
      <c r="BX13" s="992"/>
      <c r="BY13" s="992"/>
      <c r="BZ13" s="992"/>
      <c r="CA13" s="992"/>
      <c r="CB13" s="992"/>
      <c r="CC13" s="992"/>
      <c r="CD13" s="992"/>
      <c r="CE13" s="992"/>
      <c r="CF13" s="992"/>
      <c r="CG13" s="1013"/>
      <c r="CH13" s="988">
        <v>-3</v>
      </c>
      <c r="CI13" s="989"/>
      <c r="CJ13" s="989"/>
      <c r="CK13" s="989"/>
      <c r="CL13" s="990"/>
      <c r="CM13" s="988">
        <v>984</v>
      </c>
      <c r="CN13" s="989"/>
      <c r="CO13" s="989"/>
      <c r="CP13" s="989"/>
      <c r="CQ13" s="990"/>
      <c r="CR13" s="988">
        <v>5</v>
      </c>
      <c r="CS13" s="989"/>
      <c r="CT13" s="989"/>
      <c r="CU13" s="989"/>
      <c r="CV13" s="990"/>
      <c r="CW13" s="988">
        <v>73</v>
      </c>
      <c r="CX13" s="989"/>
      <c r="CY13" s="989"/>
      <c r="CZ13" s="989"/>
      <c r="DA13" s="990"/>
      <c r="DB13" s="988" t="s">
        <v>555</v>
      </c>
      <c r="DC13" s="989"/>
      <c r="DD13" s="989"/>
      <c r="DE13" s="989"/>
      <c r="DF13" s="990"/>
      <c r="DG13" s="988" t="s">
        <v>555</v>
      </c>
      <c r="DH13" s="989"/>
      <c r="DI13" s="989"/>
      <c r="DJ13" s="989"/>
      <c r="DK13" s="990"/>
      <c r="DL13" s="988" t="s">
        <v>555</v>
      </c>
      <c r="DM13" s="989"/>
      <c r="DN13" s="989"/>
      <c r="DO13" s="989"/>
      <c r="DP13" s="990"/>
      <c r="DQ13" s="988" t="s">
        <v>555</v>
      </c>
      <c r="DR13" s="989"/>
      <c r="DS13" s="989"/>
      <c r="DT13" s="989"/>
      <c r="DU13" s="990"/>
      <c r="DV13" s="991"/>
      <c r="DW13" s="992"/>
      <c r="DX13" s="992"/>
      <c r="DY13" s="992"/>
      <c r="DZ13" s="993"/>
      <c r="EA13" s="222"/>
    </row>
    <row r="14" spans="1:131" s="223" customFormat="1" ht="26.3" customHeight="1" x14ac:dyDescent="0.2">
      <c r="A14" s="226">
        <v>8</v>
      </c>
      <c r="B14" s="1031"/>
      <c r="C14" s="1032"/>
      <c r="D14" s="1032"/>
      <c r="E14" s="1032"/>
      <c r="F14" s="1032"/>
      <c r="G14" s="1032"/>
      <c r="H14" s="1032"/>
      <c r="I14" s="1032"/>
      <c r="J14" s="1032"/>
      <c r="K14" s="1032"/>
      <c r="L14" s="1032"/>
      <c r="M14" s="1032"/>
      <c r="N14" s="1032"/>
      <c r="O14" s="1032"/>
      <c r="P14" s="1033"/>
      <c r="Q14" s="1039"/>
      <c r="R14" s="1040"/>
      <c r="S14" s="1040"/>
      <c r="T14" s="1040"/>
      <c r="U14" s="1040"/>
      <c r="V14" s="1040"/>
      <c r="W14" s="1040"/>
      <c r="X14" s="1040"/>
      <c r="Y14" s="1040"/>
      <c r="Z14" s="1040"/>
      <c r="AA14" s="1040"/>
      <c r="AB14" s="1040"/>
      <c r="AC14" s="1040"/>
      <c r="AD14" s="1040"/>
      <c r="AE14" s="1041"/>
      <c r="AF14" s="1036"/>
      <c r="AG14" s="1037"/>
      <c r="AH14" s="1037"/>
      <c r="AI14" s="1037"/>
      <c r="AJ14" s="1038"/>
      <c r="AK14" s="1082"/>
      <c r="AL14" s="1083"/>
      <c r="AM14" s="1083"/>
      <c r="AN14" s="1083"/>
      <c r="AO14" s="1083"/>
      <c r="AP14" s="1083"/>
      <c r="AQ14" s="1083"/>
      <c r="AR14" s="1083"/>
      <c r="AS14" s="1083"/>
      <c r="AT14" s="1083"/>
      <c r="AU14" s="1084"/>
      <c r="AV14" s="1084"/>
      <c r="AW14" s="1084"/>
      <c r="AX14" s="1084"/>
      <c r="AY14" s="1085"/>
      <c r="AZ14" s="220"/>
      <c r="BA14" s="220"/>
      <c r="BB14" s="220"/>
      <c r="BC14" s="220"/>
      <c r="BD14" s="220"/>
      <c r="BE14" s="221"/>
      <c r="BF14" s="221"/>
      <c r="BG14" s="221"/>
      <c r="BH14" s="221"/>
      <c r="BI14" s="221"/>
      <c r="BJ14" s="221"/>
      <c r="BK14" s="221"/>
      <c r="BL14" s="221"/>
      <c r="BM14" s="221"/>
      <c r="BN14" s="221"/>
      <c r="BO14" s="221"/>
      <c r="BP14" s="221"/>
      <c r="BQ14" s="226">
        <v>8</v>
      </c>
      <c r="BR14" s="227"/>
      <c r="BS14" s="991" t="s">
        <v>563</v>
      </c>
      <c r="BT14" s="992"/>
      <c r="BU14" s="992"/>
      <c r="BV14" s="992"/>
      <c r="BW14" s="992"/>
      <c r="BX14" s="992"/>
      <c r="BY14" s="992"/>
      <c r="BZ14" s="992"/>
      <c r="CA14" s="992"/>
      <c r="CB14" s="992"/>
      <c r="CC14" s="992"/>
      <c r="CD14" s="992"/>
      <c r="CE14" s="992"/>
      <c r="CF14" s="992"/>
      <c r="CG14" s="1013"/>
      <c r="CH14" s="988">
        <v>3</v>
      </c>
      <c r="CI14" s="989"/>
      <c r="CJ14" s="989"/>
      <c r="CK14" s="989"/>
      <c r="CL14" s="990"/>
      <c r="CM14" s="988">
        <v>121</v>
      </c>
      <c r="CN14" s="989"/>
      <c r="CO14" s="989"/>
      <c r="CP14" s="989"/>
      <c r="CQ14" s="990"/>
      <c r="CR14" s="988">
        <v>9</v>
      </c>
      <c r="CS14" s="989"/>
      <c r="CT14" s="989"/>
      <c r="CU14" s="989"/>
      <c r="CV14" s="990"/>
      <c r="CW14" s="988" t="s">
        <v>575</v>
      </c>
      <c r="CX14" s="989"/>
      <c r="CY14" s="989"/>
      <c r="CZ14" s="989"/>
      <c r="DA14" s="990"/>
      <c r="DB14" s="988" t="s">
        <v>555</v>
      </c>
      <c r="DC14" s="989"/>
      <c r="DD14" s="989"/>
      <c r="DE14" s="989"/>
      <c r="DF14" s="990"/>
      <c r="DG14" s="988" t="s">
        <v>555</v>
      </c>
      <c r="DH14" s="989"/>
      <c r="DI14" s="989"/>
      <c r="DJ14" s="989"/>
      <c r="DK14" s="990"/>
      <c r="DL14" s="988" t="s">
        <v>555</v>
      </c>
      <c r="DM14" s="989"/>
      <c r="DN14" s="989"/>
      <c r="DO14" s="989"/>
      <c r="DP14" s="990"/>
      <c r="DQ14" s="988" t="s">
        <v>555</v>
      </c>
      <c r="DR14" s="989"/>
      <c r="DS14" s="989"/>
      <c r="DT14" s="989"/>
      <c r="DU14" s="990"/>
      <c r="DV14" s="991"/>
      <c r="DW14" s="992"/>
      <c r="DX14" s="992"/>
      <c r="DY14" s="992"/>
      <c r="DZ14" s="993"/>
      <c r="EA14" s="222"/>
    </row>
    <row r="15" spans="1:131" s="223" customFormat="1" ht="26.3" customHeight="1" x14ac:dyDescent="0.2">
      <c r="A15" s="226">
        <v>9</v>
      </c>
      <c r="B15" s="1031"/>
      <c r="C15" s="1032"/>
      <c r="D15" s="1032"/>
      <c r="E15" s="1032"/>
      <c r="F15" s="1032"/>
      <c r="G15" s="1032"/>
      <c r="H15" s="1032"/>
      <c r="I15" s="1032"/>
      <c r="J15" s="1032"/>
      <c r="K15" s="1032"/>
      <c r="L15" s="1032"/>
      <c r="M15" s="1032"/>
      <c r="N15" s="1032"/>
      <c r="O15" s="1032"/>
      <c r="P15" s="1033"/>
      <c r="Q15" s="1039"/>
      <c r="R15" s="1040"/>
      <c r="S15" s="1040"/>
      <c r="T15" s="1040"/>
      <c r="U15" s="1040"/>
      <c r="V15" s="1040"/>
      <c r="W15" s="1040"/>
      <c r="X15" s="1040"/>
      <c r="Y15" s="1040"/>
      <c r="Z15" s="1040"/>
      <c r="AA15" s="1040"/>
      <c r="AB15" s="1040"/>
      <c r="AC15" s="1040"/>
      <c r="AD15" s="1040"/>
      <c r="AE15" s="1041"/>
      <c r="AF15" s="1036"/>
      <c r="AG15" s="1037"/>
      <c r="AH15" s="1037"/>
      <c r="AI15" s="1037"/>
      <c r="AJ15" s="1038"/>
      <c r="AK15" s="1082"/>
      <c r="AL15" s="1083"/>
      <c r="AM15" s="1083"/>
      <c r="AN15" s="1083"/>
      <c r="AO15" s="1083"/>
      <c r="AP15" s="1083"/>
      <c r="AQ15" s="1083"/>
      <c r="AR15" s="1083"/>
      <c r="AS15" s="1083"/>
      <c r="AT15" s="1083"/>
      <c r="AU15" s="1084"/>
      <c r="AV15" s="1084"/>
      <c r="AW15" s="1084"/>
      <c r="AX15" s="1084"/>
      <c r="AY15" s="1085"/>
      <c r="AZ15" s="220"/>
      <c r="BA15" s="220"/>
      <c r="BB15" s="220"/>
      <c r="BC15" s="220"/>
      <c r="BD15" s="220"/>
      <c r="BE15" s="221"/>
      <c r="BF15" s="221"/>
      <c r="BG15" s="221"/>
      <c r="BH15" s="221"/>
      <c r="BI15" s="221"/>
      <c r="BJ15" s="221"/>
      <c r="BK15" s="221"/>
      <c r="BL15" s="221"/>
      <c r="BM15" s="221"/>
      <c r="BN15" s="221"/>
      <c r="BO15" s="221"/>
      <c r="BP15" s="221"/>
      <c r="BQ15" s="226">
        <v>9</v>
      </c>
      <c r="BR15" s="227"/>
      <c r="BS15" s="991" t="s">
        <v>564</v>
      </c>
      <c r="BT15" s="992"/>
      <c r="BU15" s="992"/>
      <c r="BV15" s="992"/>
      <c r="BW15" s="992"/>
      <c r="BX15" s="992"/>
      <c r="BY15" s="992"/>
      <c r="BZ15" s="992"/>
      <c r="CA15" s="992"/>
      <c r="CB15" s="992"/>
      <c r="CC15" s="992"/>
      <c r="CD15" s="992"/>
      <c r="CE15" s="992"/>
      <c r="CF15" s="992"/>
      <c r="CG15" s="1013"/>
      <c r="CH15" s="988">
        <v>6</v>
      </c>
      <c r="CI15" s="989"/>
      <c r="CJ15" s="989"/>
      <c r="CK15" s="989"/>
      <c r="CL15" s="990"/>
      <c r="CM15" s="988">
        <v>-2613</v>
      </c>
      <c r="CN15" s="989"/>
      <c r="CO15" s="989"/>
      <c r="CP15" s="989"/>
      <c r="CQ15" s="990"/>
      <c r="CR15" s="988">
        <v>60</v>
      </c>
      <c r="CS15" s="989"/>
      <c r="CT15" s="989"/>
      <c r="CU15" s="989"/>
      <c r="CV15" s="990"/>
      <c r="CW15" s="988">
        <v>0</v>
      </c>
      <c r="CX15" s="989"/>
      <c r="CY15" s="989"/>
      <c r="CZ15" s="989"/>
      <c r="DA15" s="990"/>
      <c r="DB15" s="988">
        <v>460</v>
      </c>
      <c r="DC15" s="989"/>
      <c r="DD15" s="989"/>
      <c r="DE15" s="989"/>
      <c r="DF15" s="990"/>
      <c r="DG15" s="988" t="s">
        <v>555</v>
      </c>
      <c r="DH15" s="989"/>
      <c r="DI15" s="989"/>
      <c r="DJ15" s="989"/>
      <c r="DK15" s="990"/>
      <c r="DL15" s="988" t="s">
        <v>555</v>
      </c>
      <c r="DM15" s="989"/>
      <c r="DN15" s="989"/>
      <c r="DO15" s="989"/>
      <c r="DP15" s="990"/>
      <c r="DQ15" s="988" t="s">
        <v>555</v>
      </c>
      <c r="DR15" s="989"/>
      <c r="DS15" s="989"/>
      <c r="DT15" s="989"/>
      <c r="DU15" s="990"/>
      <c r="DV15" s="991"/>
      <c r="DW15" s="992"/>
      <c r="DX15" s="992"/>
      <c r="DY15" s="992"/>
      <c r="DZ15" s="993"/>
      <c r="EA15" s="222"/>
    </row>
    <row r="16" spans="1:131" s="223" customFormat="1" ht="26.3" customHeight="1" x14ac:dyDescent="0.2">
      <c r="A16" s="226">
        <v>10</v>
      </c>
      <c r="B16" s="1031"/>
      <c r="C16" s="1032"/>
      <c r="D16" s="1032"/>
      <c r="E16" s="1032"/>
      <c r="F16" s="1032"/>
      <c r="G16" s="1032"/>
      <c r="H16" s="1032"/>
      <c r="I16" s="1032"/>
      <c r="J16" s="1032"/>
      <c r="K16" s="1032"/>
      <c r="L16" s="1032"/>
      <c r="M16" s="1032"/>
      <c r="N16" s="1032"/>
      <c r="O16" s="1032"/>
      <c r="P16" s="1033"/>
      <c r="Q16" s="1039"/>
      <c r="R16" s="1040"/>
      <c r="S16" s="1040"/>
      <c r="T16" s="1040"/>
      <c r="U16" s="1040"/>
      <c r="V16" s="1040"/>
      <c r="W16" s="1040"/>
      <c r="X16" s="1040"/>
      <c r="Y16" s="1040"/>
      <c r="Z16" s="1040"/>
      <c r="AA16" s="1040"/>
      <c r="AB16" s="1040"/>
      <c r="AC16" s="1040"/>
      <c r="AD16" s="1040"/>
      <c r="AE16" s="1041"/>
      <c r="AF16" s="1036"/>
      <c r="AG16" s="1037"/>
      <c r="AH16" s="1037"/>
      <c r="AI16" s="1037"/>
      <c r="AJ16" s="1038"/>
      <c r="AK16" s="1082"/>
      <c r="AL16" s="1083"/>
      <c r="AM16" s="1083"/>
      <c r="AN16" s="1083"/>
      <c r="AO16" s="1083"/>
      <c r="AP16" s="1083"/>
      <c r="AQ16" s="1083"/>
      <c r="AR16" s="1083"/>
      <c r="AS16" s="1083"/>
      <c r="AT16" s="1083"/>
      <c r="AU16" s="1084"/>
      <c r="AV16" s="1084"/>
      <c r="AW16" s="1084"/>
      <c r="AX16" s="1084"/>
      <c r="AY16" s="1085"/>
      <c r="AZ16" s="220"/>
      <c r="BA16" s="220"/>
      <c r="BB16" s="220"/>
      <c r="BC16" s="220"/>
      <c r="BD16" s="220"/>
      <c r="BE16" s="221"/>
      <c r="BF16" s="221"/>
      <c r="BG16" s="221"/>
      <c r="BH16" s="221"/>
      <c r="BI16" s="221"/>
      <c r="BJ16" s="221"/>
      <c r="BK16" s="221"/>
      <c r="BL16" s="221"/>
      <c r="BM16" s="221"/>
      <c r="BN16" s="221"/>
      <c r="BO16" s="221"/>
      <c r="BP16" s="221"/>
      <c r="BQ16" s="226">
        <v>10</v>
      </c>
      <c r="BR16" s="227"/>
      <c r="BS16" s="991" t="s">
        <v>565</v>
      </c>
      <c r="BT16" s="992"/>
      <c r="BU16" s="992"/>
      <c r="BV16" s="992"/>
      <c r="BW16" s="992"/>
      <c r="BX16" s="992"/>
      <c r="BY16" s="992"/>
      <c r="BZ16" s="992"/>
      <c r="CA16" s="992"/>
      <c r="CB16" s="992"/>
      <c r="CC16" s="992"/>
      <c r="CD16" s="992"/>
      <c r="CE16" s="992"/>
      <c r="CF16" s="992"/>
      <c r="CG16" s="1013"/>
      <c r="CH16" s="988">
        <v>39</v>
      </c>
      <c r="CI16" s="989"/>
      <c r="CJ16" s="989"/>
      <c r="CK16" s="989"/>
      <c r="CL16" s="990"/>
      <c r="CM16" s="988">
        <v>1148</v>
      </c>
      <c r="CN16" s="989"/>
      <c r="CO16" s="989"/>
      <c r="CP16" s="989"/>
      <c r="CQ16" s="990"/>
      <c r="CR16" s="988">
        <v>51</v>
      </c>
      <c r="CS16" s="989"/>
      <c r="CT16" s="989"/>
      <c r="CU16" s="989"/>
      <c r="CV16" s="990"/>
      <c r="CW16" s="988">
        <v>47</v>
      </c>
      <c r="CX16" s="989"/>
      <c r="CY16" s="989"/>
      <c r="CZ16" s="989"/>
      <c r="DA16" s="990"/>
      <c r="DB16" s="988" t="s">
        <v>555</v>
      </c>
      <c r="DC16" s="989"/>
      <c r="DD16" s="989"/>
      <c r="DE16" s="989"/>
      <c r="DF16" s="990"/>
      <c r="DG16" s="988" t="s">
        <v>555</v>
      </c>
      <c r="DH16" s="989"/>
      <c r="DI16" s="989"/>
      <c r="DJ16" s="989"/>
      <c r="DK16" s="990"/>
      <c r="DL16" s="988" t="s">
        <v>555</v>
      </c>
      <c r="DM16" s="989"/>
      <c r="DN16" s="989"/>
      <c r="DO16" s="989"/>
      <c r="DP16" s="990"/>
      <c r="DQ16" s="988" t="s">
        <v>555</v>
      </c>
      <c r="DR16" s="989"/>
      <c r="DS16" s="989"/>
      <c r="DT16" s="989"/>
      <c r="DU16" s="990"/>
      <c r="DV16" s="991"/>
      <c r="DW16" s="992"/>
      <c r="DX16" s="992"/>
      <c r="DY16" s="992"/>
      <c r="DZ16" s="993"/>
      <c r="EA16" s="222"/>
    </row>
    <row r="17" spans="1:131" s="223" customFormat="1" ht="26.3" customHeight="1" x14ac:dyDescent="0.2">
      <c r="A17" s="226">
        <v>11</v>
      </c>
      <c r="B17" s="1031"/>
      <c r="C17" s="1032"/>
      <c r="D17" s="1032"/>
      <c r="E17" s="1032"/>
      <c r="F17" s="1032"/>
      <c r="G17" s="1032"/>
      <c r="H17" s="1032"/>
      <c r="I17" s="1032"/>
      <c r="J17" s="1032"/>
      <c r="K17" s="1032"/>
      <c r="L17" s="1032"/>
      <c r="M17" s="1032"/>
      <c r="N17" s="1032"/>
      <c r="O17" s="1032"/>
      <c r="P17" s="1033"/>
      <c r="Q17" s="1039"/>
      <c r="R17" s="1040"/>
      <c r="S17" s="1040"/>
      <c r="T17" s="1040"/>
      <c r="U17" s="1040"/>
      <c r="V17" s="1040"/>
      <c r="W17" s="1040"/>
      <c r="X17" s="1040"/>
      <c r="Y17" s="1040"/>
      <c r="Z17" s="1040"/>
      <c r="AA17" s="1040"/>
      <c r="AB17" s="1040"/>
      <c r="AC17" s="1040"/>
      <c r="AD17" s="1040"/>
      <c r="AE17" s="1041"/>
      <c r="AF17" s="1036"/>
      <c r="AG17" s="1037"/>
      <c r="AH17" s="1037"/>
      <c r="AI17" s="1037"/>
      <c r="AJ17" s="1038"/>
      <c r="AK17" s="1082"/>
      <c r="AL17" s="1083"/>
      <c r="AM17" s="1083"/>
      <c r="AN17" s="1083"/>
      <c r="AO17" s="1083"/>
      <c r="AP17" s="1083"/>
      <c r="AQ17" s="1083"/>
      <c r="AR17" s="1083"/>
      <c r="AS17" s="1083"/>
      <c r="AT17" s="1083"/>
      <c r="AU17" s="1084"/>
      <c r="AV17" s="1084"/>
      <c r="AW17" s="1084"/>
      <c r="AX17" s="1084"/>
      <c r="AY17" s="1085"/>
      <c r="AZ17" s="220"/>
      <c r="BA17" s="220"/>
      <c r="BB17" s="220"/>
      <c r="BC17" s="220"/>
      <c r="BD17" s="220"/>
      <c r="BE17" s="221"/>
      <c r="BF17" s="221"/>
      <c r="BG17" s="221"/>
      <c r="BH17" s="221"/>
      <c r="BI17" s="221"/>
      <c r="BJ17" s="221"/>
      <c r="BK17" s="221"/>
      <c r="BL17" s="221"/>
      <c r="BM17" s="221"/>
      <c r="BN17" s="221"/>
      <c r="BO17" s="221"/>
      <c r="BP17" s="221"/>
      <c r="BQ17" s="226">
        <v>11</v>
      </c>
      <c r="BR17" s="227"/>
      <c r="BS17" s="991" t="s">
        <v>566</v>
      </c>
      <c r="BT17" s="992"/>
      <c r="BU17" s="992"/>
      <c r="BV17" s="992"/>
      <c r="BW17" s="992"/>
      <c r="BX17" s="992"/>
      <c r="BY17" s="992"/>
      <c r="BZ17" s="992"/>
      <c r="CA17" s="992"/>
      <c r="CB17" s="992"/>
      <c r="CC17" s="992"/>
      <c r="CD17" s="992"/>
      <c r="CE17" s="992"/>
      <c r="CF17" s="992"/>
      <c r="CG17" s="1013"/>
      <c r="CH17" s="988">
        <v>3</v>
      </c>
      <c r="CI17" s="989"/>
      <c r="CJ17" s="989"/>
      <c r="CK17" s="989"/>
      <c r="CL17" s="990"/>
      <c r="CM17" s="988">
        <v>821</v>
      </c>
      <c r="CN17" s="989"/>
      <c r="CO17" s="989"/>
      <c r="CP17" s="989"/>
      <c r="CQ17" s="990"/>
      <c r="CR17" s="988">
        <v>24</v>
      </c>
      <c r="CS17" s="989"/>
      <c r="CT17" s="989"/>
      <c r="CU17" s="989"/>
      <c r="CV17" s="990"/>
      <c r="CW17" s="988">
        <v>2</v>
      </c>
      <c r="CX17" s="989"/>
      <c r="CY17" s="989"/>
      <c r="CZ17" s="989"/>
      <c r="DA17" s="990"/>
      <c r="DB17" s="988" t="s">
        <v>555</v>
      </c>
      <c r="DC17" s="989"/>
      <c r="DD17" s="989"/>
      <c r="DE17" s="989"/>
      <c r="DF17" s="990"/>
      <c r="DG17" s="988" t="s">
        <v>555</v>
      </c>
      <c r="DH17" s="989"/>
      <c r="DI17" s="989"/>
      <c r="DJ17" s="989"/>
      <c r="DK17" s="990"/>
      <c r="DL17" s="988" t="s">
        <v>555</v>
      </c>
      <c r="DM17" s="989"/>
      <c r="DN17" s="989"/>
      <c r="DO17" s="989"/>
      <c r="DP17" s="990"/>
      <c r="DQ17" s="988" t="s">
        <v>555</v>
      </c>
      <c r="DR17" s="989"/>
      <c r="DS17" s="989"/>
      <c r="DT17" s="989"/>
      <c r="DU17" s="990"/>
      <c r="DV17" s="991"/>
      <c r="DW17" s="992"/>
      <c r="DX17" s="992"/>
      <c r="DY17" s="992"/>
      <c r="DZ17" s="993"/>
      <c r="EA17" s="222"/>
    </row>
    <row r="18" spans="1:131" s="223" customFormat="1" ht="26.3" customHeight="1" x14ac:dyDescent="0.2">
      <c r="A18" s="226">
        <v>12</v>
      </c>
      <c r="B18" s="1031"/>
      <c r="C18" s="1032"/>
      <c r="D18" s="1032"/>
      <c r="E18" s="1032"/>
      <c r="F18" s="1032"/>
      <c r="G18" s="1032"/>
      <c r="H18" s="1032"/>
      <c r="I18" s="1032"/>
      <c r="J18" s="1032"/>
      <c r="K18" s="1032"/>
      <c r="L18" s="1032"/>
      <c r="M18" s="1032"/>
      <c r="N18" s="1032"/>
      <c r="O18" s="1032"/>
      <c r="P18" s="1033"/>
      <c r="Q18" s="1039"/>
      <c r="R18" s="1040"/>
      <c r="S18" s="1040"/>
      <c r="T18" s="1040"/>
      <c r="U18" s="1040"/>
      <c r="V18" s="1040"/>
      <c r="W18" s="1040"/>
      <c r="X18" s="1040"/>
      <c r="Y18" s="1040"/>
      <c r="Z18" s="1040"/>
      <c r="AA18" s="1040"/>
      <c r="AB18" s="1040"/>
      <c r="AC18" s="1040"/>
      <c r="AD18" s="1040"/>
      <c r="AE18" s="1041"/>
      <c r="AF18" s="1036"/>
      <c r="AG18" s="1037"/>
      <c r="AH18" s="1037"/>
      <c r="AI18" s="1037"/>
      <c r="AJ18" s="1038"/>
      <c r="AK18" s="1082"/>
      <c r="AL18" s="1083"/>
      <c r="AM18" s="1083"/>
      <c r="AN18" s="1083"/>
      <c r="AO18" s="1083"/>
      <c r="AP18" s="1083"/>
      <c r="AQ18" s="1083"/>
      <c r="AR18" s="1083"/>
      <c r="AS18" s="1083"/>
      <c r="AT18" s="1083"/>
      <c r="AU18" s="1084"/>
      <c r="AV18" s="1084"/>
      <c r="AW18" s="1084"/>
      <c r="AX18" s="1084"/>
      <c r="AY18" s="1085"/>
      <c r="AZ18" s="220"/>
      <c r="BA18" s="220"/>
      <c r="BB18" s="220"/>
      <c r="BC18" s="220"/>
      <c r="BD18" s="220"/>
      <c r="BE18" s="221"/>
      <c r="BF18" s="221"/>
      <c r="BG18" s="221"/>
      <c r="BH18" s="221"/>
      <c r="BI18" s="221"/>
      <c r="BJ18" s="221"/>
      <c r="BK18" s="221"/>
      <c r="BL18" s="221"/>
      <c r="BM18" s="221"/>
      <c r="BN18" s="221"/>
      <c r="BO18" s="221"/>
      <c r="BP18" s="221"/>
      <c r="BQ18" s="226">
        <v>12</v>
      </c>
      <c r="BR18" s="227"/>
      <c r="BS18" s="991" t="s">
        <v>567</v>
      </c>
      <c r="BT18" s="992"/>
      <c r="BU18" s="992"/>
      <c r="BV18" s="992"/>
      <c r="BW18" s="992"/>
      <c r="BX18" s="992"/>
      <c r="BY18" s="992"/>
      <c r="BZ18" s="992"/>
      <c r="CA18" s="992"/>
      <c r="CB18" s="992"/>
      <c r="CC18" s="992"/>
      <c r="CD18" s="992"/>
      <c r="CE18" s="992"/>
      <c r="CF18" s="992"/>
      <c r="CG18" s="1013"/>
      <c r="CH18" s="988">
        <v>-43</v>
      </c>
      <c r="CI18" s="989"/>
      <c r="CJ18" s="989"/>
      <c r="CK18" s="989"/>
      <c r="CL18" s="990"/>
      <c r="CM18" s="988">
        <v>1359</v>
      </c>
      <c r="CN18" s="989"/>
      <c r="CO18" s="989"/>
      <c r="CP18" s="989"/>
      <c r="CQ18" s="990"/>
      <c r="CR18" s="988">
        <v>10</v>
      </c>
      <c r="CS18" s="989"/>
      <c r="CT18" s="989"/>
      <c r="CU18" s="989"/>
      <c r="CV18" s="990"/>
      <c r="CW18" s="988">
        <v>9</v>
      </c>
      <c r="CX18" s="989"/>
      <c r="CY18" s="989"/>
      <c r="CZ18" s="989"/>
      <c r="DA18" s="990"/>
      <c r="DB18" s="988" t="s">
        <v>555</v>
      </c>
      <c r="DC18" s="989"/>
      <c r="DD18" s="989"/>
      <c r="DE18" s="989"/>
      <c r="DF18" s="990"/>
      <c r="DG18" s="988" t="s">
        <v>555</v>
      </c>
      <c r="DH18" s="989"/>
      <c r="DI18" s="989"/>
      <c r="DJ18" s="989"/>
      <c r="DK18" s="990"/>
      <c r="DL18" s="988" t="s">
        <v>555</v>
      </c>
      <c r="DM18" s="989"/>
      <c r="DN18" s="989"/>
      <c r="DO18" s="989"/>
      <c r="DP18" s="990"/>
      <c r="DQ18" s="988" t="s">
        <v>555</v>
      </c>
      <c r="DR18" s="989"/>
      <c r="DS18" s="989"/>
      <c r="DT18" s="989"/>
      <c r="DU18" s="990"/>
      <c r="DV18" s="991"/>
      <c r="DW18" s="992"/>
      <c r="DX18" s="992"/>
      <c r="DY18" s="992"/>
      <c r="DZ18" s="993"/>
      <c r="EA18" s="222"/>
    </row>
    <row r="19" spans="1:131" s="223" customFormat="1" ht="26.3" customHeight="1" x14ac:dyDescent="0.2">
      <c r="A19" s="226">
        <v>13</v>
      </c>
      <c r="B19" s="1031"/>
      <c r="C19" s="1032"/>
      <c r="D19" s="1032"/>
      <c r="E19" s="1032"/>
      <c r="F19" s="1032"/>
      <c r="G19" s="1032"/>
      <c r="H19" s="1032"/>
      <c r="I19" s="1032"/>
      <c r="J19" s="1032"/>
      <c r="K19" s="1032"/>
      <c r="L19" s="1032"/>
      <c r="M19" s="1032"/>
      <c r="N19" s="1032"/>
      <c r="O19" s="1032"/>
      <c r="P19" s="1033"/>
      <c r="Q19" s="1039"/>
      <c r="R19" s="1040"/>
      <c r="S19" s="1040"/>
      <c r="T19" s="1040"/>
      <c r="U19" s="1040"/>
      <c r="V19" s="1040"/>
      <c r="W19" s="1040"/>
      <c r="X19" s="1040"/>
      <c r="Y19" s="1040"/>
      <c r="Z19" s="1040"/>
      <c r="AA19" s="1040"/>
      <c r="AB19" s="1040"/>
      <c r="AC19" s="1040"/>
      <c r="AD19" s="1040"/>
      <c r="AE19" s="1041"/>
      <c r="AF19" s="1036"/>
      <c r="AG19" s="1037"/>
      <c r="AH19" s="1037"/>
      <c r="AI19" s="1037"/>
      <c r="AJ19" s="1038"/>
      <c r="AK19" s="1082"/>
      <c r="AL19" s="1083"/>
      <c r="AM19" s="1083"/>
      <c r="AN19" s="1083"/>
      <c r="AO19" s="1083"/>
      <c r="AP19" s="1083"/>
      <c r="AQ19" s="1083"/>
      <c r="AR19" s="1083"/>
      <c r="AS19" s="1083"/>
      <c r="AT19" s="1083"/>
      <c r="AU19" s="1084"/>
      <c r="AV19" s="1084"/>
      <c r="AW19" s="1084"/>
      <c r="AX19" s="1084"/>
      <c r="AY19" s="1085"/>
      <c r="AZ19" s="220"/>
      <c r="BA19" s="220"/>
      <c r="BB19" s="220"/>
      <c r="BC19" s="220"/>
      <c r="BD19" s="220"/>
      <c r="BE19" s="221"/>
      <c r="BF19" s="221"/>
      <c r="BG19" s="221"/>
      <c r="BH19" s="221"/>
      <c r="BI19" s="221"/>
      <c r="BJ19" s="221"/>
      <c r="BK19" s="221"/>
      <c r="BL19" s="221"/>
      <c r="BM19" s="221"/>
      <c r="BN19" s="221"/>
      <c r="BO19" s="221"/>
      <c r="BP19" s="221"/>
      <c r="BQ19" s="226">
        <v>13</v>
      </c>
      <c r="BR19" s="227"/>
      <c r="BS19" s="991" t="s">
        <v>568</v>
      </c>
      <c r="BT19" s="992"/>
      <c r="BU19" s="992"/>
      <c r="BV19" s="992"/>
      <c r="BW19" s="992"/>
      <c r="BX19" s="992"/>
      <c r="BY19" s="992"/>
      <c r="BZ19" s="992"/>
      <c r="CA19" s="992"/>
      <c r="CB19" s="992"/>
      <c r="CC19" s="992"/>
      <c r="CD19" s="992"/>
      <c r="CE19" s="992"/>
      <c r="CF19" s="992"/>
      <c r="CG19" s="1013"/>
      <c r="CH19" s="988">
        <v>-5</v>
      </c>
      <c r="CI19" s="989"/>
      <c r="CJ19" s="989"/>
      <c r="CK19" s="989"/>
      <c r="CL19" s="990"/>
      <c r="CM19" s="988">
        <v>122</v>
      </c>
      <c r="CN19" s="989"/>
      <c r="CO19" s="989"/>
      <c r="CP19" s="989"/>
      <c r="CQ19" s="990"/>
      <c r="CR19" s="988">
        <v>5</v>
      </c>
      <c r="CS19" s="989"/>
      <c r="CT19" s="989"/>
      <c r="CU19" s="989"/>
      <c r="CV19" s="990"/>
      <c r="CW19" s="988">
        <v>1</v>
      </c>
      <c r="CX19" s="989"/>
      <c r="CY19" s="989"/>
      <c r="CZ19" s="989"/>
      <c r="DA19" s="990"/>
      <c r="DB19" s="988" t="s">
        <v>555</v>
      </c>
      <c r="DC19" s="989"/>
      <c r="DD19" s="989"/>
      <c r="DE19" s="989"/>
      <c r="DF19" s="990"/>
      <c r="DG19" s="988" t="s">
        <v>555</v>
      </c>
      <c r="DH19" s="989"/>
      <c r="DI19" s="989"/>
      <c r="DJ19" s="989"/>
      <c r="DK19" s="990"/>
      <c r="DL19" s="988" t="s">
        <v>555</v>
      </c>
      <c r="DM19" s="989"/>
      <c r="DN19" s="989"/>
      <c r="DO19" s="989"/>
      <c r="DP19" s="990"/>
      <c r="DQ19" s="988" t="s">
        <v>555</v>
      </c>
      <c r="DR19" s="989"/>
      <c r="DS19" s="989"/>
      <c r="DT19" s="989"/>
      <c r="DU19" s="990"/>
      <c r="DV19" s="991"/>
      <c r="DW19" s="992"/>
      <c r="DX19" s="992"/>
      <c r="DY19" s="992"/>
      <c r="DZ19" s="993"/>
      <c r="EA19" s="222"/>
    </row>
    <row r="20" spans="1:131" s="223" customFormat="1" ht="26.3" customHeight="1" x14ac:dyDescent="0.2">
      <c r="A20" s="226">
        <v>14</v>
      </c>
      <c r="B20" s="1031"/>
      <c r="C20" s="1032"/>
      <c r="D20" s="1032"/>
      <c r="E20" s="1032"/>
      <c r="F20" s="1032"/>
      <c r="G20" s="1032"/>
      <c r="H20" s="1032"/>
      <c r="I20" s="1032"/>
      <c r="J20" s="1032"/>
      <c r="K20" s="1032"/>
      <c r="L20" s="1032"/>
      <c r="M20" s="1032"/>
      <c r="N20" s="1032"/>
      <c r="O20" s="1032"/>
      <c r="P20" s="1033"/>
      <c r="Q20" s="1039"/>
      <c r="R20" s="1040"/>
      <c r="S20" s="1040"/>
      <c r="T20" s="1040"/>
      <c r="U20" s="1040"/>
      <c r="V20" s="1040"/>
      <c r="W20" s="1040"/>
      <c r="X20" s="1040"/>
      <c r="Y20" s="1040"/>
      <c r="Z20" s="1040"/>
      <c r="AA20" s="1040"/>
      <c r="AB20" s="1040"/>
      <c r="AC20" s="1040"/>
      <c r="AD20" s="1040"/>
      <c r="AE20" s="1041"/>
      <c r="AF20" s="1036"/>
      <c r="AG20" s="1037"/>
      <c r="AH20" s="1037"/>
      <c r="AI20" s="1037"/>
      <c r="AJ20" s="1038"/>
      <c r="AK20" s="1082"/>
      <c r="AL20" s="1083"/>
      <c r="AM20" s="1083"/>
      <c r="AN20" s="1083"/>
      <c r="AO20" s="1083"/>
      <c r="AP20" s="1083"/>
      <c r="AQ20" s="1083"/>
      <c r="AR20" s="1083"/>
      <c r="AS20" s="1083"/>
      <c r="AT20" s="1083"/>
      <c r="AU20" s="1084"/>
      <c r="AV20" s="1084"/>
      <c r="AW20" s="1084"/>
      <c r="AX20" s="1084"/>
      <c r="AY20" s="1085"/>
      <c r="AZ20" s="220"/>
      <c r="BA20" s="220"/>
      <c r="BB20" s="220"/>
      <c r="BC20" s="220"/>
      <c r="BD20" s="220"/>
      <c r="BE20" s="221"/>
      <c r="BF20" s="221"/>
      <c r="BG20" s="221"/>
      <c r="BH20" s="221"/>
      <c r="BI20" s="221"/>
      <c r="BJ20" s="221"/>
      <c r="BK20" s="221"/>
      <c r="BL20" s="221"/>
      <c r="BM20" s="221"/>
      <c r="BN20" s="221"/>
      <c r="BO20" s="221"/>
      <c r="BP20" s="221"/>
      <c r="BQ20" s="226">
        <v>14</v>
      </c>
      <c r="BR20" s="227"/>
      <c r="BS20" s="991"/>
      <c r="BT20" s="992"/>
      <c r="BU20" s="992"/>
      <c r="BV20" s="992"/>
      <c r="BW20" s="992"/>
      <c r="BX20" s="992"/>
      <c r="BY20" s="992"/>
      <c r="BZ20" s="992"/>
      <c r="CA20" s="992"/>
      <c r="CB20" s="992"/>
      <c r="CC20" s="992"/>
      <c r="CD20" s="992"/>
      <c r="CE20" s="992"/>
      <c r="CF20" s="992"/>
      <c r="CG20" s="1013"/>
      <c r="CH20" s="988"/>
      <c r="CI20" s="989"/>
      <c r="CJ20" s="989"/>
      <c r="CK20" s="989"/>
      <c r="CL20" s="990"/>
      <c r="CM20" s="988"/>
      <c r="CN20" s="989"/>
      <c r="CO20" s="989"/>
      <c r="CP20" s="989"/>
      <c r="CQ20" s="990"/>
      <c r="CR20" s="988"/>
      <c r="CS20" s="989"/>
      <c r="CT20" s="989"/>
      <c r="CU20" s="989"/>
      <c r="CV20" s="990"/>
      <c r="CW20" s="988"/>
      <c r="CX20" s="989"/>
      <c r="CY20" s="989"/>
      <c r="CZ20" s="989"/>
      <c r="DA20" s="990"/>
      <c r="DB20" s="988"/>
      <c r="DC20" s="989"/>
      <c r="DD20" s="989"/>
      <c r="DE20" s="989"/>
      <c r="DF20" s="990"/>
      <c r="DG20" s="988"/>
      <c r="DH20" s="989"/>
      <c r="DI20" s="989"/>
      <c r="DJ20" s="989"/>
      <c r="DK20" s="990"/>
      <c r="DL20" s="988"/>
      <c r="DM20" s="989"/>
      <c r="DN20" s="989"/>
      <c r="DO20" s="989"/>
      <c r="DP20" s="990"/>
      <c r="DQ20" s="988"/>
      <c r="DR20" s="989"/>
      <c r="DS20" s="989"/>
      <c r="DT20" s="989"/>
      <c r="DU20" s="990"/>
      <c r="DV20" s="991"/>
      <c r="DW20" s="992"/>
      <c r="DX20" s="992"/>
      <c r="DY20" s="992"/>
      <c r="DZ20" s="993"/>
      <c r="EA20" s="222"/>
    </row>
    <row r="21" spans="1:131" s="223" customFormat="1" ht="26.3" customHeight="1" thickBot="1" x14ac:dyDescent="0.25">
      <c r="A21" s="226">
        <v>15</v>
      </c>
      <c r="B21" s="1031"/>
      <c r="C21" s="1032"/>
      <c r="D21" s="1032"/>
      <c r="E21" s="1032"/>
      <c r="F21" s="1032"/>
      <c r="G21" s="1032"/>
      <c r="H21" s="1032"/>
      <c r="I21" s="1032"/>
      <c r="J21" s="1032"/>
      <c r="K21" s="1032"/>
      <c r="L21" s="1032"/>
      <c r="M21" s="1032"/>
      <c r="N21" s="1032"/>
      <c r="O21" s="1032"/>
      <c r="P21" s="1033"/>
      <c r="Q21" s="1039"/>
      <c r="R21" s="1040"/>
      <c r="S21" s="1040"/>
      <c r="T21" s="1040"/>
      <c r="U21" s="1040"/>
      <c r="V21" s="1040"/>
      <c r="W21" s="1040"/>
      <c r="X21" s="1040"/>
      <c r="Y21" s="1040"/>
      <c r="Z21" s="1040"/>
      <c r="AA21" s="1040"/>
      <c r="AB21" s="1040"/>
      <c r="AC21" s="1040"/>
      <c r="AD21" s="1040"/>
      <c r="AE21" s="1041"/>
      <c r="AF21" s="1036"/>
      <c r="AG21" s="1037"/>
      <c r="AH21" s="1037"/>
      <c r="AI21" s="1037"/>
      <c r="AJ21" s="1038"/>
      <c r="AK21" s="1082"/>
      <c r="AL21" s="1083"/>
      <c r="AM21" s="1083"/>
      <c r="AN21" s="1083"/>
      <c r="AO21" s="1083"/>
      <c r="AP21" s="1083"/>
      <c r="AQ21" s="1083"/>
      <c r="AR21" s="1083"/>
      <c r="AS21" s="1083"/>
      <c r="AT21" s="1083"/>
      <c r="AU21" s="1084"/>
      <c r="AV21" s="1084"/>
      <c r="AW21" s="1084"/>
      <c r="AX21" s="1084"/>
      <c r="AY21" s="1085"/>
      <c r="AZ21" s="220"/>
      <c r="BA21" s="220"/>
      <c r="BB21" s="220"/>
      <c r="BC21" s="220"/>
      <c r="BD21" s="220"/>
      <c r="BE21" s="221"/>
      <c r="BF21" s="221"/>
      <c r="BG21" s="221"/>
      <c r="BH21" s="221"/>
      <c r="BI21" s="221"/>
      <c r="BJ21" s="221"/>
      <c r="BK21" s="221"/>
      <c r="BL21" s="221"/>
      <c r="BM21" s="221"/>
      <c r="BN21" s="221"/>
      <c r="BO21" s="221"/>
      <c r="BP21" s="221"/>
      <c r="BQ21" s="226">
        <v>15</v>
      </c>
      <c r="BR21" s="227"/>
      <c r="BS21" s="991"/>
      <c r="BT21" s="992"/>
      <c r="BU21" s="992"/>
      <c r="BV21" s="992"/>
      <c r="BW21" s="992"/>
      <c r="BX21" s="992"/>
      <c r="BY21" s="992"/>
      <c r="BZ21" s="992"/>
      <c r="CA21" s="992"/>
      <c r="CB21" s="992"/>
      <c r="CC21" s="992"/>
      <c r="CD21" s="992"/>
      <c r="CE21" s="992"/>
      <c r="CF21" s="992"/>
      <c r="CG21" s="1013"/>
      <c r="CH21" s="988"/>
      <c r="CI21" s="989"/>
      <c r="CJ21" s="989"/>
      <c r="CK21" s="989"/>
      <c r="CL21" s="990"/>
      <c r="CM21" s="988"/>
      <c r="CN21" s="989"/>
      <c r="CO21" s="989"/>
      <c r="CP21" s="989"/>
      <c r="CQ21" s="990"/>
      <c r="CR21" s="988"/>
      <c r="CS21" s="989"/>
      <c r="CT21" s="989"/>
      <c r="CU21" s="989"/>
      <c r="CV21" s="990"/>
      <c r="CW21" s="988"/>
      <c r="CX21" s="989"/>
      <c r="CY21" s="989"/>
      <c r="CZ21" s="989"/>
      <c r="DA21" s="990"/>
      <c r="DB21" s="988"/>
      <c r="DC21" s="989"/>
      <c r="DD21" s="989"/>
      <c r="DE21" s="989"/>
      <c r="DF21" s="990"/>
      <c r="DG21" s="988"/>
      <c r="DH21" s="989"/>
      <c r="DI21" s="989"/>
      <c r="DJ21" s="989"/>
      <c r="DK21" s="990"/>
      <c r="DL21" s="988"/>
      <c r="DM21" s="989"/>
      <c r="DN21" s="989"/>
      <c r="DO21" s="989"/>
      <c r="DP21" s="990"/>
      <c r="DQ21" s="988"/>
      <c r="DR21" s="989"/>
      <c r="DS21" s="989"/>
      <c r="DT21" s="989"/>
      <c r="DU21" s="990"/>
      <c r="DV21" s="991"/>
      <c r="DW21" s="992"/>
      <c r="DX21" s="992"/>
      <c r="DY21" s="992"/>
      <c r="DZ21" s="993"/>
      <c r="EA21" s="222"/>
    </row>
    <row r="22" spans="1:131" s="223" customFormat="1" ht="26.3" customHeight="1" x14ac:dyDescent="0.2">
      <c r="A22" s="226">
        <v>16</v>
      </c>
      <c r="B22" s="1031"/>
      <c r="C22" s="1032"/>
      <c r="D22" s="1032"/>
      <c r="E22" s="1032"/>
      <c r="F22" s="1032"/>
      <c r="G22" s="1032"/>
      <c r="H22" s="1032"/>
      <c r="I22" s="1032"/>
      <c r="J22" s="1032"/>
      <c r="K22" s="1032"/>
      <c r="L22" s="1032"/>
      <c r="M22" s="1032"/>
      <c r="N22" s="1032"/>
      <c r="O22" s="1032"/>
      <c r="P22" s="1033"/>
      <c r="Q22" s="1075"/>
      <c r="R22" s="1076"/>
      <c r="S22" s="1076"/>
      <c r="T22" s="1076"/>
      <c r="U22" s="1076"/>
      <c r="V22" s="1076"/>
      <c r="W22" s="1076"/>
      <c r="X22" s="1076"/>
      <c r="Y22" s="1076"/>
      <c r="Z22" s="1076"/>
      <c r="AA22" s="1076"/>
      <c r="AB22" s="1076"/>
      <c r="AC22" s="1076"/>
      <c r="AD22" s="1076"/>
      <c r="AE22" s="1077"/>
      <c r="AF22" s="1036"/>
      <c r="AG22" s="1037"/>
      <c r="AH22" s="1037"/>
      <c r="AI22" s="1037"/>
      <c r="AJ22" s="1038"/>
      <c r="AK22" s="1078"/>
      <c r="AL22" s="1079"/>
      <c r="AM22" s="1079"/>
      <c r="AN22" s="1079"/>
      <c r="AO22" s="1079"/>
      <c r="AP22" s="1079"/>
      <c r="AQ22" s="1079"/>
      <c r="AR22" s="1079"/>
      <c r="AS22" s="1079"/>
      <c r="AT22" s="1079"/>
      <c r="AU22" s="1080"/>
      <c r="AV22" s="1080"/>
      <c r="AW22" s="1080"/>
      <c r="AX22" s="1080"/>
      <c r="AY22" s="1081"/>
      <c r="AZ22" s="1029" t="s">
        <v>376</v>
      </c>
      <c r="BA22" s="1029"/>
      <c r="BB22" s="1029"/>
      <c r="BC22" s="1029"/>
      <c r="BD22" s="1030"/>
      <c r="BE22" s="221"/>
      <c r="BF22" s="221"/>
      <c r="BG22" s="221"/>
      <c r="BH22" s="221"/>
      <c r="BI22" s="221"/>
      <c r="BJ22" s="221"/>
      <c r="BK22" s="221"/>
      <c r="BL22" s="221"/>
      <c r="BM22" s="221"/>
      <c r="BN22" s="221"/>
      <c r="BO22" s="221"/>
      <c r="BP22" s="221"/>
      <c r="BQ22" s="226">
        <v>16</v>
      </c>
      <c r="BR22" s="227"/>
      <c r="BS22" s="991"/>
      <c r="BT22" s="992"/>
      <c r="BU22" s="992"/>
      <c r="BV22" s="992"/>
      <c r="BW22" s="992"/>
      <c r="BX22" s="992"/>
      <c r="BY22" s="992"/>
      <c r="BZ22" s="992"/>
      <c r="CA22" s="992"/>
      <c r="CB22" s="992"/>
      <c r="CC22" s="992"/>
      <c r="CD22" s="992"/>
      <c r="CE22" s="992"/>
      <c r="CF22" s="992"/>
      <c r="CG22" s="1013"/>
      <c r="CH22" s="988"/>
      <c r="CI22" s="989"/>
      <c r="CJ22" s="989"/>
      <c r="CK22" s="989"/>
      <c r="CL22" s="990"/>
      <c r="CM22" s="988"/>
      <c r="CN22" s="989"/>
      <c r="CO22" s="989"/>
      <c r="CP22" s="989"/>
      <c r="CQ22" s="990"/>
      <c r="CR22" s="988"/>
      <c r="CS22" s="989"/>
      <c r="CT22" s="989"/>
      <c r="CU22" s="989"/>
      <c r="CV22" s="990"/>
      <c r="CW22" s="988"/>
      <c r="CX22" s="989"/>
      <c r="CY22" s="989"/>
      <c r="CZ22" s="989"/>
      <c r="DA22" s="990"/>
      <c r="DB22" s="988"/>
      <c r="DC22" s="989"/>
      <c r="DD22" s="989"/>
      <c r="DE22" s="989"/>
      <c r="DF22" s="990"/>
      <c r="DG22" s="988"/>
      <c r="DH22" s="989"/>
      <c r="DI22" s="989"/>
      <c r="DJ22" s="989"/>
      <c r="DK22" s="990"/>
      <c r="DL22" s="988"/>
      <c r="DM22" s="989"/>
      <c r="DN22" s="989"/>
      <c r="DO22" s="989"/>
      <c r="DP22" s="990"/>
      <c r="DQ22" s="988"/>
      <c r="DR22" s="989"/>
      <c r="DS22" s="989"/>
      <c r="DT22" s="989"/>
      <c r="DU22" s="990"/>
      <c r="DV22" s="991"/>
      <c r="DW22" s="992"/>
      <c r="DX22" s="992"/>
      <c r="DY22" s="992"/>
      <c r="DZ22" s="993"/>
      <c r="EA22" s="222"/>
    </row>
    <row r="23" spans="1:131" s="223" customFormat="1" ht="26.3" customHeight="1" thickBot="1" x14ac:dyDescent="0.25">
      <c r="A23" s="228" t="s">
        <v>377</v>
      </c>
      <c r="B23" s="937" t="s">
        <v>378</v>
      </c>
      <c r="C23" s="938"/>
      <c r="D23" s="938"/>
      <c r="E23" s="938"/>
      <c r="F23" s="938"/>
      <c r="G23" s="938"/>
      <c r="H23" s="938"/>
      <c r="I23" s="938"/>
      <c r="J23" s="938"/>
      <c r="K23" s="938"/>
      <c r="L23" s="938"/>
      <c r="M23" s="938"/>
      <c r="N23" s="938"/>
      <c r="O23" s="938"/>
      <c r="P23" s="948"/>
      <c r="Q23" s="1068">
        <f>SUM(Q7:U8)</f>
        <v>85415</v>
      </c>
      <c r="R23" s="1062"/>
      <c r="S23" s="1062"/>
      <c r="T23" s="1062"/>
      <c r="U23" s="1062"/>
      <c r="V23" s="1069">
        <f>SUM(V7:Z8)</f>
        <v>83211</v>
      </c>
      <c r="W23" s="1066"/>
      <c r="X23" s="1066"/>
      <c r="Y23" s="1066"/>
      <c r="Z23" s="1070"/>
      <c r="AA23" s="1062">
        <f>SUM(AA7:AE8)</f>
        <v>2204</v>
      </c>
      <c r="AB23" s="1062"/>
      <c r="AC23" s="1062"/>
      <c r="AD23" s="1062"/>
      <c r="AE23" s="1069"/>
      <c r="AF23" s="1071">
        <v>1179</v>
      </c>
      <c r="AG23" s="1062"/>
      <c r="AH23" s="1062"/>
      <c r="AI23" s="1062"/>
      <c r="AJ23" s="1072"/>
      <c r="AK23" s="1073"/>
      <c r="AL23" s="1074"/>
      <c r="AM23" s="1074"/>
      <c r="AN23" s="1074"/>
      <c r="AO23" s="1074"/>
      <c r="AP23" s="1062">
        <f>SUM(AP7:AT8)</f>
        <v>84697</v>
      </c>
      <c r="AQ23" s="1062"/>
      <c r="AR23" s="1062"/>
      <c r="AS23" s="1062"/>
      <c r="AT23" s="1062"/>
      <c r="AU23" s="1063"/>
      <c r="AV23" s="1063"/>
      <c r="AW23" s="1063"/>
      <c r="AX23" s="1063"/>
      <c r="AY23" s="1064"/>
      <c r="AZ23" s="1065" t="s">
        <v>122</v>
      </c>
      <c r="BA23" s="1066"/>
      <c r="BB23" s="1066"/>
      <c r="BC23" s="1066"/>
      <c r="BD23" s="1067"/>
      <c r="BE23" s="221"/>
      <c r="BF23" s="221"/>
      <c r="BG23" s="221"/>
      <c r="BH23" s="221"/>
      <c r="BI23" s="221"/>
      <c r="BJ23" s="221"/>
      <c r="BK23" s="221"/>
      <c r="BL23" s="221"/>
      <c r="BM23" s="221"/>
      <c r="BN23" s="221"/>
      <c r="BO23" s="221"/>
      <c r="BP23" s="221"/>
      <c r="BQ23" s="226">
        <v>17</v>
      </c>
      <c r="BR23" s="227"/>
      <c r="BS23" s="991"/>
      <c r="BT23" s="992"/>
      <c r="BU23" s="992"/>
      <c r="BV23" s="992"/>
      <c r="BW23" s="992"/>
      <c r="BX23" s="992"/>
      <c r="BY23" s="992"/>
      <c r="BZ23" s="992"/>
      <c r="CA23" s="992"/>
      <c r="CB23" s="992"/>
      <c r="CC23" s="992"/>
      <c r="CD23" s="992"/>
      <c r="CE23" s="992"/>
      <c r="CF23" s="992"/>
      <c r="CG23" s="1013"/>
      <c r="CH23" s="988"/>
      <c r="CI23" s="989"/>
      <c r="CJ23" s="989"/>
      <c r="CK23" s="989"/>
      <c r="CL23" s="990"/>
      <c r="CM23" s="988"/>
      <c r="CN23" s="989"/>
      <c r="CO23" s="989"/>
      <c r="CP23" s="989"/>
      <c r="CQ23" s="990"/>
      <c r="CR23" s="988"/>
      <c r="CS23" s="989"/>
      <c r="CT23" s="989"/>
      <c r="CU23" s="989"/>
      <c r="CV23" s="990"/>
      <c r="CW23" s="988"/>
      <c r="CX23" s="989"/>
      <c r="CY23" s="989"/>
      <c r="CZ23" s="989"/>
      <c r="DA23" s="990"/>
      <c r="DB23" s="988"/>
      <c r="DC23" s="989"/>
      <c r="DD23" s="989"/>
      <c r="DE23" s="989"/>
      <c r="DF23" s="990"/>
      <c r="DG23" s="988"/>
      <c r="DH23" s="989"/>
      <c r="DI23" s="989"/>
      <c r="DJ23" s="989"/>
      <c r="DK23" s="990"/>
      <c r="DL23" s="988"/>
      <c r="DM23" s="989"/>
      <c r="DN23" s="989"/>
      <c r="DO23" s="989"/>
      <c r="DP23" s="990"/>
      <c r="DQ23" s="988"/>
      <c r="DR23" s="989"/>
      <c r="DS23" s="989"/>
      <c r="DT23" s="989"/>
      <c r="DU23" s="990"/>
      <c r="DV23" s="991"/>
      <c r="DW23" s="992"/>
      <c r="DX23" s="992"/>
      <c r="DY23" s="992"/>
      <c r="DZ23" s="993"/>
      <c r="EA23" s="222"/>
    </row>
    <row r="24" spans="1:131" s="223" customFormat="1" ht="26.3" customHeight="1" x14ac:dyDescent="0.2">
      <c r="A24" s="1061" t="s">
        <v>379</v>
      </c>
      <c r="B24" s="1061"/>
      <c r="C24" s="1061"/>
      <c r="D24" s="1061"/>
      <c r="E24" s="1061"/>
      <c r="F24" s="1061"/>
      <c r="G24" s="1061"/>
      <c r="H24" s="1061"/>
      <c r="I24" s="1061"/>
      <c r="J24" s="1061"/>
      <c r="K24" s="1061"/>
      <c r="L24" s="1061"/>
      <c r="M24" s="1061"/>
      <c r="N24" s="1061"/>
      <c r="O24" s="1061"/>
      <c r="P24" s="1061"/>
      <c r="Q24" s="1061"/>
      <c r="R24" s="1061"/>
      <c r="S24" s="1061"/>
      <c r="T24" s="1061"/>
      <c r="U24" s="1061"/>
      <c r="V24" s="1061"/>
      <c r="W24" s="1061"/>
      <c r="X24" s="1061"/>
      <c r="Y24" s="1061"/>
      <c r="Z24" s="1061"/>
      <c r="AA24" s="1061"/>
      <c r="AB24" s="1061"/>
      <c r="AC24" s="1061"/>
      <c r="AD24" s="1061"/>
      <c r="AE24" s="1061"/>
      <c r="AF24" s="1061"/>
      <c r="AG24" s="1061"/>
      <c r="AH24" s="1061"/>
      <c r="AI24" s="1061"/>
      <c r="AJ24" s="1061"/>
      <c r="AK24" s="1061"/>
      <c r="AL24" s="1061"/>
      <c r="AM24" s="1061"/>
      <c r="AN24" s="1061"/>
      <c r="AO24" s="1061"/>
      <c r="AP24" s="1061"/>
      <c r="AQ24" s="1061"/>
      <c r="AR24" s="1061"/>
      <c r="AS24" s="1061"/>
      <c r="AT24" s="1061"/>
      <c r="AU24" s="1061"/>
      <c r="AV24" s="1061"/>
      <c r="AW24" s="1061"/>
      <c r="AX24" s="1061"/>
      <c r="AY24" s="1061"/>
      <c r="AZ24" s="220"/>
      <c r="BA24" s="220"/>
      <c r="BB24" s="220"/>
      <c r="BC24" s="220"/>
      <c r="BD24" s="220"/>
      <c r="BE24" s="221"/>
      <c r="BF24" s="221"/>
      <c r="BG24" s="221"/>
      <c r="BH24" s="221"/>
      <c r="BI24" s="221"/>
      <c r="BJ24" s="221"/>
      <c r="BK24" s="221"/>
      <c r="BL24" s="221"/>
      <c r="BM24" s="221"/>
      <c r="BN24" s="221"/>
      <c r="BO24" s="221"/>
      <c r="BP24" s="221"/>
      <c r="BQ24" s="226">
        <v>18</v>
      </c>
      <c r="BR24" s="227"/>
      <c r="BS24" s="991"/>
      <c r="BT24" s="992"/>
      <c r="BU24" s="992"/>
      <c r="BV24" s="992"/>
      <c r="BW24" s="992"/>
      <c r="BX24" s="992"/>
      <c r="BY24" s="992"/>
      <c r="BZ24" s="992"/>
      <c r="CA24" s="992"/>
      <c r="CB24" s="992"/>
      <c r="CC24" s="992"/>
      <c r="CD24" s="992"/>
      <c r="CE24" s="992"/>
      <c r="CF24" s="992"/>
      <c r="CG24" s="1013"/>
      <c r="CH24" s="988"/>
      <c r="CI24" s="989"/>
      <c r="CJ24" s="989"/>
      <c r="CK24" s="989"/>
      <c r="CL24" s="990"/>
      <c r="CM24" s="988"/>
      <c r="CN24" s="989"/>
      <c r="CO24" s="989"/>
      <c r="CP24" s="989"/>
      <c r="CQ24" s="990"/>
      <c r="CR24" s="988"/>
      <c r="CS24" s="989"/>
      <c r="CT24" s="989"/>
      <c r="CU24" s="989"/>
      <c r="CV24" s="990"/>
      <c r="CW24" s="988"/>
      <c r="CX24" s="989"/>
      <c r="CY24" s="989"/>
      <c r="CZ24" s="989"/>
      <c r="DA24" s="990"/>
      <c r="DB24" s="988"/>
      <c r="DC24" s="989"/>
      <c r="DD24" s="989"/>
      <c r="DE24" s="989"/>
      <c r="DF24" s="990"/>
      <c r="DG24" s="988"/>
      <c r="DH24" s="989"/>
      <c r="DI24" s="989"/>
      <c r="DJ24" s="989"/>
      <c r="DK24" s="990"/>
      <c r="DL24" s="988"/>
      <c r="DM24" s="989"/>
      <c r="DN24" s="989"/>
      <c r="DO24" s="989"/>
      <c r="DP24" s="990"/>
      <c r="DQ24" s="988"/>
      <c r="DR24" s="989"/>
      <c r="DS24" s="989"/>
      <c r="DT24" s="989"/>
      <c r="DU24" s="990"/>
      <c r="DV24" s="991"/>
      <c r="DW24" s="992"/>
      <c r="DX24" s="992"/>
      <c r="DY24" s="992"/>
      <c r="DZ24" s="993"/>
      <c r="EA24" s="222"/>
    </row>
    <row r="25" spans="1:131" ht="26.3" customHeight="1" thickBot="1" x14ac:dyDescent="0.25">
      <c r="A25" s="1060" t="s">
        <v>380</v>
      </c>
      <c r="B25" s="1060"/>
      <c r="C25" s="1060"/>
      <c r="D25" s="1060"/>
      <c r="E25" s="1060"/>
      <c r="F25" s="1060"/>
      <c r="G25" s="1060"/>
      <c r="H25" s="1060"/>
      <c r="I25" s="1060"/>
      <c r="J25" s="1060"/>
      <c r="K25" s="1060"/>
      <c r="L25" s="1060"/>
      <c r="M25" s="1060"/>
      <c r="N25" s="1060"/>
      <c r="O25" s="1060"/>
      <c r="P25" s="1060"/>
      <c r="Q25" s="1060"/>
      <c r="R25" s="1060"/>
      <c r="S25" s="1060"/>
      <c r="T25" s="1060"/>
      <c r="U25" s="1060"/>
      <c r="V25" s="1060"/>
      <c r="W25" s="1060"/>
      <c r="X25" s="1060"/>
      <c r="Y25" s="1060"/>
      <c r="Z25" s="1060"/>
      <c r="AA25" s="1060"/>
      <c r="AB25" s="1060"/>
      <c r="AC25" s="1060"/>
      <c r="AD25" s="1060"/>
      <c r="AE25" s="1060"/>
      <c r="AF25" s="1060"/>
      <c r="AG25" s="1060"/>
      <c r="AH25" s="1060"/>
      <c r="AI25" s="1060"/>
      <c r="AJ25" s="1060"/>
      <c r="AK25" s="1060"/>
      <c r="AL25" s="1060"/>
      <c r="AM25" s="1060"/>
      <c r="AN25" s="1060"/>
      <c r="AO25" s="1060"/>
      <c r="AP25" s="1060"/>
      <c r="AQ25" s="1060"/>
      <c r="AR25" s="1060"/>
      <c r="AS25" s="1060"/>
      <c r="AT25" s="1060"/>
      <c r="AU25" s="1060"/>
      <c r="AV25" s="1060"/>
      <c r="AW25" s="1060"/>
      <c r="AX25" s="1060"/>
      <c r="AY25" s="1060"/>
      <c r="AZ25" s="1060"/>
      <c r="BA25" s="1060"/>
      <c r="BB25" s="1060"/>
      <c r="BC25" s="1060"/>
      <c r="BD25" s="1060"/>
      <c r="BE25" s="1060"/>
      <c r="BF25" s="1060"/>
      <c r="BG25" s="1060"/>
      <c r="BH25" s="1060"/>
      <c r="BI25" s="1060"/>
      <c r="BJ25" s="220"/>
      <c r="BK25" s="220"/>
      <c r="BL25" s="220"/>
      <c r="BM25" s="220"/>
      <c r="BN25" s="220"/>
      <c r="BO25" s="229"/>
      <c r="BP25" s="229"/>
      <c r="BQ25" s="226">
        <v>19</v>
      </c>
      <c r="BR25" s="227"/>
      <c r="BS25" s="991"/>
      <c r="BT25" s="992"/>
      <c r="BU25" s="992"/>
      <c r="BV25" s="992"/>
      <c r="BW25" s="992"/>
      <c r="BX25" s="992"/>
      <c r="BY25" s="992"/>
      <c r="BZ25" s="992"/>
      <c r="CA25" s="992"/>
      <c r="CB25" s="992"/>
      <c r="CC25" s="992"/>
      <c r="CD25" s="992"/>
      <c r="CE25" s="992"/>
      <c r="CF25" s="992"/>
      <c r="CG25" s="1013"/>
      <c r="CH25" s="988"/>
      <c r="CI25" s="989"/>
      <c r="CJ25" s="989"/>
      <c r="CK25" s="989"/>
      <c r="CL25" s="990"/>
      <c r="CM25" s="988"/>
      <c r="CN25" s="989"/>
      <c r="CO25" s="989"/>
      <c r="CP25" s="989"/>
      <c r="CQ25" s="990"/>
      <c r="CR25" s="988"/>
      <c r="CS25" s="989"/>
      <c r="CT25" s="989"/>
      <c r="CU25" s="989"/>
      <c r="CV25" s="990"/>
      <c r="CW25" s="988"/>
      <c r="CX25" s="989"/>
      <c r="CY25" s="989"/>
      <c r="CZ25" s="989"/>
      <c r="DA25" s="990"/>
      <c r="DB25" s="988"/>
      <c r="DC25" s="989"/>
      <c r="DD25" s="989"/>
      <c r="DE25" s="989"/>
      <c r="DF25" s="990"/>
      <c r="DG25" s="988"/>
      <c r="DH25" s="989"/>
      <c r="DI25" s="989"/>
      <c r="DJ25" s="989"/>
      <c r="DK25" s="990"/>
      <c r="DL25" s="988"/>
      <c r="DM25" s="989"/>
      <c r="DN25" s="989"/>
      <c r="DO25" s="989"/>
      <c r="DP25" s="990"/>
      <c r="DQ25" s="988"/>
      <c r="DR25" s="989"/>
      <c r="DS25" s="989"/>
      <c r="DT25" s="989"/>
      <c r="DU25" s="990"/>
      <c r="DV25" s="991"/>
      <c r="DW25" s="992"/>
      <c r="DX25" s="992"/>
      <c r="DY25" s="992"/>
      <c r="DZ25" s="993"/>
      <c r="EA25" s="218"/>
    </row>
    <row r="26" spans="1:131" ht="26.3" customHeight="1" x14ac:dyDescent="0.2">
      <c r="A26" s="994" t="s">
        <v>357</v>
      </c>
      <c r="B26" s="995"/>
      <c r="C26" s="995"/>
      <c r="D26" s="995"/>
      <c r="E26" s="995"/>
      <c r="F26" s="995"/>
      <c r="G26" s="995"/>
      <c r="H26" s="995"/>
      <c r="I26" s="995"/>
      <c r="J26" s="995"/>
      <c r="K26" s="995"/>
      <c r="L26" s="995"/>
      <c r="M26" s="995"/>
      <c r="N26" s="995"/>
      <c r="O26" s="995"/>
      <c r="P26" s="996"/>
      <c r="Q26" s="1000" t="s">
        <v>381</v>
      </c>
      <c r="R26" s="1001"/>
      <c r="S26" s="1001"/>
      <c r="T26" s="1001"/>
      <c r="U26" s="1002"/>
      <c r="V26" s="1000" t="s">
        <v>382</v>
      </c>
      <c r="W26" s="1001"/>
      <c r="X26" s="1001"/>
      <c r="Y26" s="1001"/>
      <c r="Z26" s="1002"/>
      <c r="AA26" s="1000" t="s">
        <v>383</v>
      </c>
      <c r="AB26" s="1001"/>
      <c r="AC26" s="1001"/>
      <c r="AD26" s="1001"/>
      <c r="AE26" s="1001"/>
      <c r="AF26" s="1056" t="s">
        <v>384</v>
      </c>
      <c r="AG26" s="1007"/>
      <c r="AH26" s="1007"/>
      <c r="AI26" s="1007"/>
      <c r="AJ26" s="1057"/>
      <c r="AK26" s="1001" t="s">
        <v>385</v>
      </c>
      <c r="AL26" s="1001"/>
      <c r="AM26" s="1001"/>
      <c r="AN26" s="1001"/>
      <c r="AO26" s="1002"/>
      <c r="AP26" s="1000" t="s">
        <v>386</v>
      </c>
      <c r="AQ26" s="1001"/>
      <c r="AR26" s="1001"/>
      <c r="AS26" s="1001"/>
      <c r="AT26" s="1002"/>
      <c r="AU26" s="1000" t="s">
        <v>387</v>
      </c>
      <c r="AV26" s="1001"/>
      <c r="AW26" s="1001"/>
      <c r="AX26" s="1001"/>
      <c r="AY26" s="1002"/>
      <c r="AZ26" s="1000" t="s">
        <v>388</v>
      </c>
      <c r="BA26" s="1001"/>
      <c r="BB26" s="1001"/>
      <c r="BC26" s="1001"/>
      <c r="BD26" s="1002"/>
      <c r="BE26" s="1000" t="s">
        <v>364</v>
      </c>
      <c r="BF26" s="1001"/>
      <c r="BG26" s="1001"/>
      <c r="BH26" s="1001"/>
      <c r="BI26" s="1014"/>
      <c r="BJ26" s="220"/>
      <c r="BK26" s="220"/>
      <c r="BL26" s="220"/>
      <c r="BM26" s="220"/>
      <c r="BN26" s="220"/>
      <c r="BO26" s="229"/>
      <c r="BP26" s="229"/>
      <c r="BQ26" s="226">
        <v>20</v>
      </c>
      <c r="BR26" s="227"/>
      <c r="BS26" s="991"/>
      <c r="BT26" s="992"/>
      <c r="BU26" s="992"/>
      <c r="BV26" s="992"/>
      <c r="BW26" s="992"/>
      <c r="BX26" s="992"/>
      <c r="BY26" s="992"/>
      <c r="BZ26" s="992"/>
      <c r="CA26" s="992"/>
      <c r="CB26" s="992"/>
      <c r="CC26" s="992"/>
      <c r="CD26" s="992"/>
      <c r="CE26" s="992"/>
      <c r="CF26" s="992"/>
      <c r="CG26" s="1013"/>
      <c r="CH26" s="988"/>
      <c r="CI26" s="989"/>
      <c r="CJ26" s="989"/>
      <c r="CK26" s="989"/>
      <c r="CL26" s="990"/>
      <c r="CM26" s="988"/>
      <c r="CN26" s="989"/>
      <c r="CO26" s="989"/>
      <c r="CP26" s="989"/>
      <c r="CQ26" s="990"/>
      <c r="CR26" s="988"/>
      <c r="CS26" s="989"/>
      <c r="CT26" s="989"/>
      <c r="CU26" s="989"/>
      <c r="CV26" s="990"/>
      <c r="CW26" s="988"/>
      <c r="CX26" s="989"/>
      <c r="CY26" s="989"/>
      <c r="CZ26" s="989"/>
      <c r="DA26" s="990"/>
      <c r="DB26" s="988"/>
      <c r="DC26" s="989"/>
      <c r="DD26" s="989"/>
      <c r="DE26" s="989"/>
      <c r="DF26" s="990"/>
      <c r="DG26" s="988"/>
      <c r="DH26" s="989"/>
      <c r="DI26" s="989"/>
      <c r="DJ26" s="989"/>
      <c r="DK26" s="990"/>
      <c r="DL26" s="988"/>
      <c r="DM26" s="989"/>
      <c r="DN26" s="989"/>
      <c r="DO26" s="989"/>
      <c r="DP26" s="990"/>
      <c r="DQ26" s="988"/>
      <c r="DR26" s="989"/>
      <c r="DS26" s="989"/>
      <c r="DT26" s="989"/>
      <c r="DU26" s="990"/>
      <c r="DV26" s="991"/>
      <c r="DW26" s="992"/>
      <c r="DX26" s="992"/>
      <c r="DY26" s="992"/>
      <c r="DZ26" s="993"/>
      <c r="EA26" s="218"/>
    </row>
    <row r="27" spans="1:131" ht="26.3" customHeight="1" thickBot="1" x14ac:dyDescent="0.25">
      <c r="A27" s="997"/>
      <c r="B27" s="998"/>
      <c r="C27" s="998"/>
      <c r="D27" s="998"/>
      <c r="E27" s="998"/>
      <c r="F27" s="998"/>
      <c r="G27" s="998"/>
      <c r="H27" s="998"/>
      <c r="I27" s="998"/>
      <c r="J27" s="998"/>
      <c r="K27" s="998"/>
      <c r="L27" s="998"/>
      <c r="M27" s="998"/>
      <c r="N27" s="998"/>
      <c r="O27" s="998"/>
      <c r="P27" s="999"/>
      <c r="Q27" s="1003"/>
      <c r="R27" s="1004"/>
      <c r="S27" s="1004"/>
      <c r="T27" s="1004"/>
      <c r="U27" s="1005"/>
      <c r="V27" s="1003"/>
      <c r="W27" s="1004"/>
      <c r="X27" s="1004"/>
      <c r="Y27" s="1004"/>
      <c r="Z27" s="1005"/>
      <c r="AA27" s="1003"/>
      <c r="AB27" s="1004"/>
      <c r="AC27" s="1004"/>
      <c r="AD27" s="1004"/>
      <c r="AE27" s="1004"/>
      <c r="AF27" s="1058"/>
      <c r="AG27" s="1010"/>
      <c r="AH27" s="1010"/>
      <c r="AI27" s="1010"/>
      <c r="AJ27" s="1059"/>
      <c r="AK27" s="1004"/>
      <c r="AL27" s="1004"/>
      <c r="AM27" s="1004"/>
      <c r="AN27" s="1004"/>
      <c r="AO27" s="1005"/>
      <c r="AP27" s="1003"/>
      <c r="AQ27" s="1004"/>
      <c r="AR27" s="1004"/>
      <c r="AS27" s="1004"/>
      <c r="AT27" s="1005"/>
      <c r="AU27" s="1003"/>
      <c r="AV27" s="1004"/>
      <c r="AW27" s="1004"/>
      <c r="AX27" s="1004"/>
      <c r="AY27" s="1005"/>
      <c r="AZ27" s="1003"/>
      <c r="BA27" s="1004"/>
      <c r="BB27" s="1004"/>
      <c r="BC27" s="1004"/>
      <c r="BD27" s="1005"/>
      <c r="BE27" s="1003"/>
      <c r="BF27" s="1004"/>
      <c r="BG27" s="1004"/>
      <c r="BH27" s="1004"/>
      <c r="BI27" s="1015"/>
      <c r="BJ27" s="220"/>
      <c r="BK27" s="220"/>
      <c r="BL27" s="220"/>
      <c r="BM27" s="220"/>
      <c r="BN27" s="220"/>
      <c r="BO27" s="229"/>
      <c r="BP27" s="229"/>
      <c r="BQ27" s="226">
        <v>21</v>
      </c>
      <c r="BR27" s="227"/>
      <c r="BS27" s="991"/>
      <c r="BT27" s="992"/>
      <c r="BU27" s="992"/>
      <c r="BV27" s="992"/>
      <c r="BW27" s="992"/>
      <c r="BX27" s="992"/>
      <c r="BY27" s="992"/>
      <c r="BZ27" s="992"/>
      <c r="CA27" s="992"/>
      <c r="CB27" s="992"/>
      <c r="CC27" s="992"/>
      <c r="CD27" s="992"/>
      <c r="CE27" s="992"/>
      <c r="CF27" s="992"/>
      <c r="CG27" s="1013"/>
      <c r="CH27" s="988"/>
      <c r="CI27" s="989"/>
      <c r="CJ27" s="989"/>
      <c r="CK27" s="989"/>
      <c r="CL27" s="990"/>
      <c r="CM27" s="988"/>
      <c r="CN27" s="989"/>
      <c r="CO27" s="989"/>
      <c r="CP27" s="989"/>
      <c r="CQ27" s="990"/>
      <c r="CR27" s="988"/>
      <c r="CS27" s="989"/>
      <c r="CT27" s="989"/>
      <c r="CU27" s="989"/>
      <c r="CV27" s="990"/>
      <c r="CW27" s="988"/>
      <c r="CX27" s="989"/>
      <c r="CY27" s="989"/>
      <c r="CZ27" s="989"/>
      <c r="DA27" s="990"/>
      <c r="DB27" s="988"/>
      <c r="DC27" s="989"/>
      <c r="DD27" s="989"/>
      <c r="DE27" s="989"/>
      <c r="DF27" s="990"/>
      <c r="DG27" s="988"/>
      <c r="DH27" s="989"/>
      <c r="DI27" s="989"/>
      <c r="DJ27" s="989"/>
      <c r="DK27" s="990"/>
      <c r="DL27" s="988"/>
      <c r="DM27" s="989"/>
      <c r="DN27" s="989"/>
      <c r="DO27" s="989"/>
      <c r="DP27" s="990"/>
      <c r="DQ27" s="988"/>
      <c r="DR27" s="989"/>
      <c r="DS27" s="989"/>
      <c r="DT27" s="989"/>
      <c r="DU27" s="990"/>
      <c r="DV27" s="991"/>
      <c r="DW27" s="992"/>
      <c r="DX27" s="992"/>
      <c r="DY27" s="992"/>
      <c r="DZ27" s="993"/>
      <c r="EA27" s="218"/>
    </row>
    <row r="28" spans="1:131" ht="26.3" customHeight="1" thickTop="1" x14ac:dyDescent="0.2">
      <c r="A28" s="230">
        <v>1</v>
      </c>
      <c r="B28" s="1048" t="s">
        <v>389</v>
      </c>
      <c r="C28" s="1049"/>
      <c r="D28" s="1049"/>
      <c r="E28" s="1049"/>
      <c r="F28" s="1049"/>
      <c r="G28" s="1049"/>
      <c r="H28" s="1049"/>
      <c r="I28" s="1049"/>
      <c r="J28" s="1049"/>
      <c r="K28" s="1049"/>
      <c r="L28" s="1049"/>
      <c r="M28" s="1049"/>
      <c r="N28" s="1049"/>
      <c r="O28" s="1049"/>
      <c r="P28" s="1050"/>
      <c r="Q28" s="1051">
        <v>14078</v>
      </c>
      <c r="R28" s="1052"/>
      <c r="S28" s="1052"/>
      <c r="T28" s="1052"/>
      <c r="U28" s="1052"/>
      <c r="V28" s="1052">
        <v>13577</v>
      </c>
      <c r="W28" s="1052"/>
      <c r="X28" s="1052"/>
      <c r="Y28" s="1052"/>
      <c r="Z28" s="1052"/>
      <c r="AA28" s="1052">
        <v>501</v>
      </c>
      <c r="AB28" s="1052"/>
      <c r="AC28" s="1052"/>
      <c r="AD28" s="1052"/>
      <c r="AE28" s="1053"/>
      <c r="AF28" s="1054">
        <v>501</v>
      </c>
      <c r="AG28" s="1052"/>
      <c r="AH28" s="1052"/>
      <c r="AI28" s="1052"/>
      <c r="AJ28" s="1055"/>
      <c r="AK28" s="1043">
        <v>991</v>
      </c>
      <c r="AL28" s="1044"/>
      <c r="AM28" s="1044"/>
      <c r="AN28" s="1044"/>
      <c r="AO28" s="1044"/>
      <c r="AP28" s="1044" t="s">
        <v>555</v>
      </c>
      <c r="AQ28" s="1044"/>
      <c r="AR28" s="1044"/>
      <c r="AS28" s="1044"/>
      <c r="AT28" s="1044"/>
      <c r="AU28" s="1044" t="s">
        <v>555</v>
      </c>
      <c r="AV28" s="1044"/>
      <c r="AW28" s="1044"/>
      <c r="AX28" s="1044"/>
      <c r="AY28" s="1044"/>
      <c r="AZ28" s="1045" t="s">
        <v>555</v>
      </c>
      <c r="BA28" s="1045"/>
      <c r="BB28" s="1045"/>
      <c r="BC28" s="1045"/>
      <c r="BD28" s="1045"/>
      <c r="BE28" s="1046"/>
      <c r="BF28" s="1046"/>
      <c r="BG28" s="1046"/>
      <c r="BH28" s="1046"/>
      <c r="BI28" s="1047"/>
      <c r="BJ28" s="220"/>
      <c r="BK28" s="220"/>
      <c r="BL28" s="220"/>
      <c r="BM28" s="220"/>
      <c r="BN28" s="220"/>
      <c r="BO28" s="229"/>
      <c r="BP28" s="229"/>
      <c r="BQ28" s="226">
        <v>22</v>
      </c>
      <c r="BR28" s="227"/>
      <c r="BS28" s="991"/>
      <c r="BT28" s="992"/>
      <c r="BU28" s="992"/>
      <c r="BV28" s="992"/>
      <c r="BW28" s="992"/>
      <c r="BX28" s="992"/>
      <c r="BY28" s="992"/>
      <c r="BZ28" s="992"/>
      <c r="CA28" s="992"/>
      <c r="CB28" s="992"/>
      <c r="CC28" s="992"/>
      <c r="CD28" s="992"/>
      <c r="CE28" s="992"/>
      <c r="CF28" s="992"/>
      <c r="CG28" s="1013"/>
      <c r="CH28" s="988"/>
      <c r="CI28" s="989"/>
      <c r="CJ28" s="989"/>
      <c r="CK28" s="989"/>
      <c r="CL28" s="990"/>
      <c r="CM28" s="988"/>
      <c r="CN28" s="989"/>
      <c r="CO28" s="989"/>
      <c r="CP28" s="989"/>
      <c r="CQ28" s="990"/>
      <c r="CR28" s="988"/>
      <c r="CS28" s="989"/>
      <c r="CT28" s="989"/>
      <c r="CU28" s="989"/>
      <c r="CV28" s="990"/>
      <c r="CW28" s="988"/>
      <c r="CX28" s="989"/>
      <c r="CY28" s="989"/>
      <c r="CZ28" s="989"/>
      <c r="DA28" s="990"/>
      <c r="DB28" s="988"/>
      <c r="DC28" s="989"/>
      <c r="DD28" s="989"/>
      <c r="DE28" s="989"/>
      <c r="DF28" s="990"/>
      <c r="DG28" s="988"/>
      <c r="DH28" s="989"/>
      <c r="DI28" s="989"/>
      <c r="DJ28" s="989"/>
      <c r="DK28" s="990"/>
      <c r="DL28" s="988"/>
      <c r="DM28" s="989"/>
      <c r="DN28" s="989"/>
      <c r="DO28" s="989"/>
      <c r="DP28" s="990"/>
      <c r="DQ28" s="988"/>
      <c r="DR28" s="989"/>
      <c r="DS28" s="989"/>
      <c r="DT28" s="989"/>
      <c r="DU28" s="990"/>
      <c r="DV28" s="991"/>
      <c r="DW28" s="992"/>
      <c r="DX28" s="992"/>
      <c r="DY28" s="992"/>
      <c r="DZ28" s="993"/>
      <c r="EA28" s="218"/>
    </row>
    <row r="29" spans="1:131" ht="26.3" customHeight="1" x14ac:dyDescent="0.2">
      <c r="A29" s="230">
        <v>2</v>
      </c>
      <c r="B29" s="1031" t="s">
        <v>390</v>
      </c>
      <c r="C29" s="1032"/>
      <c r="D29" s="1032"/>
      <c r="E29" s="1032"/>
      <c r="F29" s="1032"/>
      <c r="G29" s="1032"/>
      <c r="H29" s="1032"/>
      <c r="I29" s="1032"/>
      <c r="J29" s="1032"/>
      <c r="K29" s="1032"/>
      <c r="L29" s="1032"/>
      <c r="M29" s="1032"/>
      <c r="N29" s="1032"/>
      <c r="O29" s="1032"/>
      <c r="P29" s="1033"/>
      <c r="Q29" s="1039">
        <v>232</v>
      </c>
      <c r="R29" s="1040"/>
      <c r="S29" s="1040"/>
      <c r="T29" s="1040"/>
      <c r="U29" s="1040"/>
      <c r="V29" s="1040">
        <v>221</v>
      </c>
      <c r="W29" s="1040"/>
      <c r="X29" s="1040"/>
      <c r="Y29" s="1040"/>
      <c r="Z29" s="1040"/>
      <c r="AA29" s="1040">
        <v>11</v>
      </c>
      <c r="AB29" s="1040"/>
      <c r="AC29" s="1040"/>
      <c r="AD29" s="1040"/>
      <c r="AE29" s="1041"/>
      <c r="AF29" s="1036">
        <v>11</v>
      </c>
      <c r="AG29" s="1037"/>
      <c r="AH29" s="1037"/>
      <c r="AI29" s="1037"/>
      <c r="AJ29" s="1038"/>
      <c r="AK29" s="979" t="s">
        <v>555</v>
      </c>
      <c r="AL29" s="970"/>
      <c r="AM29" s="970"/>
      <c r="AN29" s="970"/>
      <c r="AO29" s="970"/>
      <c r="AP29" s="970">
        <v>71</v>
      </c>
      <c r="AQ29" s="970"/>
      <c r="AR29" s="970"/>
      <c r="AS29" s="970"/>
      <c r="AT29" s="970"/>
      <c r="AU29" s="970" t="s">
        <v>555</v>
      </c>
      <c r="AV29" s="970"/>
      <c r="AW29" s="970"/>
      <c r="AX29" s="970"/>
      <c r="AY29" s="970"/>
      <c r="AZ29" s="1042" t="s">
        <v>555</v>
      </c>
      <c r="BA29" s="1042"/>
      <c r="BB29" s="1042"/>
      <c r="BC29" s="1042"/>
      <c r="BD29" s="1042"/>
      <c r="BE29" s="971"/>
      <c r="BF29" s="971"/>
      <c r="BG29" s="971"/>
      <c r="BH29" s="971"/>
      <c r="BI29" s="972"/>
      <c r="BJ29" s="220"/>
      <c r="BK29" s="220"/>
      <c r="BL29" s="220"/>
      <c r="BM29" s="220"/>
      <c r="BN29" s="220"/>
      <c r="BO29" s="229"/>
      <c r="BP29" s="229"/>
      <c r="BQ29" s="226">
        <v>23</v>
      </c>
      <c r="BR29" s="227"/>
      <c r="BS29" s="991"/>
      <c r="BT29" s="992"/>
      <c r="BU29" s="992"/>
      <c r="BV29" s="992"/>
      <c r="BW29" s="992"/>
      <c r="BX29" s="992"/>
      <c r="BY29" s="992"/>
      <c r="BZ29" s="992"/>
      <c r="CA29" s="992"/>
      <c r="CB29" s="992"/>
      <c r="CC29" s="992"/>
      <c r="CD29" s="992"/>
      <c r="CE29" s="992"/>
      <c r="CF29" s="992"/>
      <c r="CG29" s="1013"/>
      <c r="CH29" s="988"/>
      <c r="CI29" s="989"/>
      <c r="CJ29" s="989"/>
      <c r="CK29" s="989"/>
      <c r="CL29" s="990"/>
      <c r="CM29" s="988"/>
      <c r="CN29" s="989"/>
      <c r="CO29" s="989"/>
      <c r="CP29" s="989"/>
      <c r="CQ29" s="990"/>
      <c r="CR29" s="988"/>
      <c r="CS29" s="989"/>
      <c r="CT29" s="989"/>
      <c r="CU29" s="989"/>
      <c r="CV29" s="990"/>
      <c r="CW29" s="988"/>
      <c r="CX29" s="989"/>
      <c r="CY29" s="989"/>
      <c r="CZ29" s="989"/>
      <c r="DA29" s="990"/>
      <c r="DB29" s="988"/>
      <c r="DC29" s="989"/>
      <c r="DD29" s="989"/>
      <c r="DE29" s="989"/>
      <c r="DF29" s="990"/>
      <c r="DG29" s="988"/>
      <c r="DH29" s="989"/>
      <c r="DI29" s="989"/>
      <c r="DJ29" s="989"/>
      <c r="DK29" s="990"/>
      <c r="DL29" s="988"/>
      <c r="DM29" s="989"/>
      <c r="DN29" s="989"/>
      <c r="DO29" s="989"/>
      <c r="DP29" s="990"/>
      <c r="DQ29" s="988"/>
      <c r="DR29" s="989"/>
      <c r="DS29" s="989"/>
      <c r="DT29" s="989"/>
      <c r="DU29" s="990"/>
      <c r="DV29" s="991"/>
      <c r="DW29" s="992"/>
      <c r="DX29" s="992"/>
      <c r="DY29" s="992"/>
      <c r="DZ29" s="993"/>
      <c r="EA29" s="218"/>
    </row>
    <row r="30" spans="1:131" ht="26.3" customHeight="1" x14ac:dyDescent="0.2">
      <c r="A30" s="230">
        <v>3</v>
      </c>
      <c r="B30" s="1031" t="s">
        <v>391</v>
      </c>
      <c r="C30" s="1032"/>
      <c r="D30" s="1032"/>
      <c r="E30" s="1032"/>
      <c r="F30" s="1032"/>
      <c r="G30" s="1032"/>
      <c r="H30" s="1032"/>
      <c r="I30" s="1032"/>
      <c r="J30" s="1032"/>
      <c r="K30" s="1032"/>
      <c r="L30" s="1032"/>
      <c r="M30" s="1032"/>
      <c r="N30" s="1032"/>
      <c r="O30" s="1032"/>
      <c r="P30" s="1033"/>
      <c r="Q30" s="1039">
        <v>3047</v>
      </c>
      <c r="R30" s="1040"/>
      <c r="S30" s="1040"/>
      <c r="T30" s="1040"/>
      <c r="U30" s="1040"/>
      <c r="V30" s="1040">
        <v>3019</v>
      </c>
      <c r="W30" s="1040"/>
      <c r="X30" s="1040"/>
      <c r="Y30" s="1040"/>
      <c r="Z30" s="1040"/>
      <c r="AA30" s="1040">
        <v>28</v>
      </c>
      <c r="AB30" s="1040"/>
      <c r="AC30" s="1040"/>
      <c r="AD30" s="1040"/>
      <c r="AE30" s="1041"/>
      <c r="AF30" s="1036">
        <v>28</v>
      </c>
      <c r="AG30" s="1037"/>
      <c r="AH30" s="1037"/>
      <c r="AI30" s="1037"/>
      <c r="AJ30" s="1038"/>
      <c r="AK30" s="979">
        <v>621</v>
      </c>
      <c r="AL30" s="970"/>
      <c r="AM30" s="970"/>
      <c r="AN30" s="970"/>
      <c r="AO30" s="970"/>
      <c r="AP30" s="970" t="s">
        <v>555</v>
      </c>
      <c r="AQ30" s="970"/>
      <c r="AR30" s="970"/>
      <c r="AS30" s="970"/>
      <c r="AT30" s="970"/>
      <c r="AU30" s="970" t="s">
        <v>555</v>
      </c>
      <c r="AV30" s="970"/>
      <c r="AW30" s="970"/>
      <c r="AX30" s="970"/>
      <c r="AY30" s="970"/>
      <c r="AZ30" s="1042" t="s">
        <v>555</v>
      </c>
      <c r="BA30" s="1042"/>
      <c r="BB30" s="1042"/>
      <c r="BC30" s="1042"/>
      <c r="BD30" s="1042"/>
      <c r="BE30" s="971"/>
      <c r="BF30" s="971"/>
      <c r="BG30" s="971"/>
      <c r="BH30" s="971"/>
      <c r="BI30" s="972"/>
      <c r="BJ30" s="220"/>
      <c r="BK30" s="220"/>
      <c r="BL30" s="220"/>
      <c r="BM30" s="220"/>
      <c r="BN30" s="220"/>
      <c r="BO30" s="229"/>
      <c r="BP30" s="229"/>
      <c r="BQ30" s="226">
        <v>24</v>
      </c>
      <c r="BR30" s="227"/>
      <c r="BS30" s="991"/>
      <c r="BT30" s="992"/>
      <c r="BU30" s="992"/>
      <c r="BV30" s="992"/>
      <c r="BW30" s="992"/>
      <c r="BX30" s="992"/>
      <c r="BY30" s="992"/>
      <c r="BZ30" s="992"/>
      <c r="CA30" s="992"/>
      <c r="CB30" s="992"/>
      <c r="CC30" s="992"/>
      <c r="CD30" s="992"/>
      <c r="CE30" s="992"/>
      <c r="CF30" s="992"/>
      <c r="CG30" s="1013"/>
      <c r="CH30" s="988"/>
      <c r="CI30" s="989"/>
      <c r="CJ30" s="989"/>
      <c r="CK30" s="989"/>
      <c r="CL30" s="990"/>
      <c r="CM30" s="988"/>
      <c r="CN30" s="989"/>
      <c r="CO30" s="989"/>
      <c r="CP30" s="989"/>
      <c r="CQ30" s="990"/>
      <c r="CR30" s="988"/>
      <c r="CS30" s="989"/>
      <c r="CT30" s="989"/>
      <c r="CU30" s="989"/>
      <c r="CV30" s="990"/>
      <c r="CW30" s="988"/>
      <c r="CX30" s="989"/>
      <c r="CY30" s="989"/>
      <c r="CZ30" s="989"/>
      <c r="DA30" s="990"/>
      <c r="DB30" s="988"/>
      <c r="DC30" s="989"/>
      <c r="DD30" s="989"/>
      <c r="DE30" s="989"/>
      <c r="DF30" s="990"/>
      <c r="DG30" s="988"/>
      <c r="DH30" s="989"/>
      <c r="DI30" s="989"/>
      <c r="DJ30" s="989"/>
      <c r="DK30" s="990"/>
      <c r="DL30" s="988"/>
      <c r="DM30" s="989"/>
      <c r="DN30" s="989"/>
      <c r="DO30" s="989"/>
      <c r="DP30" s="990"/>
      <c r="DQ30" s="988"/>
      <c r="DR30" s="989"/>
      <c r="DS30" s="989"/>
      <c r="DT30" s="989"/>
      <c r="DU30" s="990"/>
      <c r="DV30" s="991"/>
      <c r="DW30" s="992"/>
      <c r="DX30" s="992"/>
      <c r="DY30" s="992"/>
      <c r="DZ30" s="993"/>
      <c r="EA30" s="218"/>
    </row>
    <row r="31" spans="1:131" ht="26.3" customHeight="1" x14ac:dyDescent="0.2">
      <c r="A31" s="230">
        <v>4</v>
      </c>
      <c r="B31" s="1031" t="s">
        <v>392</v>
      </c>
      <c r="C31" s="1032"/>
      <c r="D31" s="1032"/>
      <c r="E31" s="1032"/>
      <c r="F31" s="1032"/>
      <c r="G31" s="1032"/>
      <c r="H31" s="1032"/>
      <c r="I31" s="1032"/>
      <c r="J31" s="1032"/>
      <c r="K31" s="1032"/>
      <c r="L31" s="1032"/>
      <c r="M31" s="1032"/>
      <c r="N31" s="1032"/>
      <c r="O31" s="1032"/>
      <c r="P31" s="1033"/>
      <c r="Q31" s="1039">
        <v>19592</v>
      </c>
      <c r="R31" s="1040"/>
      <c r="S31" s="1040"/>
      <c r="T31" s="1040"/>
      <c r="U31" s="1040"/>
      <c r="V31" s="1040">
        <v>19205</v>
      </c>
      <c r="W31" s="1040"/>
      <c r="X31" s="1040"/>
      <c r="Y31" s="1040"/>
      <c r="Z31" s="1040"/>
      <c r="AA31" s="1040">
        <v>387</v>
      </c>
      <c r="AB31" s="1040"/>
      <c r="AC31" s="1040"/>
      <c r="AD31" s="1040"/>
      <c r="AE31" s="1041"/>
      <c r="AF31" s="1036">
        <v>387</v>
      </c>
      <c r="AG31" s="1037"/>
      <c r="AH31" s="1037"/>
      <c r="AI31" s="1037"/>
      <c r="AJ31" s="1038"/>
      <c r="AK31" s="979">
        <v>2755</v>
      </c>
      <c r="AL31" s="970"/>
      <c r="AM31" s="970"/>
      <c r="AN31" s="970"/>
      <c r="AO31" s="970"/>
      <c r="AP31" s="970" t="s">
        <v>555</v>
      </c>
      <c r="AQ31" s="970"/>
      <c r="AR31" s="970"/>
      <c r="AS31" s="970"/>
      <c r="AT31" s="970"/>
      <c r="AU31" s="970" t="s">
        <v>555</v>
      </c>
      <c r="AV31" s="970"/>
      <c r="AW31" s="970"/>
      <c r="AX31" s="970"/>
      <c r="AY31" s="970"/>
      <c r="AZ31" s="1042" t="s">
        <v>555</v>
      </c>
      <c r="BA31" s="1042"/>
      <c r="BB31" s="1042"/>
      <c r="BC31" s="1042"/>
      <c r="BD31" s="1042"/>
      <c r="BE31" s="971"/>
      <c r="BF31" s="971"/>
      <c r="BG31" s="971"/>
      <c r="BH31" s="971"/>
      <c r="BI31" s="972"/>
      <c r="BJ31" s="220"/>
      <c r="BK31" s="220"/>
      <c r="BL31" s="220"/>
      <c r="BM31" s="220"/>
      <c r="BN31" s="220"/>
      <c r="BO31" s="229"/>
      <c r="BP31" s="229"/>
      <c r="BQ31" s="226">
        <v>25</v>
      </c>
      <c r="BR31" s="227"/>
      <c r="BS31" s="991"/>
      <c r="BT31" s="992"/>
      <c r="BU31" s="992"/>
      <c r="BV31" s="992"/>
      <c r="BW31" s="992"/>
      <c r="BX31" s="992"/>
      <c r="BY31" s="992"/>
      <c r="BZ31" s="992"/>
      <c r="CA31" s="992"/>
      <c r="CB31" s="992"/>
      <c r="CC31" s="992"/>
      <c r="CD31" s="992"/>
      <c r="CE31" s="992"/>
      <c r="CF31" s="992"/>
      <c r="CG31" s="1013"/>
      <c r="CH31" s="988"/>
      <c r="CI31" s="989"/>
      <c r="CJ31" s="989"/>
      <c r="CK31" s="989"/>
      <c r="CL31" s="990"/>
      <c r="CM31" s="988"/>
      <c r="CN31" s="989"/>
      <c r="CO31" s="989"/>
      <c r="CP31" s="989"/>
      <c r="CQ31" s="990"/>
      <c r="CR31" s="988"/>
      <c r="CS31" s="989"/>
      <c r="CT31" s="989"/>
      <c r="CU31" s="989"/>
      <c r="CV31" s="990"/>
      <c r="CW31" s="988"/>
      <c r="CX31" s="989"/>
      <c r="CY31" s="989"/>
      <c r="CZ31" s="989"/>
      <c r="DA31" s="990"/>
      <c r="DB31" s="988"/>
      <c r="DC31" s="989"/>
      <c r="DD31" s="989"/>
      <c r="DE31" s="989"/>
      <c r="DF31" s="990"/>
      <c r="DG31" s="988"/>
      <c r="DH31" s="989"/>
      <c r="DI31" s="989"/>
      <c r="DJ31" s="989"/>
      <c r="DK31" s="990"/>
      <c r="DL31" s="988"/>
      <c r="DM31" s="989"/>
      <c r="DN31" s="989"/>
      <c r="DO31" s="989"/>
      <c r="DP31" s="990"/>
      <c r="DQ31" s="988"/>
      <c r="DR31" s="989"/>
      <c r="DS31" s="989"/>
      <c r="DT31" s="989"/>
      <c r="DU31" s="990"/>
      <c r="DV31" s="991"/>
      <c r="DW31" s="992"/>
      <c r="DX31" s="992"/>
      <c r="DY31" s="992"/>
      <c r="DZ31" s="993"/>
      <c r="EA31" s="218"/>
    </row>
    <row r="32" spans="1:131" ht="26.3" customHeight="1" x14ac:dyDescent="0.2">
      <c r="A32" s="230">
        <v>5</v>
      </c>
      <c r="B32" s="1031" t="s">
        <v>393</v>
      </c>
      <c r="C32" s="1032"/>
      <c r="D32" s="1032"/>
      <c r="E32" s="1032"/>
      <c r="F32" s="1032"/>
      <c r="G32" s="1032"/>
      <c r="H32" s="1032"/>
      <c r="I32" s="1032"/>
      <c r="J32" s="1032"/>
      <c r="K32" s="1032"/>
      <c r="L32" s="1032"/>
      <c r="M32" s="1032"/>
      <c r="N32" s="1032"/>
      <c r="O32" s="1032"/>
      <c r="P32" s="1033"/>
      <c r="Q32" s="1039">
        <v>8536</v>
      </c>
      <c r="R32" s="1040"/>
      <c r="S32" s="1040"/>
      <c r="T32" s="1040"/>
      <c r="U32" s="1040"/>
      <c r="V32" s="1040">
        <v>9692</v>
      </c>
      <c r="W32" s="1040"/>
      <c r="X32" s="1040"/>
      <c r="Y32" s="1040"/>
      <c r="Z32" s="1040"/>
      <c r="AA32" s="1040">
        <v>-1156</v>
      </c>
      <c r="AB32" s="1040"/>
      <c r="AC32" s="1040"/>
      <c r="AD32" s="1040"/>
      <c r="AE32" s="1041"/>
      <c r="AF32" s="1036" t="s">
        <v>122</v>
      </c>
      <c r="AG32" s="1037"/>
      <c r="AH32" s="1037"/>
      <c r="AI32" s="1037"/>
      <c r="AJ32" s="1038"/>
      <c r="AK32" s="979">
        <v>1315</v>
      </c>
      <c r="AL32" s="970"/>
      <c r="AM32" s="970"/>
      <c r="AN32" s="970"/>
      <c r="AO32" s="970"/>
      <c r="AP32" s="970">
        <v>6522</v>
      </c>
      <c r="AQ32" s="970"/>
      <c r="AR32" s="970"/>
      <c r="AS32" s="970"/>
      <c r="AT32" s="970"/>
      <c r="AU32" s="970">
        <v>3802</v>
      </c>
      <c r="AV32" s="970"/>
      <c r="AW32" s="970"/>
      <c r="AX32" s="970"/>
      <c r="AY32" s="970"/>
      <c r="AZ32" s="1042" t="s">
        <v>555</v>
      </c>
      <c r="BA32" s="1042"/>
      <c r="BB32" s="1042"/>
      <c r="BC32" s="1042"/>
      <c r="BD32" s="1042"/>
      <c r="BE32" s="971" t="s">
        <v>394</v>
      </c>
      <c r="BF32" s="971"/>
      <c r="BG32" s="971"/>
      <c r="BH32" s="971"/>
      <c r="BI32" s="972"/>
      <c r="BJ32" s="220"/>
      <c r="BK32" s="220"/>
      <c r="BL32" s="220"/>
      <c r="BM32" s="220"/>
      <c r="BN32" s="220"/>
      <c r="BO32" s="229"/>
      <c r="BP32" s="229"/>
      <c r="BQ32" s="226">
        <v>26</v>
      </c>
      <c r="BR32" s="227"/>
      <c r="BS32" s="991"/>
      <c r="BT32" s="992"/>
      <c r="BU32" s="992"/>
      <c r="BV32" s="992"/>
      <c r="BW32" s="992"/>
      <c r="BX32" s="992"/>
      <c r="BY32" s="992"/>
      <c r="BZ32" s="992"/>
      <c r="CA32" s="992"/>
      <c r="CB32" s="992"/>
      <c r="CC32" s="992"/>
      <c r="CD32" s="992"/>
      <c r="CE32" s="992"/>
      <c r="CF32" s="992"/>
      <c r="CG32" s="1013"/>
      <c r="CH32" s="988"/>
      <c r="CI32" s="989"/>
      <c r="CJ32" s="989"/>
      <c r="CK32" s="989"/>
      <c r="CL32" s="990"/>
      <c r="CM32" s="988"/>
      <c r="CN32" s="989"/>
      <c r="CO32" s="989"/>
      <c r="CP32" s="989"/>
      <c r="CQ32" s="990"/>
      <c r="CR32" s="988"/>
      <c r="CS32" s="989"/>
      <c r="CT32" s="989"/>
      <c r="CU32" s="989"/>
      <c r="CV32" s="990"/>
      <c r="CW32" s="988"/>
      <c r="CX32" s="989"/>
      <c r="CY32" s="989"/>
      <c r="CZ32" s="989"/>
      <c r="DA32" s="990"/>
      <c r="DB32" s="988"/>
      <c r="DC32" s="989"/>
      <c r="DD32" s="989"/>
      <c r="DE32" s="989"/>
      <c r="DF32" s="990"/>
      <c r="DG32" s="988"/>
      <c r="DH32" s="989"/>
      <c r="DI32" s="989"/>
      <c r="DJ32" s="989"/>
      <c r="DK32" s="990"/>
      <c r="DL32" s="988"/>
      <c r="DM32" s="989"/>
      <c r="DN32" s="989"/>
      <c r="DO32" s="989"/>
      <c r="DP32" s="990"/>
      <c r="DQ32" s="988"/>
      <c r="DR32" s="989"/>
      <c r="DS32" s="989"/>
      <c r="DT32" s="989"/>
      <c r="DU32" s="990"/>
      <c r="DV32" s="991"/>
      <c r="DW32" s="992"/>
      <c r="DX32" s="992"/>
      <c r="DY32" s="992"/>
      <c r="DZ32" s="993"/>
      <c r="EA32" s="218"/>
    </row>
    <row r="33" spans="1:131" ht="26.3" customHeight="1" x14ac:dyDescent="0.2">
      <c r="A33" s="230">
        <v>6</v>
      </c>
      <c r="B33" s="1031" t="s">
        <v>395</v>
      </c>
      <c r="C33" s="1032"/>
      <c r="D33" s="1032"/>
      <c r="E33" s="1032"/>
      <c r="F33" s="1032"/>
      <c r="G33" s="1032"/>
      <c r="H33" s="1032"/>
      <c r="I33" s="1032"/>
      <c r="J33" s="1032"/>
      <c r="K33" s="1032"/>
      <c r="L33" s="1032"/>
      <c r="M33" s="1032"/>
      <c r="N33" s="1032"/>
      <c r="O33" s="1032"/>
      <c r="P33" s="1033"/>
      <c r="Q33" s="1039">
        <v>3540</v>
      </c>
      <c r="R33" s="1040"/>
      <c r="S33" s="1040"/>
      <c r="T33" s="1040"/>
      <c r="U33" s="1040"/>
      <c r="V33" s="1040">
        <v>3146</v>
      </c>
      <c r="W33" s="1040"/>
      <c r="X33" s="1040"/>
      <c r="Y33" s="1040"/>
      <c r="Z33" s="1040"/>
      <c r="AA33" s="1040">
        <v>394</v>
      </c>
      <c r="AB33" s="1040"/>
      <c r="AC33" s="1040"/>
      <c r="AD33" s="1040"/>
      <c r="AE33" s="1041"/>
      <c r="AF33" s="1036">
        <v>2811</v>
      </c>
      <c r="AG33" s="1037"/>
      <c r="AH33" s="1037"/>
      <c r="AI33" s="1037"/>
      <c r="AJ33" s="1038"/>
      <c r="AK33" s="979">
        <v>268</v>
      </c>
      <c r="AL33" s="970"/>
      <c r="AM33" s="970"/>
      <c r="AN33" s="970"/>
      <c r="AO33" s="970"/>
      <c r="AP33" s="970">
        <v>6771</v>
      </c>
      <c r="AQ33" s="970"/>
      <c r="AR33" s="970"/>
      <c r="AS33" s="970"/>
      <c r="AT33" s="970"/>
      <c r="AU33" s="970">
        <v>386</v>
      </c>
      <c r="AV33" s="970"/>
      <c r="AW33" s="970"/>
      <c r="AX33" s="970"/>
      <c r="AY33" s="970"/>
      <c r="AZ33" s="1042" t="s">
        <v>555</v>
      </c>
      <c r="BA33" s="1042"/>
      <c r="BB33" s="1042"/>
      <c r="BC33" s="1042"/>
      <c r="BD33" s="1042"/>
      <c r="BE33" s="971" t="s">
        <v>394</v>
      </c>
      <c r="BF33" s="971"/>
      <c r="BG33" s="971"/>
      <c r="BH33" s="971"/>
      <c r="BI33" s="972"/>
      <c r="BJ33" s="220"/>
      <c r="BK33" s="220"/>
      <c r="BL33" s="220"/>
      <c r="BM33" s="220"/>
      <c r="BN33" s="220"/>
      <c r="BO33" s="229"/>
      <c r="BP33" s="229"/>
      <c r="BQ33" s="226">
        <v>27</v>
      </c>
      <c r="BR33" s="227"/>
      <c r="BS33" s="991"/>
      <c r="BT33" s="992"/>
      <c r="BU33" s="992"/>
      <c r="BV33" s="992"/>
      <c r="BW33" s="992"/>
      <c r="BX33" s="992"/>
      <c r="BY33" s="992"/>
      <c r="BZ33" s="992"/>
      <c r="CA33" s="992"/>
      <c r="CB33" s="992"/>
      <c r="CC33" s="992"/>
      <c r="CD33" s="992"/>
      <c r="CE33" s="992"/>
      <c r="CF33" s="992"/>
      <c r="CG33" s="1013"/>
      <c r="CH33" s="988"/>
      <c r="CI33" s="989"/>
      <c r="CJ33" s="989"/>
      <c r="CK33" s="989"/>
      <c r="CL33" s="990"/>
      <c r="CM33" s="988"/>
      <c r="CN33" s="989"/>
      <c r="CO33" s="989"/>
      <c r="CP33" s="989"/>
      <c r="CQ33" s="990"/>
      <c r="CR33" s="988"/>
      <c r="CS33" s="989"/>
      <c r="CT33" s="989"/>
      <c r="CU33" s="989"/>
      <c r="CV33" s="990"/>
      <c r="CW33" s="988"/>
      <c r="CX33" s="989"/>
      <c r="CY33" s="989"/>
      <c r="CZ33" s="989"/>
      <c r="DA33" s="990"/>
      <c r="DB33" s="988"/>
      <c r="DC33" s="989"/>
      <c r="DD33" s="989"/>
      <c r="DE33" s="989"/>
      <c r="DF33" s="990"/>
      <c r="DG33" s="988"/>
      <c r="DH33" s="989"/>
      <c r="DI33" s="989"/>
      <c r="DJ33" s="989"/>
      <c r="DK33" s="990"/>
      <c r="DL33" s="988"/>
      <c r="DM33" s="989"/>
      <c r="DN33" s="989"/>
      <c r="DO33" s="989"/>
      <c r="DP33" s="990"/>
      <c r="DQ33" s="988"/>
      <c r="DR33" s="989"/>
      <c r="DS33" s="989"/>
      <c r="DT33" s="989"/>
      <c r="DU33" s="990"/>
      <c r="DV33" s="991"/>
      <c r="DW33" s="992"/>
      <c r="DX33" s="992"/>
      <c r="DY33" s="992"/>
      <c r="DZ33" s="993"/>
      <c r="EA33" s="218"/>
    </row>
    <row r="34" spans="1:131" ht="26.3" customHeight="1" x14ac:dyDescent="0.2">
      <c r="A34" s="230">
        <v>7</v>
      </c>
      <c r="B34" s="1031" t="s">
        <v>396</v>
      </c>
      <c r="C34" s="1032"/>
      <c r="D34" s="1032"/>
      <c r="E34" s="1032"/>
      <c r="F34" s="1032"/>
      <c r="G34" s="1032"/>
      <c r="H34" s="1032"/>
      <c r="I34" s="1032"/>
      <c r="J34" s="1032"/>
      <c r="K34" s="1032"/>
      <c r="L34" s="1032"/>
      <c r="M34" s="1032"/>
      <c r="N34" s="1032"/>
      <c r="O34" s="1032"/>
      <c r="P34" s="1033"/>
      <c r="Q34" s="1039">
        <v>35</v>
      </c>
      <c r="R34" s="1040"/>
      <c r="S34" s="1040"/>
      <c r="T34" s="1040"/>
      <c r="U34" s="1040"/>
      <c r="V34" s="1040">
        <v>41</v>
      </c>
      <c r="W34" s="1040"/>
      <c r="X34" s="1040"/>
      <c r="Y34" s="1040"/>
      <c r="Z34" s="1040"/>
      <c r="AA34" s="1040">
        <v>-6</v>
      </c>
      <c r="AB34" s="1040"/>
      <c r="AC34" s="1040"/>
      <c r="AD34" s="1040"/>
      <c r="AE34" s="1041"/>
      <c r="AF34" s="1036">
        <v>395</v>
      </c>
      <c r="AG34" s="1037"/>
      <c r="AH34" s="1037"/>
      <c r="AI34" s="1037"/>
      <c r="AJ34" s="1038"/>
      <c r="AK34" s="979" t="s">
        <v>555</v>
      </c>
      <c r="AL34" s="970"/>
      <c r="AM34" s="970"/>
      <c r="AN34" s="970"/>
      <c r="AO34" s="970"/>
      <c r="AP34" s="970" t="s">
        <v>555</v>
      </c>
      <c r="AQ34" s="970"/>
      <c r="AR34" s="970"/>
      <c r="AS34" s="970"/>
      <c r="AT34" s="970"/>
      <c r="AU34" s="970" t="s">
        <v>555</v>
      </c>
      <c r="AV34" s="970"/>
      <c r="AW34" s="970"/>
      <c r="AX34" s="970"/>
      <c r="AY34" s="970"/>
      <c r="AZ34" s="1042" t="s">
        <v>555</v>
      </c>
      <c r="BA34" s="1042"/>
      <c r="BB34" s="1042"/>
      <c r="BC34" s="1042"/>
      <c r="BD34" s="1042"/>
      <c r="BE34" s="971" t="s">
        <v>394</v>
      </c>
      <c r="BF34" s="971"/>
      <c r="BG34" s="971"/>
      <c r="BH34" s="971"/>
      <c r="BI34" s="972"/>
      <c r="BJ34" s="220"/>
      <c r="BK34" s="220"/>
      <c r="BL34" s="220"/>
      <c r="BM34" s="220"/>
      <c r="BN34" s="220"/>
      <c r="BO34" s="229"/>
      <c r="BP34" s="229"/>
      <c r="BQ34" s="226">
        <v>28</v>
      </c>
      <c r="BR34" s="227"/>
      <c r="BS34" s="991"/>
      <c r="BT34" s="992"/>
      <c r="BU34" s="992"/>
      <c r="BV34" s="992"/>
      <c r="BW34" s="992"/>
      <c r="BX34" s="992"/>
      <c r="BY34" s="992"/>
      <c r="BZ34" s="992"/>
      <c r="CA34" s="992"/>
      <c r="CB34" s="992"/>
      <c r="CC34" s="992"/>
      <c r="CD34" s="992"/>
      <c r="CE34" s="992"/>
      <c r="CF34" s="992"/>
      <c r="CG34" s="1013"/>
      <c r="CH34" s="988"/>
      <c r="CI34" s="989"/>
      <c r="CJ34" s="989"/>
      <c r="CK34" s="989"/>
      <c r="CL34" s="990"/>
      <c r="CM34" s="988"/>
      <c r="CN34" s="989"/>
      <c r="CO34" s="989"/>
      <c r="CP34" s="989"/>
      <c r="CQ34" s="990"/>
      <c r="CR34" s="988"/>
      <c r="CS34" s="989"/>
      <c r="CT34" s="989"/>
      <c r="CU34" s="989"/>
      <c r="CV34" s="990"/>
      <c r="CW34" s="988"/>
      <c r="CX34" s="989"/>
      <c r="CY34" s="989"/>
      <c r="CZ34" s="989"/>
      <c r="DA34" s="990"/>
      <c r="DB34" s="988"/>
      <c r="DC34" s="989"/>
      <c r="DD34" s="989"/>
      <c r="DE34" s="989"/>
      <c r="DF34" s="990"/>
      <c r="DG34" s="988"/>
      <c r="DH34" s="989"/>
      <c r="DI34" s="989"/>
      <c r="DJ34" s="989"/>
      <c r="DK34" s="990"/>
      <c r="DL34" s="988"/>
      <c r="DM34" s="989"/>
      <c r="DN34" s="989"/>
      <c r="DO34" s="989"/>
      <c r="DP34" s="990"/>
      <c r="DQ34" s="988"/>
      <c r="DR34" s="989"/>
      <c r="DS34" s="989"/>
      <c r="DT34" s="989"/>
      <c r="DU34" s="990"/>
      <c r="DV34" s="991"/>
      <c r="DW34" s="992"/>
      <c r="DX34" s="992"/>
      <c r="DY34" s="992"/>
      <c r="DZ34" s="993"/>
      <c r="EA34" s="218"/>
    </row>
    <row r="35" spans="1:131" ht="26.3" customHeight="1" x14ac:dyDescent="0.2">
      <c r="A35" s="230">
        <v>8</v>
      </c>
      <c r="B35" s="1031" t="s">
        <v>397</v>
      </c>
      <c r="C35" s="1032"/>
      <c r="D35" s="1032"/>
      <c r="E35" s="1032"/>
      <c r="F35" s="1032"/>
      <c r="G35" s="1032"/>
      <c r="H35" s="1032"/>
      <c r="I35" s="1032"/>
      <c r="J35" s="1032"/>
      <c r="K35" s="1032"/>
      <c r="L35" s="1032"/>
      <c r="M35" s="1032"/>
      <c r="N35" s="1032"/>
      <c r="O35" s="1032"/>
      <c r="P35" s="1033"/>
      <c r="Q35" s="1039">
        <v>5817</v>
      </c>
      <c r="R35" s="1040"/>
      <c r="S35" s="1040"/>
      <c r="T35" s="1040"/>
      <c r="U35" s="1040"/>
      <c r="V35" s="1040">
        <v>5406</v>
      </c>
      <c r="W35" s="1040"/>
      <c r="X35" s="1040"/>
      <c r="Y35" s="1040"/>
      <c r="Z35" s="1040"/>
      <c r="AA35" s="1040">
        <v>411</v>
      </c>
      <c r="AB35" s="1040"/>
      <c r="AC35" s="1040"/>
      <c r="AD35" s="1040"/>
      <c r="AE35" s="1041"/>
      <c r="AF35" s="1036">
        <v>1095</v>
      </c>
      <c r="AG35" s="1037"/>
      <c r="AH35" s="1037"/>
      <c r="AI35" s="1037"/>
      <c r="AJ35" s="1038"/>
      <c r="AK35" s="979">
        <v>2196</v>
      </c>
      <c r="AL35" s="970"/>
      <c r="AM35" s="970"/>
      <c r="AN35" s="970"/>
      <c r="AO35" s="970"/>
      <c r="AP35" s="970">
        <v>38692</v>
      </c>
      <c r="AQ35" s="970"/>
      <c r="AR35" s="970"/>
      <c r="AS35" s="970"/>
      <c r="AT35" s="970"/>
      <c r="AU35" s="970">
        <v>16096</v>
      </c>
      <c r="AV35" s="970"/>
      <c r="AW35" s="970"/>
      <c r="AX35" s="970"/>
      <c r="AY35" s="970"/>
      <c r="AZ35" s="1042" t="s">
        <v>555</v>
      </c>
      <c r="BA35" s="1042"/>
      <c r="BB35" s="1042"/>
      <c r="BC35" s="1042"/>
      <c r="BD35" s="1042"/>
      <c r="BE35" s="971" t="s">
        <v>394</v>
      </c>
      <c r="BF35" s="971"/>
      <c r="BG35" s="971"/>
      <c r="BH35" s="971"/>
      <c r="BI35" s="972"/>
      <c r="BJ35" s="220"/>
      <c r="BK35" s="220"/>
      <c r="BL35" s="220"/>
      <c r="BM35" s="220"/>
      <c r="BN35" s="220"/>
      <c r="BO35" s="229"/>
      <c r="BP35" s="229"/>
      <c r="BQ35" s="226">
        <v>29</v>
      </c>
      <c r="BR35" s="227"/>
      <c r="BS35" s="991"/>
      <c r="BT35" s="992"/>
      <c r="BU35" s="992"/>
      <c r="BV35" s="992"/>
      <c r="BW35" s="992"/>
      <c r="BX35" s="992"/>
      <c r="BY35" s="992"/>
      <c r="BZ35" s="992"/>
      <c r="CA35" s="992"/>
      <c r="CB35" s="992"/>
      <c r="CC35" s="992"/>
      <c r="CD35" s="992"/>
      <c r="CE35" s="992"/>
      <c r="CF35" s="992"/>
      <c r="CG35" s="1013"/>
      <c r="CH35" s="988"/>
      <c r="CI35" s="989"/>
      <c r="CJ35" s="989"/>
      <c r="CK35" s="989"/>
      <c r="CL35" s="990"/>
      <c r="CM35" s="988"/>
      <c r="CN35" s="989"/>
      <c r="CO35" s="989"/>
      <c r="CP35" s="989"/>
      <c r="CQ35" s="990"/>
      <c r="CR35" s="988"/>
      <c r="CS35" s="989"/>
      <c r="CT35" s="989"/>
      <c r="CU35" s="989"/>
      <c r="CV35" s="990"/>
      <c r="CW35" s="988"/>
      <c r="CX35" s="989"/>
      <c r="CY35" s="989"/>
      <c r="CZ35" s="989"/>
      <c r="DA35" s="990"/>
      <c r="DB35" s="988"/>
      <c r="DC35" s="989"/>
      <c r="DD35" s="989"/>
      <c r="DE35" s="989"/>
      <c r="DF35" s="990"/>
      <c r="DG35" s="988"/>
      <c r="DH35" s="989"/>
      <c r="DI35" s="989"/>
      <c r="DJ35" s="989"/>
      <c r="DK35" s="990"/>
      <c r="DL35" s="988"/>
      <c r="DM35" s="989"/>
      <c r="DN35" s="989"/>
      <c r="DO35" s="989"/>
      <c r="DP35" s="990"/>
      <c r="DQ35" s="988"/>
      <c r="DR35" s="989"/>
      <c r="DS35" s="989"/>
      <c r="DT35" s="989"/>
      <c r="DU35" s="990"/>
      <c r="DV35" s="991"/>
      <c r="DW35" s="992"/>
      <c r="DX35" s="992"/>
      <c r="DY35" s="992"/>
      <c r="DZ35" s="993"/>
      <c r="EA35" s="218"/>
    </row>
    <row r="36" spans="1:131" ht="26.3" customHeight="1" x14ac:dyDescent="0.2">
      <c r="A36" s="230">
        <v>9</v>
      </c>
      <c r="B36" s="1031"/>
      <c r="C36" s="1032"/>
      <c r="D36" s="1032"/>
      <c r="E36" s="1032"/>
      <c r="F36" s="1032"/>
      <c r="G36" s="1032"/>
      <c r="H36" s="1032"/>
      <c r="I36" s="1032"/>
      <c r="J36" s="1032"/>
      <c r="K36" s="1032"/>
      <c r="L36" s="1032"/>
      <c r="M36" s="1032"/>
      <c r="N36" s="1032"/>
      <c r="O36" s="1032"/>
      <c r="P36" s="1033"/>
      <c r="Q36" s="1039"/>
      <c r="R36" s="1040"/>
      <c r="S36" s="1040"/>
      <c r="T36" s="1040"/>
      <c r="U36" s="1040"/>
      <c r="V36" s="1040"/>
      <c r="W36" s="1040"/>
      <c r="X36" s="1040"/>
      <c r="Y36" s="1040"/>
      <c r="Z36" s="1040"/>
      <c r="AA36" s="1040"/>
      <c r="AB36" s="1040"/>
      <c r="AC36" s="1040"/>
      <c r="AD36" s="1040"/>
      <c r="AE36" s="1041"/>
      <c r="AF36" s="1036"/>
      <c r="AG36" s="1037"/>
      <c r="AH36" s="1037"/>
      <c r="AI36" s="1037"/>
      <c r="AJ36" s="1038"/>
      <c r="AK36" s="979"/>
      <c r="AL36" s="970"/>
      <c r="AM36" s="970"/>
      <c r="AN36" s="970"/>
      <c r="AO36" s="970"/>
      <c r="AP36" s="970"/>
      <c r="AQ36" s="970"/>
      <c r="AR36" s="970"/>
      <c r="AS36" s="970"/>
      <c r="AT36" s="970"/>
      <c r="AU36" s="970"/>
      <c r="AV36" s="970"/>
      <c r="AW36" s="970"/>
      <c r="AX36" s="970"/>
      <c r="AY36" s="970"/>
      <c r="AZ36" s="1042"/>
      <c r="BA36" s="1042"/>
      <c r="BB36" s="1042"/>
      <c r="BC36" s="1042"/>
      <c r="BD36" s="1042"/>
      <c r="BE36" s="971"/>
      <c r="BF36" s="971"/>
      <c r="BG36" s="971"/>
      <c r="BH36" s="971"/>
      <c r="BI36" s="972"/>
      <c r="BJ36" s="220"/>
      <c r="BK36" s="220"/>
      <c r="BL36" s="220"/>
      <c r="BM36" s="220"/>
      <c r="BN36" s="220"/>
      <c r="BO36" s="229"/>
      <c r="BP36" s="229"/>
      <c r="BQ36" s="226">
        <v>30</v>
      </c>
      <c r="BR36" s="227"/>
      <c r="BS36" s="991"/>
      <c r="BT36" s="992"/>
      <c r="BU36" s="992"/>
      <c r="BV36" s="992"/>
      <c r="BW36" s="992"/>
      <c r="BX36" s="992"/>
      <c r="BY36" s="992"/>
      <c r="BZ36" s="992"/>
      <c r="CA36" s="992"/>
      <c r="CB36" s="992"/>
      <c r="CC36" s="992"/>
      <c r="CD36" s="992"/>
      <c r="CE36" s="992"/>
      <c r="CF36" s="992"/>
      <c r="CG36" s="1013"/>
      <c r="CH36" s="988"/>
      <c r="CI36" s="989"/>
      <c r="CJ36" s="989"/>
      <c r="CK36" s="989"/>
      <c r="CL36" s="990"/>
      <c r="CM36" s="988"/>
      <c r="CN36" s="989"/>
      <c r="CO36" s="989"/>
      <c r="CP36" s="989"/>
      <c r="CQ36" s="990"/>
      <c r="CR36" s="988"/>
      <c r="CS36" s="989"/>
      <c r="CT36" s="989"/>
      <c r="CU36" s="989"/>
      <c r="CV36" s="990"/>
      <c r="CW36" s="988"/>
      <c r="CX36" s="989"/>
      <c r="CY36" s="989"/>
      <c r="CZ36" s="989"/>
      <c r="DA36" s="990"/>
      <c r="DB36" s="988"/>
      <c r="DC36" s="989"/>
      <c r="DD36" s="989"/>
      <c r="DE36" s="989"/>
      <c r="DF36" s="990"/>
      <c r="DG36" s="988"/>
      <c r="DH36" s="989"/>
      <c r="DI36" s="989"/>
      <c r="DJ36" s="989"/>
      <c r="DK36" s="990"/>
      <c r="DL36" s="988"/>
      <c r="DM36" s="989"/>
      <c r="DN36" s="989"/>
      <c r="DO36" s="989"/>
      <c r="DP36" s="990"/>
      <c r="DQ36" s="988"/>
      <c r="DR36" s="989"/>
      <c r="DS36" s="989"/>
      <c r="DT36" s="989"/>
      <c r="DU36" s="990"/>
      <c r="DV36" s="991"/>
      <c r="DW36" s="992"/>
      <c r="DX36" s="992"/>
      <c r="DY36" s="992"/>
      <c r="DZ36" s="993"/>
      <c r="EA36" s="218"/>
    </row>
    <row r="37" spans="1:131" ht="26.3" customHeight="1" x14ac:dyDescent="0.2">
      <c r="A37" s="230">
        <v>10</v>
      </c>
      <c r="B37" s="1031"/>
      <c r="C37" s="1032"/>
      <c r="D37" s="1032"/>
      <c r="E37" s="1032"/>
      <c r="F37" s="1032"/>
      <c r="G37" s="1032"/>
      <c r="H37" s="1032"/>
      <c r="I37" s="1032"/>
      <c r="J37" s="1032"/>
      <c r="K37" s="1032"/>
      <c r="L37" s="1032"/>
      <c r="M37" s="1032"/>
      <c r="N37" s="1032"/>
      <c r="O37" s="1032"/>
      <c r="P37" s="1033"/>
      <c r="Q37" s="1039"/>
      <c r="R37" s="1040"/>
      <c r="S37" s="1040"/>
      <c r="T37" s="1040"/>
      <c r="U37" s="1040"/>
      <c r="V37" s="1040"/>
      <c r="W37" s="1040"/>
      <c r="X37" s="1040"/>
      <c r="Y37" s="1040"/>
      <c r="Z37" s="1040"/>
      <c r="AA37" s="1040"/>
      <c r="AB37" s="1040"/>
      <c r="AC37" s="1040"/>
      <c r="AD37" s="1040"/>
      <c r="AE37" s="1041"/>
      <c r="AF37" s="1036"/>
      <c r="AG37" s="1037"/>
      <c r="AH37" s="1037"/>
      <c r="AI37" s="1037"/>
      <c r="AJ37" s="1038"/>
      <c r="AK37" s="979"/>
      <c r="AL37" s="970"/>
      <c r="AM37" s="970"/>
      <c r="AN37" s="970"/>
      <c r="AO37" s="970"/>
      <c r="AP37" s="970"/>
      <c r="AQ37" s="970"/>
      <c r="AR37" s="970"/>
      <c r="AS37" s="970"/>
      <c r="AT37" s="970"/>
      <c r="AU37" s="970"/>
      <c r="AV37" s="970"/>
      <c r="AW37" s="970"/>
      <c r="AX37" s="970"/>
      <c r="AY37" s="970"/>
      <c r="AZ37" s="1042"/>
      <c r="BA37" s="1042"/>
      <c r="BB37" s="1042"/>
      <c r="BC37" s="1042"/>
      <c r="BD37" s="1042"/>
      <c r="BE37" s="971"/>
      <c r="BF37" s="971"/>
      <c r="BG37" s="971"/>
      <c r="BH37" s="971"/>
      <c r="BI37" s="972"/>
      <c r="BJ37" s="220"/>
      <c r="BK37" s="220"/>
      <c r="BL37" s="220"/>
      <c r="BM37" s="220"/>
      <c r="BN37" s="220"/>
      <c r="BO37" s="229"/>
      <c r="BP37" s="229"/>
      <c r="BQ37" s="226">
        <v>31</v>
      </c>
      <c r="BR37" s="227"/>
      <c r="BS37" s="991"/>
      <c r="BT37" s="992"/>
      <c r="BU37" s="992"/>
      <c r="BV37" s="992"/>
      <c r="BW37" s="992"/>
      <c r="BX37" s="992"/>
      <c r="BY37" s="992"/>
      <c r="BZ37" s="992"/>
      <c r="CA37" s="992"/>
      <c r="CB37" s="992"/>
      <c r="CC37" s="992"/>
      <c r="CD37" s="992"/>
      <c r="CE37" s="992"/>
      <c r="CF37" s="992"/>
      <c r="CG37" s="1013"/>
      <c r="CH37" s="988"/>
      <c r="CI37" s="989"/>
      <c r="CJ37" s="989"/>
      <c r="CK37" s="989"/>
      <c r="CL37" s="990"/>
      <c r="CM37" s="988"/>
      <c r="CN37" s="989"/>
      <c r="CO37" s="989"/>
      <c r="CP37" s="989"/>
      <c r="CQ37" s="990"/>
      <c r="CR37" s="988"/>
      <c r="CS37" s="989"/>
      <c r="CT37" s="989"/>
      <c r="CU37" s="989"/>
      <c r="CV37" s="990"/>
      <c r="CW37" s="988"/>
      <c r="CX37" s="989"/>
      <c r="CY37" s="989"/>
      <c r="CZ37" s="989"/>
      <c r="DA37" s="990"/>
      <c r="DB37" s="988"/>
      <c r="DC37" s="989"/>
      <c r="DD37" s="989"/>
      <c r="DE37" s="989"/>
      <c r="DF37" s="990"/>
      <c r="DG37" s="988"/>
      <c r="DH37" s="989"/>
      <c r="DI37" s="989"/>
      <c r="DJ37" s="989"/>
      <c r="DK37" s="990"/>
      <c r="DL37" s="988"/>
      <c r="DM37" s="989"/>
      <c r="DN37" s="989"/>
      <c r="DO37" s="989"/>
      <c r="DP37" s="990"/>
      <c r="DQ37" s="988"/>
      <c r="DR37" s="989"/>
      <c r="DS37" s="989"/>
      <c r="DT37" s="989"/>
      <c r="DU37" s="990"/>
      <c r="DV37" s="991"/>
      <c r="DW37" s="992"/>
      <c r="DX37" s="992"/>
      <c r="DY37" s="992"/>
      <c r="DZ37" s="993"/>
      <c r="EA37" s="218"/>
    </row>
    <row r="38" spans="1:131" ht="26.3" customHeight="1" x14ac:dyDescent="0.2">
      <c r="A38" s="230">
        <v>11</v>
      </c>
      <c r="B38" s="1031"/>
      <c r="C38" s="1032"/>
      <c r="D38" s="1032"/>
      <c r="E38" s="1032"/>
      <c r="F38" s="1032"/>
      <c r="G38" s="1032"/>
      <c r="H38" s="1032"/>
      <c r="I38" s="1032"/>
      <c r="J38" s="1032"/>
      <c r="K38" s="1032"/>
      <c r="L38" s="1032"/>
      <c r="M38" s="1032"/>
      <c r="N38" s="1032"/>
      <c r="O38" s="1032"/>
      <c r="P38" s="1033"/>
      <c r="Q38" s="1039"/>
      <c r="R38" s="1040"/>
      <c r="S38" s="1040"/>
      <c r="T38" s="1040"/>
      <c r="U38" s="1040"/>
      <c r="V38" s="1040"/>
      <c r="W38" s="1040"/>
      <c r="X38" s="1040"/>
      <c r="Y38" s="1040"/>
      <c r="Z38" s="1040"/>
      <c r="AA38" s="1040"/>
      <c r="AB38" s="1040"/>
      <c r="AC38" s="1040"/>
      <c r="AD38" s="1040"/>
      <c r="AE38" s="1041"/>
      <c r="AF38" s="1036"/>
      <c r="AG38" s="1037"/>
      <c r="AH38" s="1037"/>
      <c r="AI38" s="1037"/>
      <c r="AJ38" s="1038"/>
      <c r="AK38" s="979"/>
      <c r="AL38" s="970"/>
      <c r="AM38" s="970"/>
      <c r="AN38" s="970"/>
      <c r="AO38" s="970"/>
      <c r="AP38" s="970"/>
      <c r="AQ38" s="970"/>
      <c r="AR38" s="970"/>
      <c r="AS38" s="970"/>
      <c r="AT38" s="970"/>
      <c r="AU38" s="970"/>
      <c r="AV38" s="970"/>
      <c r="AW38" s="970"/>
      <c r="AX38" s="970"/>
      <c r="AY38" s="970"/>
      <c r="AZ38" s="1042"/>
      <c r="BA38" s="1042"/>
      <c r="BB38" s="1042"/>
      <c r="BC38" s="1042"/>
      <c r="BD38" s="1042"/>
      <c r="BE38" s="971"/>
      <c r="BF38" s="971"/>
      <c r="BG38" s="971"/>
      <c r="BH38" s="971"/>
      <c r="BI38" s="972"/>
      <c r="BJ38" s="220"/>
      <c r="BK38" s="220"/>
      <c r="BL38" s="220"/>
      <c r="BM38" s="220"/>
      <c r="BN38" s="220"/>
      <c r="BO38" s="229"/>
      <c r="BP38" s="229"/>
      <c r="BQ38" s="226">
        <v>32</v>
      </c>
      <c r="BR38" s="227"/>
      <c r="BS38" s="991"/>
      <c r="BT38" s="992"/>
      <c r="BU38" s="992"/>
      <c r="BV38" s="992"/>
      <c r="BW38" s="992"/>
      <c r="BX38" s="992"/>
      <c r="BY38" s="992"/>
      <c r="BZ38" s="992"/>
      <c r="CA38" s="992"/>
      <c r="CB38" s="992"/>
      <c r="CC38" s="992"/>
      <c r="CD38" s="992"/>
      <c r="CE38" s="992"/>
      <c r="CF38" s="992"/>
      <c r="CG38" s="1013"/>
      <c r="CH38" s="988"/>
      <c r="CI38" s="989"/>
      <c r="CJ38" s="989"/>
      <c r="CK38" s="989"/>
      <c r="CL38" s="990"/>
      <c r="CM38" s="988"/>
      <c r="CN38" s="989"/>
      <c r="CO38" s="989"/>
      <c r="CP38" s="989"/>
      <c r="CQ38" s="990"/>
      <c r="CR38" s="988"/>
      <c r="CS38" s="989"/>
      <c r="CT38" s="989"/>
      <c r="CU38" s="989"/>
      <c r="CV38" s="990"/>
      <c r="CW38" s="988"/>
      <c r="CX38" s="989"/>
      <c r="CY38" s="989"/>
      <c r="CZ38" s="989"/>
      <c r="DA38" s="990"/>
      <c r="DB38" s="988"/>
      <c r="DC38" s="989"/>
      <c r="DD38" s="989"/>
      <c r="DE38" s="989"/>
      <c r="DF38" s="990"/>
      <c r="DG38" s="988"/>
      <c r="DH38" s="989"/>
      <c r="DI38" s="989"/>
      <c r="DJ38" s="989"/>
      <c r="DK38" s="990"/>
      <c r="DL38" s="988"/>
      <c r="DM38" s="989"/>
      <c r="DN38" s="989"/>
      <c r="DO38" s="989"/>
      <c r="DP38" s="990"/>
      <c r="DQ38" s="988"/>
      <c r="DR38" s="989"/>
      <c r="DS38" s="989"/>
      <c r="DT38" s="989"/>
      <c r="DU38" s="990"/>
      <c r="DV38" s="991"/>
      <c r="DW38" s="992"/>
      <c r="DX38" s="992"/>
      <c r="DY38" s="992"/>
      <c r="DZ38" s="993"/>
      <c r="EA38" s="218"/>
    </row>
    <row r="39" spans="1:131" ht="26.3" customHeight="1" x14ac:dyDescent="0.2">
      <c r="A39" s="230">
        <v>12</v>
      </c>
      <c r="B39" s="1031"/>
      <c r="C39" s="1032"/>
      <c r="D39" s="1032"/>
      <c r="E39" s="1032"/>
      <c r="F39" s="1032"/>
      <c r="G39" s="1032"/>
      <c r="H39" s="1032"/>
      <c r="I39" s="1032"/>
      <c r="J39" s="1032"/>
      <c r="K39" s="1032"/>
      <c r="L39" s="1032"/>
      <c r="M39" s="1032"/>
      <c r="N39" s="1032"/>
      <c r="O39" s="1032"/>
      <c r="P39" s="1033"/>
      <c r="Q39" s="1039"/>
      <c r="R39" s="1040"/>
      <c r="S39" s="1040"/>
      <c r="T39" s="1040"/>
      <c r="U39" s="1040"/>
      <c r="V39" s="1040"/>
      <c r="W39" s="1040"/>
      <c r="X39" s="1040"/>
      <c r="Y39" s="1040"/>
      <c r="Z39" s="1040"/>
      <c r="AA39" s="1040"/>
      <c r="AB39" s="1040"/>
      <c r="AC39" s="1040"/>
      <c r="AD39" s="1040"/>
      <c r="AE39" s="1041"/>
      <c r="AF39" s="1036"/>
      <c r="AG39" s="1037"/>
      <c r="AH39" s="1037"/>
      <c r="AI39" s="1037"/>
      <c r="AJ39" s="1038"/>
      <c r="AK39" s="979"/>
      <c r="AL39" s="970"/>
      <c r="AM39" s="970"/>
      <c r="AN39" s="970"/>
      <c r="AO39" s="970"/>
      <c r="AP39" s="970"/>
      <c r="AQ39" s="970"/>
      <c r="AR39" s="970"/>
      <c r="AS39" s="970"/>
      <c r="AT39" s="970"/>
      <c r="AU39" s="970"/>
      <c r="AV39" s="970"/>
      <c r="AW39" s="970"/>
      <c r="AX39" s="970"/>
      <c r="AY39" s="970"/>
      <c r="AZ39" s="1042"/>
      <c r="BA39" s="1042"/>
      <c r="BB39" s="1042"/>
      <c r="BC39" s="1042"/>
      <c r="BD39" s="1042"/>
      <c r="BE39" s="971"/>
      <c r="BF39" s="971"/>
      <c r="BG39" s="971"/>
      <c r="BH39" s="971"/>
      <c r="BI39" s="972"/>
      <c r="BJ39" s="220"/>
      <c r="BK39" s="220"/>
      <c r="BL39" s="220"/>
      <c r="BM39" s="220"/>
      <c r="BN39" s="220"/>
      <c r="BO39" s="229"/>
      <c r="BP39" s="229"/>
      <c r="BQ39" s="226">
        <v>33</v>
      </c>
      <c r="BR39" s="227"/>
      <c r="BS39" s="991"/>
      <c r="BT39" s="992"/>
      <c r="BU39" s="992"/>
      <c r="BV39" s="992"/>
      <c r="BW39" s="992"/>
      <c r="BX39" s="992"/>
      <c r="BY39" s="992"/>
      <c r="BZ39" s="992"/>
      <c r="CA39" s="992"/>
      <c r="CB39" s="992"/>
      <c r="CC39" s="992"/>
      <c r="CD39" s="992"/>
      <c r="CE39" s="992"/>
      <c r="CF39" s="992"/>
      <c r="CG39" s="1013"/>
      <c r="CH39" s="988"/>
      <c r="CI39" s="989"/>
      <c r="CJ39" s="989"/>
      <c r="CK39" s="989"/>
      <c r="CL39" s="990"/>
      <c r="CM39" s="988"/>
      <c r="CN39" s="989"/>
      <c r="CO39" s="989"/>
      <c r="CP39" s="989"/>
      <c r="CQ39" s="990"/>
      <c r="CR39" s="988"/>
      <c r="CS39" s="989"/>
      <c r="CT39" s="989"/>
      <c r="CU39" s="989"/>
      <c r="CV39" s="990"/>
      <c r="CW39" s="988"/>
      <c r="CX39" s="989"/>
      <c r="CY39" s="989"/>
      <c r="CZ39" s="989"/>
      <c r="DA39" s="990"/>
      <c r="DB39" s="988"/>
      <c r="DC39" s="989"/>
      <c r="DD39" s="989"/>
      <c r="DE39" s="989"/>
      <c r="DF39" s="990"/>
      <c r="DG39" s="988"/>
      <c r="DH39" s="989"/>
      <c r="DI39" s="989"/>
      <c r="DJ39" s="989"/>
      <c r="DK39" s="990"/>
      <c r="DL39" s="988"/>
      <c r="DM39" s="989"/>
      <c r="DN39" s="989"/>
      <c r="DO39" s="989"/>
      <c r="DP39" s="990"/>
      <c r="DQ39" s="988"/>
      <c r="DR39" s="989"/>
      <c r="DS39" s="989"/>
      <c r="DT39" s="989"/>
      <c r="DU39" s="990"/>
      <c r="DV39" s="991"/>
      <c r="DW39" s="992"/>
      <c r="DX39" s="992"/>
      <c r="DY39" s="992"/>
      <c r="DZ39" s="993"/>
      <c r="EA39" s="218"/>
    </row>
    <row r="40" spans="1:131" ht="26.3" customHeight="1" x14ac:dyDescent="0.2">
      <c r="A40" s="226">
        <v>13</v>
      </c>
      <c r="B40" s="1031"/>
      <c r="C40" s="1032"/>
      <c r="D40" s="1032"/>
      <c r="E40" s="1032"/>
      <c r="F40" s="1032"/>
      <c r="G40" s="1032"/>
      <c r="H40" s="1032"/>
      <c r="I40" s="1032"/>
      <c r="J40" s="1032"/>
      <c r="K40" s="1032"/>
      <c r="L40" s="1032"/>
      <c r="M40" s="1032"/>
      <c r="N40" s="1032"/>
      <c r="O40" s="1032"/>
      <c r="P40" s="1033"/>
      <c r="Q40" s="1039"/>
      <c r="R40" s="1040"/>
      <c r="S40" s="1040"/>
      <c r="T40" s="1040"/>
      <c r="U40" s="1040"/>
      <c r="V40" s="1040"/>
      <c r="W40" s="1040"/>
      <c r="X40" s="1040"/>
      <c r="Y40" s="1040"/>
      <c r="Z40" s="1040"/>
      <c r="AA40" s="1040"/>
      <c r="AB40" s="1040"/>
      <c r="AC40" s="1040"/>
      <c r="AD40" s="1040"/>
      <c r="AE40" s="1041"/>
      <c r="AF40" s="1036"/>
      <c r="AG40" s="1037"/>
      <c r="AH40" s="1037"/>
      <c r="AI40" s="1037"/>
      <c r="AJ40" s="1038"/>
      <c r="AK40" s="979"/>
      <c r="AL40" s="970"/>
      <c r="AM40" s="970"/>
      <c r="AN40" s="970"/>
      <c r="AO40" s="970"/>
      <c r="AP40" s="970"/>
      <c r="AQ40" s="970"/>
      <c r="AR40" s="970"/>
      <c r="AS40" s="970"/>
      <c r="AT40" s="970"/>
      <c r="AU40" s="970"/>
      <c r="AV40" s="970"/>
      <c r="AW40" s="970"/>
      <c r="AX40" s="970"/>
      <c r="AY40" s="970"/>
      <c r="AZ40" s="1042"/>
      <c r="BA40" s="1042"/>
      <c r="BB40" s="1042"/>
      <c r="BC40" s="1042"/>
      <c r="BD40" s="1042"/>
      <c r="BE40" s="971"/>
      <c r="BF40" s="971"/>
      <c r="BG40" s="971"/>
      <c r="BH40" s="971"/>
      <c r="BI40" s="972"/>
      <c r="BJ40" s="220"/>
      <c r="BK40" s="220"/>
      <c r="BL40" s="220"/>
      <c r="BM40" s="220"/>
      <c r="BN40" s="220"/>
      <c r="BO40" s="229"/>
      <c r="BP40" s="229"/>
      <c r="BQ40" s="226">
        <v>34</v>
      </c>
      <c r="BR40" s="227"/>
      <c r="BS40" s="991"/>
      <c r="BT40" s="992"/>
      <c r="BU40" s="992"/>
      <c r="BV40" s="992"/>
      <c r="BW40" s="992"/>
      <c r="BX40" s="992"/>
      <c r="BY40" s="992"/>
      <c r="BZ40" s="992"/>
      <c r="CA40" s="992"/>
      <c r="CB40" s="992"/>
      <c r="CC40" s="992"/>
      <c r="CD40" s="992"/>
      <c r="CE40" s="992"/>
      <c r="CF40" s="992"/>
      <c r="CG40" s="1013"/>
      <c r="CH40" s="988"/>
      <c r="CI40" s="989"/>
      <c r="CJ40" s="989"/>
      <c r="CK40" s="989"/>
      <c r="CL40" s="990"/>
      <c r="CM40" s="988"/>
      <c r="CN40" s="989"/>
      <c r="CO40" s="989"/>
      <c r="CP40" s="989"/>
      <c r="CQ40" s="990"/>
      <c r="CR40" s="988"/>
      <c r="CS40" s="989"/>
      <c r="CT40" s="989"/>
      <c r="CU40" s="989"/>
      <c r="CV40" s="990"/>
      <c r="CW40" s="988"/>
      <c r="CX40" s="989"/>
      <c r="CY40" s="989"/>
      <c r="CZ40" s="989"/>
      <c r="DA40" s="990"/>
      <c r="DB40" s="988"/>
      <c r="DC40" s="989"/>
      <c r="DD40" s="989"/>
      <c r="DE40" s="989"/>
      <c r="DF40" s="990"/>
      <c r="DG40" s="988"/>
      <c r="DH40" s="989"/>
      <c r="DI40" s="989"/>
      <c r="DJ40" s="989"/>
      <c r="DK40" s="990"/>
      <c r="DL40" s="988"/>
      <c r="DM40" s="989"/>
      <c r="DN40" s="989"/>
      <c r="DO40" s="989"/>
      <c r="DP40" s="990"/>
      <c r="DQ40" s="988"/>
      <c r="DR40" s="989"/>
      <c r="DS40" s="989"/>
      <c r="DT40" s="989"/>
      <c r="DU40" s="990"/>
      <c r="DV40" s="991"/>
      <c r="DW40" s="992"/>
      <c r="DX40" s="992"/>
      <c r="DY40" s="992"/>
      <c r="DZ40" s="993"/>
      <c r="EA40" s="218"/>
    </row>
    <row r="41" spans="1:131" ht="26.3" customHeight="1" x14ac:dyDescent="0.2">
      <c r="A41" s="226">
        <v>14</v>
      </c>
      <c r="B41" s="1031"/>
      <c r="C41" s="1032"/>
      <c r="D41" s="1032"/>
      <c r="E41" s="1032"/>
      <c r="F41" s="1032"/>
      <c r="G41" s="1032"/>
      <c r="H41" s="1032"/>
      <c r="I41" s="1032"/>
      <c r="J41" s="1032"/>
      <c r="K41" s="1032"/>
      <c r="L41" s="1032"/>
      <c r="M41" s="1032"/>
      <c r="N41" s="1032"/>
      <c r="O41" s="1032"/>
      <c r="P41" s="1033"/>
      <c r="Q41" s="1039"/>
      <c r="R41" s="1040"/>
      <c r="S41" s="1040"/>
      <c r="T41" s="1040"/>
      <c r="U41" s="1040"/>
      <c r="V41" s="1040"/>
      <c r="W41" s="1040"/>
      <c r="X41" s="1040"/>
      <c r="Y41" s="1040"/>
      <c r="Z41" s="1040"/>
      <c r="AA41" s="1040"/>
      <c r="AB41" s="1040"/>
      <c r="AC41" s="1040"/>
      <c r="AD41" s="1040"/>
      <c r="AE41" s="1041"/>
      <c r="AF41" s="1036"/>
      <c r="AG41" s="1037"/>
      <c r="AH41" s="1037"/>
      <c r="AI41" s="1037"/>
      <c r="AJ41" s="1038"/>
      <c r="AK41" s="979"/>
      <c r="AL41" s="970"/>
      <c r="AM41" s="970"/>
      <c r="AN41" s="970"/>
      <c r="AO41" s="970"/>
      <c r="AP41" s="970"/>
      <c r="AQ41" s="970"/>
      <c r="AR41" s="970"/>
      <c r="AS41" s="970"/>
      <c r="AT41" s="970"/>
      <c r="AU41" s="970"/>
      <c r="AV41" s="970"/>
      <c r="AW41" s="970"/>
      <c r="AX41" s="970"/>
      <c r="AY41" s="970"/>
      <c r="AZ41" s="1042"/>
      <c r="BA41" s="1042"/>
      <c r="BB41" s="1042"/>
      <c r="BC41" s="1042"/>
      <c r="BD41" s="1042"/>
      <c r="BE41" s="971"/>
      <c r="BF41" s="971"/>
      <c r="BG41" s="971"/>
      <c r="BH41" s="971"/>
      <c r="BI41" s="972"/>
      <c r="BJ41" s="220"/>
      <c r="BK41" s="220"/>
      <c r="BL41" s="220"/>
      <c r="BM41" s="220"/>
      <c r="BN41" s="220"/>
      <c r="BO41" s="229"/>
      <c r="BP41" s="229"/>
      <c r="BQ41" s="226">
        <v>35</v>
      </c>
      <c r="BR41" s="227"/>
      <c r="BS41" s="991"/>
      <c r="BT41" s="992"/>
      <c r="BU41" s="992"/>
      <c r="BV41" s="992"/>
      <c r="BW41" s="992"/>
      <c r="BX41" s="992"/>
      <c r="BY41" s="992"/>
      <c r="BZ41" s="992"/>
      <c r="CA41" s="992"/>
      <c r="CB41" s="992"/>
      <c r="CC41" s="992"/>
      <c r="CD41" s="992"/>
      <c r="CE41" s="992"/>
      <c r="CF41" s="992"/>
      <c r="CG41" s="1013"/>
      <c r="CH41" s="988"/>
      <c r="CI41" s="989"/>
      <c r="CJ41" s="989"/>
      <c r="CK41" s="989"/>
      <c r="CL41" s="990"/>
      <c r="CM41" s="988"/>
      <c r="CN41" s="989"/>
      <c r="CO41" s="989"/>
      <c r="CP41" s="989"/>
      <c r="CQ41" s="990"/>
      <c r="CR41" s="988"/>
      <c r="CS41" s="989"/>
      <c r="CT41" s="989"/>
      <c r="CU41" s="989"/>
      <c r="CV41" s="990"/>
      <c r="CW41" s="988"/>
      <c r="CX41" s="989"/>
      <c r="CY41" s="989"/>
      <c r="CZ41" s="989"/>
      <c r="DA41" s="990"/>
      <c r="DB41" s="988"/>
      <c r="DC41" s="989"/>
      <c r="DD41" s="989"/>
      <c r="DE41" s="989"/>
      <c r="DF41" s="990"/>
      <c r="DG41" s="988"/>
      <c r="DH41" s="989"/>
      <c r="DI41" s="989"/>
      <c r="DJ41" s="989"/>
      <c r="DK41" s="990"/>
      <c r="DL41" s="988"/>
      <c r="DM41" s="989"/>
      <c r="DN41" s="989"/>
      <c r="DO41" s="989"/>
      <c r="DP41" s="990"/>
      <c r="DQ41" s="988"/>
      <c r="DR41" s="989"/>
      <c r="DS41" s="989"/>
      <c r="DT41" s="989"/>
      <c r="DU41" s="990"/>
      <c r="DV41" s="991"/>
      <c r="DW41" s="992"/>
      <c r="DX41" s="992"/>
      <c r="DY41" s="992"/>
      <c r="DZ41" s="993"/>
      <c r="EA41" s="218"/>
    </row>
    <row r="42" spans="1:131" ht="26.3" customHeight="1" x14ac:dyDescent="0.2">
      <c r="A42" s="226">
        <v>15</v>
      </c>
      <c r="B42" s="1031"/>
      <c r="C42" s="1032"/>
      <c r="D42" s="1032"/>
      <c r="E42" s="1032"/>
      <c r="F42" s="1032"/>
      <c r="G42" s="1032"/>
      <c r="H42" s="1032"/>
      <c r="I42" s="1032"/>
      <c r="J42" s="1032"/>
      <c r="K42" s="1032"/>
      <c r="L42" s="1032"/>
      <c r="M42" s="1032"/>
      <c r="N42" s="1032"/>
      <c r="O42" s="1032"/>
      <c r="P42" s="1033"/>
      <c r="Q42" s="1039"/>
      <c r="R42" s="1040"/>
      <c r="S42" s="1040"/>
      <c r="T42" s="1040"/>
      <c r="U42" s="1040"/>
      <c r="V42" s="1040"/>
      <c r="W42" s="1040"/>
      <c r="X42" s="1040"/>
      <c r="Y42" s="1040"/>
      <c r="Z42" s="1040"/>
      <c r="AA42" s="1040"/>
      <c r="AB42" s="1040"/>
      <c r="AC42" s="1040"/>
      <c r="AD42" s="1040"/>
      <c r="AE42" s="1041"/>
      <c r="AF42" s="1036"/>
      <c r="AG42" s="1037"/>
      <c r="AH42" s="1037"/>
      <c r="AI42" s="1037"/>
      <c r="AJ42" s="1038"/>
      <c r="AK42" s="979"/>
      <c r="AL42" s="970"/>
      <c r="AM42" s="970"/>
      <c r="AN42" s="970"/>
      <c r="AO42" s="970"/>
      <c r="AP42" s="970"/>
      <c r="AQ42" s="970"/>
      <c r="AR42" s="970"/>
      <c r="AS42" s="970"/>
      <c r="AT42" s="970"/>
      <c r="AU42" s="970"/>
      <c r="AV42" s="970"/>
      <c r="AW42" s="970"/>
      <c r="AX42" s="970"/>
      <c r="AY42" s="970"/>
      <c r="AZ42" s="1042"/>
      <c r="BA42" s="1042"/>
      <c r="BB42" s="1042"/>
      <c r="BC42" s="1042"/>
      <c r="BD42" s="1042"/>
      <c r="BE42" s="971"/>
      <c r="BF42" s="971"/>
      <c r="BG42" s="971"/>
      <c r="BH42" s="971"/>
      <c r="BI42" s="972"/>
      <c r="BJ42" s="220"/>
      <c r="BK42" s="220"/>
      <c r="BL42" s="220"/>
      <c r="BM42" s="220"/>
      <c r="BN42" s="220"/>
      <c r="BO42" s="229"/>
      <c r="BP42" s="229"/>
      <c r="BQ42" s="226">
        <v>36</v>
      </c>
      <c r="BR42" s="227"/>
      <c r="BS42" s="991"/>
      <c r="BT42" s="992"/>
      <c r="BU42" s="992"/>
      <c r="BV42" s="992"/>
      <c r="BW42" s="992"/>
      <c r="BX42" s="992"/>
      <c r="BY42" s="992"/>
      <c r="BZ42" s="992"/>
      <c r="CA42" s="992"/>
      <c r="CB42" s="992"/>
      <c r="CC42" s="992"/>
      <c r="CD42" s="992"/>
      <c r="CE42" s="992"/>
      <c r="CF42" s="992"/>
      <c r="CG42" s="1013"/>
      <c r="CH42" s="988"/>
      <c r="CI42" s="989"/>
      <c r="CJ42" s="989"/>
      <c r="CK42" s="989"/>
      <c r="CL42" s="990"/>
      <c r="CM42" s="988"/>
      <c r="CN42" s="989"/>
      <c r="CO42" s="989"/>
      <c r="CP42" s="989"/>
      <c r="CQ42" s="990"/>
      <c r="CR42" s="988"/>
      <c r="CS42" s="989"/>
      <c r="CT42" s="989"/>
      <c r="CU42" s="989"/>
      <c r="CV42" s="990"/>
      <c r="CW42" s="988"/>
      <c r="CX42" s="989"/>
      <c r="CY42" s="989"/>
      <c r="CZ42" s="989"/>
      <c r="DA42" s="990"/>
      <c r="DB42" s="988"/>
      <c r="DC42" s="989"/>
      <c r="DD42" s="989"/>
      <c r="DE42" s="989"/>
      <c r="DF42" s="990"/>
      <c r="DG42" s="988"/>
      <c r="DH42" s="989"/>
      <c r="DI42" s="989"/>
      <c r="DJ42" s="989"/>
      <c r="DK42" s="990"/>
      <c r="DL42" s="988"/>
      <c r="DM42" s="989"/>
      <c r="DN42" s="989"/>
      <c r="DO42" s="989"/>
      <c r="DP42" s="990"/>
      <c r="DQ42" s="988"/>
      <c r="DR42" s="989"/>
      <c r="DS42" s="989"/>
      <c r="DT42" s="989"/>
      <c r="DU42" s="990"/>
      <c r="DV42" s="991"/>
      <c r="DW42" s="992"/>
      <c r="DX42" s="992"/>
      <c r="DY42" s="992"/>
      <c r="DZ42" s="993"/>
      <c r="EA42" s="218"/>
    </row>
    <row r="43" spans="1:131" ht="26.3" customHeight="1" x14ac:dyDescent="0.2">
      <c r="A43" s="226">
        <v>16</v>
      </c>
      <c r="B43" s="1031"/>
      <c r="C43" s="1032"/>
      <c r="D43" s="1032"/>
      <c r="E43" s="1032"/>
      <c r="F43" s="1032"/>
      <c r="G43" s="1032"/>
      <c r="H43" s="1032"/>
      <c r="I43" s="1032"/>
      <c r="J43" s="1032"/>
      <c r="K43" s="1032"/>
      <c r="L43" s="1032"/>
      <c r="M43" s="1032"/>
      <c r="N43" s="1032"/>
      <c r="O43" s="1032"/>
      <c r="P43" s="1033"/>
      <c r="Q43" s="1039"/>
      <c r="R43" s="1040"/>
      <c r="S43" s="1040"/>
      <c r="T43" s="1040"/>
      <c r="U43" s="1040"/>
      <c r="V43" s="1040"/>
      <c r="W43" s="1040"/>
      <c r="X43" s="1040"/>
      <c r="Y43" s="1040"/>
      <c r="Z43" s="1040"/>
      <c r="AA43" s="1040"/>
      <c r="AB43" s="1040"/>
      <c r="AC43" s="1040"/>
      <c r="AD43" s="1040"/>
      <c r="AE43" s="1041"/>
      <c r="AF43" s="1036"/>
      <c r="AG43" s="1037"/>
      <c r="AH43" s="1037"/>
      <c r="AI43" s="1037"/>
      <c r="AJ43" s="1038"/>
      <c r="AK43" s="979"/>
      <c r="AL43" s="970"/>
      <c r="AM43" s="970"/>
      <c r="AN43" s="970"/>
      <c r="AO43" s="970"/>
      <c r="AP43" s="970"/>
      <c r="AQ43" s="970"/>
      <c r="AR43" s="970"/>
      <c r="AS43" s="970"/>
      <c r="AT43" s="970"/>
      <c r="AU43" s="970"/>
      <c r="AV43" s="970"/>
      <c r="AW43" s="970"/>
      <c r="AX43" s="970"/>
      <c r="AY43" s="970"/>
      <c r="AZ43" s="1042"/>
      <c r="BA43" s="1042"/>
      <c r="BB43" s="1042"/>
      <c r="BC43" s="1042"/>
      <c r="BD43" s="1042"/>
      <c r="BE43" s="971"/>
      <c r="BF43" s="971"/>
      <c r="BG43" s="971"/>
      <c r="BH43" s="971"/>
      <c r="BI43" s="972"/>
      <c r="BJ43" s="220"/>
      <c r="BK43" s="220"/>
      <c r="BL43" s="220"/>
      <c r="BM43" s="220"/>
      <c r="BN43" s="220"/>
      <c r="BO43" s="229"/>
      <c r="BP43" s="229"/>
      <c r="BQ43" s="226">
        <v>37</v>
      </c>
      <c r="BR43" s="227"/>
      <c r="BS43" s="991"/>
      <c r="BT43" s="992"/>
      <c r="BU43" s="992"/>
      <c r="BV43" s="992"/>
      <c r="BW43" s="992"/>
      <c r="BX43" s="992"/>
      <c r="BY43" s="992"/>
      <c r="BZ43" s="992"/>
      <c r="CA43" s="992"/>
      <c r="CB43" s="992"/>
      <c r="CC43" s="992"/>
      <c r="CD43" s="992"/>
      <c r="CE43" s="992"/>
      <c r="CF43" s="992"/>
      <c r="CG43" s="1013"/>
      <c r="CH43" s="988"/>
      <c r="CI43" s="989"/>
      <c r="CJ43" s="989"/>
      <c r="CK43" s="989"/>
      <c r="CL43" s="990"/>
      <c r="CM43" s="988"/>
      <c r="CN43" s="989"/>
      <c r="CO43" s="989"/>
      <c r="CP43" s="989"/>
      <c r="CQ43" s="990"/>
      <c r="CR43" s="988"/>
      <c r="CS43" s="989"/>
      <c r="CT43" s="989"/>
      <c r="CU43" s="989"/>
      <c r="CV43" s="990"/>
      <c r="CW43" s="988"/>
      <c r="CX43" s="989"/>
      <c r="CY43" s="989"/>
      <c r="CZ43" s="989"/>
      <c r="DA43" s="990"/>
      <c r="DB43" s="988"/>
      <c r="DC43" s="989"/>
      <c r="DD43" s="989"/>
      <c r="DE43" s="989"/>
      <c r="DF43" s="990"/>
      <c r="DG43" s="988"/>
      <c r="DH43" s="989"/>
      <c r="DI43" s="989"/>
      <c r="DJ43" s="989"/>
      <c r="DK43" s="990"/>
      <c r="DL43" s="988"/>
      <c r="DM43" s="989"/>
      <c r="DN43" s="989"/>
      <c r="DO43" s="989"/>
      <c r="DP43" s="990"/>
      <c r="DQ43" s="988"/>
      <c r="DR43" s="989"/>
      <c r="DS43" s="989"/>
      <c r="DT43" s="989"/>
      <c r="DU43" s="990"/>
      <c r="DV43" s="991"/>
      <c r="DW43" s="992"/>
      <c r="DX43" s="992"/>
      <c r="DY43" s="992"/>
      <c r="DZ43" s="993"/>
      <c r="EA43" s="218"/>
    </row>
    <row r="44" spans="1:131" ht="26.3" customHeight="1" x14ac:dyDescent="0.2">
      <c r="A44" s="226">
        <v>17</v>
      </c>
      <c r="B44" s="1031"/>
      <c r="C44" s="1032"/>
      <c r="D44" s="1032"/>
      <c r="E44" s="1032"/>
      <c r="F44" s="1032"/>
      <c r="G44" s="1032"/>
      <c r="H44" s="1032"/>
      <c r="I44" s="1032"/>
      <c r="J44" s="1032"/>
      <c r="K44" s="1032"/>
      <c r="L44" s="1032"/>
      <c r="M44" s="1032"/>
      <c r="N44" s="1032"/>
      <c r="O44" s="1032"/>
      <c r="P44" s="1033"/>
      <c r="Q44" s="1039"/>
      <c r="R44" s="1040"/>
      <c r="S44" s="1040"/>
      <c r="T44" s="1040"/>
      <c r="U44" s="1040"/>
      <c r="V44" s="1040"/>
      <c r="W44" s="1040"/>
      <c r="X44" s="1040"/>
      <c r="Y44" s="1040"/>
      <c r="Z44" s="1040"/>
      <c r="AA44" s="1040"/>
      <c r="AB44" s="1040"/>
      <c r="AC44" s="1040"/>
      <c r="AD44" s="1040"/>
      <c r="AE44" s="1041"/>
      <c r="AF44" s="1036"/>
      <c r="AG44" s="1037"/>
      <c r="AH44" s="1037"/>
      <c r="AI44" s="1037"/>
      <c r="AJ44" s="1038"/>
      <c r="AK44" s="979"/>
      <c r="AL44" s="970"/>
      <c r="AM44" s="970"/>
      <c r="AN44" s="970"/>
      <c r="AO44" s="970"/>
      <c r="AP44" s="970"/>
      <c r="AQ44" s="970"/>
      <c r="AR44" s="970"/>
      <c r="AS44" s="970"/>
      <c r="AT44" s="970"/>
      <c r="AU44" s="970"/>
      <c r="AV44" s="970"/>
      <c r="AW44" s="970"/>
      <c r="AX44" s="970"/>
      <c r="AY44" s="970"/>
      <c r="AZ44" s="1042"/>
      <c r="BA44" s="1042"/>
      <c r="BB44" s="1042"/>
      <c r="BC44" s="1042"/>
      <c r="BD44" s="1042"/>
      <c r="BE44" s="971"/>
      <c r="BF44" s="971"/>
      <c r="BG44" s="971"/>
      <c r="BH44" s="971"/>
      <c r="BI44" s="972"/>
      <c r="BJ44" s="220"/>
      <c r="BK44" s="220"/>
      <c r="BL44" s="220"/>
      <c r="BM44" s="220"/>
      <c r="BN44" s="220"/>
      <c r="BO44" s="229"/>
      <c r="BP44" s="229"/>
      <c r="BQ44" s="226">
        <v>38</v>
      </c>
      <c r="BR44" s="227"/>
      <c r="BS44" s="991"/>
      <c r="BT44" s="992"/>
      <c r="BU44" s="992"/>
      <c r="BV44" s="992"/>
      <c r="BW44" s="992"/>
      <c r="BX44" s="992"/>
      <c r="BY44" s="992"/>
      <c r="BZ44" s="992"/>
      <c r="CA44" s="992"/>
      <c r="CB44" s="992"/>
      <c r="CC44" s="992"/>
      <c r="CD44" s="992"/>
      <c r="CE44" s="992"/>
      <c r="CF44" s="992"/>
      <c r="CG44" s="1013"/>
      <c r="CH44" s="988"/>
      <c r="CI44" s="989"/>
      <c r="CJ44" s="989"/>
      <c r="CK44" s="989"/>
      <c r="CL44" s="990"/>
      <c r="CM44" s="988"/>
      <c r="CN44" s="989"/>
      <c r="CO44" s="989"/>
      <c r="CP44" s="989"/>
      <c r="CQ44" s="990"/>
      <c r="CR44" s="988"/>
      <c r="CS44" s="989"/>
      <c r="CT44" s="989"/>
      <c r="CU44" s="989"/>
      <c r="CV44" s="990"/>
      <c r="CW44" s="988"/>
      <c r="CX44" s="989"/>
      <c r="CY44" s="989"/>
      <c r="CZ44" s="989"/>
      <c r="DA44" s="990"/>
      <c r="DB44" s="988"/>
      <c r="DC44" s="989"/>
      <c r="DD44" s="989"/>
      <c r="DE44" s="989"/>
      <c r="DF44" s="990"/>
      <c r="DG44" s="988"/>
      <c r="DH44" s="989"/>
      <c r="DI44" s="989"/>
      <c r="DJ44" s="989"/>
      <c r="DK44" s="990"/>
      <c r="DL44" s="988"/>
      <c r="DM44" s="989"/>
      <c r="DN44" s="989"/>
      <c r="DO44" s="989"/>
      <c r="DP44" s="990"/>
      <c r="DQ44" s="988"/>
      <c r="DR44" s="989"/>
      <c r="DS44" s="989"/>
      <c r="DT44" s="989"/>
      <c r="DU44" s="990"/>
      <c r="DV44" s="991"/>
      <c r="DW44" s="992"/>
      <c r="DX44" s="992"/>
      <c r="DY44" s="992"/>
      <c r="DZ44" s="993"/>
      <c r="EA44" s="218"/>
    </row>
    <row r="45" spans="1:131" ht="26.3" customHeight="1" x14ac:dyDescent="0.2">
      <c r="A45" s="226">
        <v>18</v>
      </c>
      <c r="B45" s="1031"/>
      <c r="C45" s="1032"/>
      <c r="D45" s="1032"/>
      <c r="E45" s="1032"/>
      <c r="F45" s="1032"/>
      <c r="G45" s="1032"/>
      <c r="H45" s="1032"/>
      <c r="I45" s="1032"/>
      <c r="J45" s="1032"/>
      <c r="K45" s="1032"/>
      <c r="L45" s="1032"/>
      <c r="M45" s="1032"/>
      <c r="N45" s="1032"/>
      <c r="O45" s="1032"/>
      <c r="P45" s="1033"/>
      <c r="Q45" s="1039"/>
      <c r="R45" s="1040"/>
      <c r="S45" s="1040"/>
      <c r="T45" s="1040"/>
      <c r="U45" s="1040"/>
      <c r="V45" s="1040"/>
      <c r="W45" s="1040"/>
      <c r="X45" s="1040"/>
      <c r="Y45" s="1040"/>
      <c r="Z45" s="1040"/>
      <c r="AA45" s="1040"/>
      <c r="AB45" s="1040"/>
      <c r="AC45" s="1040"/>
      <c r="AD45" s="1040"/>
      <c r="AE45" s="1041"/>
      <c r="AF45" s="1036"/>
      <c r="AG45" s="1037"/>
      <c r="AH45" s="1037"/>
      <c r="AI45" s="1037"/>
      <c r="AJ45" s="1038"/>
      <c r="AK45" s="979"/>
      <c r="AL45" s="970"/>
      <c r="AM45" s="970"/>
      <c r="AN45" s="970"/>
      <c r="AO45" s="970"/>
      <c r="AP45" s="970"/>
      <c r="AQ45" s="970"/>
      <c r="AR45" s="970"/>
      <c r="AS45" s="970"/>
      <c r="AT45" s="970"/>
      <c r="AU45" s="970"/>
      <c r="AV45" s="970"/>
      <c r="AW45" s="970"/>
      <c r="AX45" s="970"/>
      <c r="AY45" s="970"/>
      <c r="AZ45" s="1042"/>
      <c r="BA45" s="1042"/>
      <c r="BB45" s="1042"/>
      <c r="BC45" s="1042"/>
      <c r="BD45" s="1042"/>
      <c r="BE45" s="971"/>
      <c r="BF45" s="971"/>
      <c r="BG45" s="971"/>
      <c r="BH45" s="971"/>
      <c r="BI45" s="972"/>
      <c r="BJ45" s="220"/>
      <c r="BK45" s="220"/>
      <c r="BL45" s="220"/>
      <c r="BM45" s="220"/>
      <c r="BN45" s="220"/>
      <c r="BO45" s="229"/>
      <c r="BP45" s="229"/>
      <c r="BQ45" s="226">
        <v>39</v>
      </c>
      <c r="BR45" s="227"/>
      <c r="BS45" s="991"/>
      <c r="BT45" s="992"/>
      <c r="BU45" s="992"/>
      <c r="BV45" s="992"/>
      <c r="BW45" s="992"/>
      <c r="BX45" s="992"/>
      <c r="BY45" s="992"/>
      <c r="BZ45" s="992"/>
      <c r="CA45" s="992"/>
      <c r="CB45" s="992"/>
      <c r="CC45" s="992"/>
      <c r="CD45" s="992"/>
      <c r="CE45" s="992"/>
      <c r="CF45" s="992"/>
      <c r="CG45" s="1013"/>
      <c r="CH45" s="988"/>
      <c r="CI45" s="989"/>
      <c r="CJ45" s="989"/>
      <c r="CK45" s="989"/>
      <c r="CL45" s="990"/>
      <c r="CM45" s="988"/>
      <c r="CN45" s="989"/>
      <c r="CO45" s="989"/>
      <c r="CP45" s="989"/>
      <c r="CQ45" s="990"/>
      <c r="CR45" s="988"/>
      <c r="CS45" s="989"/>
      <c r="CT45" s="989"/>
      <c r="CU45" s="989"/>
      <c r="CV45" s="990"/>
      <c r="CW45" s="988"/>
      <c r="CX45" s="989"/>
      <c r="CY45" s="989"/>
      <c r="CZ45" s="989"/>
      <c r="DA45" s="990"/>
      <c r="DB45" s="988"/>
      <c r="DC45" s="989"/>
      <c r="DD45" s="989"/>
      <c r="DE45" s="989"/>
      <c r="DF45" s="990"/>
      <c r="DG45" s="988"/>
      <c r="DH45" s="989"/>
      <c r="DI45" s="989"/>
      <c r="DJ45" s="989"/>
      <c r="DK45" s="990"/>
      <c r="DL45" s="988"/>
      <c r="DM45" s="989"/>
      <c r="DN45" s="989"/>
      <c r="DO45" s="989"/>
      <c r="DP45" s="990"/>
      <c r="DQ45" s="988"/>
      <c r="DR45" s="989"/>
      <c r="DS45" s="989"/>
      <c r="DT45" s="989"/>
      <c r="DU45" s="990"/>
      <c r="DV45" s="991"/>
      <c r="DW45" s="992"/>
      <c r="DX45" s="992"/>
      <c r="DY45" s="992"/>
      <c r="DZ45" s="993"/>
      <c r="EA45" s="218"/>
    </row>
    <row r="46" spans="1:131" ht="26.3" customHeight="1" x14ac:dyDescent="0.2">
      <c r="A46" s="226">
        <v>19</v>
      </c>
      <c r="B46" s="1031"/>
      <c r="C46" s="1032"/>
      <c r="D46" s="1032"/>
      <c r="E46" s="1032"/>
      <c r="F46" s="1032"/>
      <c r="G46" s="1032"/>
      <c r="H46" s="1032"/>
      <c r="I46" s="1032"/>
      <c r="J46" s="1032"/>
      <c r="K46" s="1032"/>
      <c r="L46" s="1032"/>
      <c r="M46" s="1032"/>
      <c r="N46" s="1032"/>
      <c r="O46" s="1032"/>
      <c r="P46" s="1033"/>
      <c r="Q46" s="1039"/>
      <c r="R46" s="1040"/>
      <c r="S46" s="1040"/>
      <c r="T46" s="1040"/>
      <c r="U46" s="1040"/>
      <c r="V46" s="1040"/>
      <c r="W46" s="1040"/>
      <c r="X46" s="1040"/>
      <c r="Y46" s="1040"/>
      <c r="Z46" s="1040"/>
      <c r="AA46" s="1040"/>
      <c r="AB46" s="1040"/>
      <c r="AC46" s="1040"/>
      <c r="AD46" s="1040"/>
      <c r="AE46" s="1041"/>
      <c r="AF46" s="1036"/>
      <c r="AG46" s="1037"/>
      <c r="AH46" s="1037"/>
      <c r="AI46" s="1037"/>
      <c r="AJ46" s="1038"/>
      <c r="AK46" s="979"/>
      <c r="AL46" s="970"/>
      <c r="AM46" s="970"/>
      <c r="AN46" s="970"/>
      <c r="AO46" s="970"/>
      <c r="AP46" s="970"/>
      <c r="AQ46" s="970"/>
      <c r="AR46" s="970"/>
      <c r="AS46" s="970"/>
      <c r="AT46" s="970"/>
      <c r="AU46" s="970"/>
      <c r="AV46" s="970"/>
      <c r="AW46" s="970"/>
      <c r="AX46" s="970"/>
      <c r="AY46" s="970"/>
      <c r="AZ46" s="1042"/>
      <c r="BA46" s="1042"/>
      <c r="BB46" s="1042"/>
      <c r="BC46" s="1042"/>
      <c r="BD46" s="1042"/>
      <c r="BE46" s="971"/>
      <c r="BF46" s="971"/>
      <c r="BG46" s="971"/>
      <c r="BH46" s="971"/>
      <c r="BI46" s="972"/>
      <c r="BJ46" s="220"/>
      <c r="BK46" s="220"/>
      <c r="BL46" s="220"/>
      <c r="BM46" s="220"/>
      <c r="BN46" s="220"/>
      <c r="BO46" s="229"/>
      <c r="BP46" s="229"/>
      <c r="BQ46" s="226">
        <v>40</v>
      </c>
      <c r="BR46" s="227"/>
      <c r="BS46" s="991"/>
      <c r="BT46" s="992"/>
      <c r="BU46" s="992"/>
      <c r="BV46" s="992"/>
      <c r="BW46" s="992"/>
      <c r="BX46" s="992"/>
      <c r="BY46" s="992"/>
      <c r="BZ46" s="992"/>
      <c r="CA46" s="992"/>
      <c r="CB46" s="992"/>
      <c r="CC46" s="992"/>
      <c r="CD46" s="992"/>
      <c r="CE46" s="992"/>
      <c r="CF46" s="992"/>
      <c r="CG46" s="1013"/>
      <c r="CH46" s="988"/>
      <c r="CI46" s="989"/>
      <c r="CJ46" s="989"/>
      <c r="CK46" s="989"/>
      <c r="CL46" s="990"/>
      <c r="CM46" s="988"/>
      <c r="CN46" s="989"/>
      <c r="CO46" s="989"/>
      <c r="CP46" s="989"/>
      <c r="CQ46" s="990"/>
      <c r="CR46" s="988"/>
      <c r="CS46" s="989"/>
      <c r="CT46" s="989"/>
      <c r="CU46" s="989"/>
      <c r="CV46" s="990"/>
      <c r="CW46" s="988"/>
      <c r="CX46" s="989"/>
      <c r="CY46" s="989"/>
      <c r="CZ46" s="989"/>
      <c r="DA46" s="990"/>
      <c r="DB46" s="988"/>
      <c r="DC46" s="989"/>
      <c r="DD46" s="989"/>
      <c r="DE46" s="989"/>
      <c r="DF46" s="990"/>
      <c r="DG46" s="988"/>
      <c r="DH46" s="989"/>
      <c r="DI46" s="989"/>
      <c r="DJ46" s="989"/>
      <c r="DK46" s="990"/>
      <c r="DL46" s="988"/>
      <c r="DM46" s="989"/>
      <c r="DN46" s="989"/>
      <c r="DO46" s="989"/>
      <c r="DP46" s="990"/>
      <c r="DQ46" s="988"/>
      <c r="DR46" s="989"/>
      <c r="DS46" s="989"/>
      <c r="DT46" s="989"/>
      <c r="DU46" s="990"/>
      <c r="DV46" s="991"/>
      <c r="DW46" s="992"/>
      <c r="DX46" s="992"/>
      <c r="DY46" s="992"/>
      <c r="DZ46" s="993"/>
      <c r="EA46" s="218"/>
    </row>
    <row r="47" spans="1:131" ht="26.3" customHeight="1" x14ac:dyDescent="0.2">
      <c r="A47" s="226">
        <v>20</v>
      </c>
      <c r="B47" s="1031"/>
      <c r="C47" s="1032"/>
      <c r="D47" s="1032"/>
      <c r="E47" s="1032"/>
      <c r="F47" s="1032"/>
      <c r="G47" s="1032"/>
      <c r="H47" s="1032"/>
      <c r="I47" s="1032"/>
      <c r="J47" s="1032"/>
      <c r="K47" s="1032"/>
      <c r="L47" s="1032"/>
      <c r="M47" s="1032"/>
      <c r="N47" s="1032"/>
      <c r="O47" s="1032"/>
      <c r="P47" s="1033"/>
      <c r="Q47" s="1039"/>
      <c r="R47" s="1040"/>
      <c r="S47" s="1040"/>
      <c r="T47" s="1040"/>
      <c r="U47" s="1040"/>
      <c r="V47" s="1040"/>
      <c r="W47" s="1040"/>
      <c r="X47" s="1040"/>
      <c r="Y47" s="1040"/>
      <c r="Z47" s="1040"/>
      <c r="AA47" s="1040"/>
      <c r="AB47" s="1040"/>
      <c r="AC47" s="1040"/>
      <c r="AD47" s="1040"/>
      <c r="AE47" s="1041"/>
      <c r="AF47" s="1036"/>
      <c r="AG47" s="1037"/>
      <c r="AH47" s="1037"/>
      <c r="AI47" s="1037"/>
      <c r="AJ47" s="1038"/>
      <c r="AK47" s="979"/>
      <c r="AL47" s="970"/>
      <c r="AM47" s="970"/>
      <c r="AN47" s="970"/>
      <c r="AO47" s="970"/>
      <c r="AP47" s="970"/>
      <c r="AQ47" s="970"/>
      <c r="AR47" s="970"/>
      <c r="AS47" s="970"/>
      <c r="AT47" s="970"/>
      <c r="AU47" s="970"/>
      <c r="AV47" s="970"/>
      <c r="AW47" s="970"/>
      <c r="AX47" s="970"/>
      <c r="AY47" s="970"/>
      <c r="AZ47" s="1042"/>
      <c r="BA47" s="1042"/>
      <c r="BB47" s="1042"/>
      <c r="BC47" s="1042"/>
      <c r="BD47" s="1042"/>
      <c r="BE47" s="971"/>
      <c r="BF47" s="971"/>
      <c r="BG47" s="971"/>
      <c r="BH47" s="971"/>
      <c r="BI47" s="972"/>
      <c r="BJ47" s="220"/>
      <c r="BK47" s="220"/>
      <c r="BL47" s="220"/>
      <c r="BM47" s="220"/>
      <c r="BN47" s="220"/>
      <c r="BO47" s="229"/>
      <c r="BP47" s="229"/>
      <c r="BQ47" s="226">
        <v>41</v>
      </c>
      <c r="BR47" s="227"/>
      <c r="BS47" s="991"/>
      <c r="BT47" s="992"/>
      <c r="BU47" s="992"/>
      <c r="BV47" s="992"/>
      <c r="BW47" s="992"/>
      <c r="BX47" s="992"/>
      <c r="BY47" s="992"/>
      <c r="BZ47" s="992"/>
      <c r="CA47" s="992"/>
      <c r="CB47" s="992"/>
      <c r="CC47" s="992"/>
      <c r="CD47" s="992"/>
      <c r="CE47" s="992"/>
      <c r="CF47" s="992"/>
      <c r="CG47" s="1013"/>
      <c r="CH47" s="988"/>
      <c r="CI47" s="989"/>
      <c r="CJ47" s="989"/>
      <c r="CK47" s="989"/>
      <c r="CL47" s="990"/>
      <c r="CM47" s="988"/>
      <c r="CN47" s="989"/>
      <c r="CO47" s="989"/>
      <c r="CP47" s="989"/>
      <c r="CQ47" s="990"/>
      <c r="CR47" s="988"/>
      <c r="CS47" s="989"/>
      <c r="CT47" s="989"/>
      <c r="CU47" s="989"/>
      <c r="CV47" s="990"/>
      <c r="CW47" s="988"/>
      <c r="CX47" s="989"/>
      <c r="CY47" s="989"/>
      <c r="CZ47" s="989"/>
      <c r="DA47" s="990"/>
      <c r="DB47" s="988"/>
      <c r="DC47" s="989"/>
      <c r="DD47" s="989"/>
      <c r="DE47" s="989"/>
      <c r="DF47" s="990"/>
      <c r="DG47" s="988"/>
      <c r="DH47" s="989"/>
      <c r="DI47" s="989"/>
      <c r="DJ47" s="989"/>
      <c r="DK47" s="990"/>
      <c r="DL47" s="988"/>
      <c r="DM47" s="989"/>
      <c r="DN47" s="989"/>
      <c r="DO47" s="989"/>
      <c r="DP47" s="990"/>
      <c r="DQ47" s="988"/>
      <c r="DR47" s="989"/>
      <c r="DS47" s="989"/>
      <c r="DT47" s="989"/>
      <c r="DU47" s="990"/>
      <c r="DV47" s="991"/>
      <c r="DW47" s="992"/>
      <c r="DX47" s="992"/>
      <c r="DY47" s="992"/>
      <c r="DZ47" s="993"/>
      <c r="EA47" s="218"/>
    </row>
    <row r="48" spans="1:131" ht="26.3" customHeight="1" x14ac:dyDescent="0.2">
      <c r="A48" s="226">
        <v>21</v>
      </c>
      <c r="B48" s="1031"/>
      <c r="C48" s="1032"/>
      <c r="D48" s="1032"/>
      <c r="E48" s="1032"/>
      <c r="F48" s="1032"/>
      <c r="G48" s="1032"/>
      <c r="H48" s="1032"/>
      <c r="I48" s="1032"/>
      <c r="J48" s="1032"/>
      <c r="K48" s="1032"/>
      <c r="L48" s="1032"/>
      <c r="M48" s="1032"/>
      <c r="N48" s="1032"/>
      <c r="O48" s="1032"/>
      <c r="P48" s="1033"/>
      <c r="Q48" s="1039"/>
      <c r="R48" s="1040"/>
      <c r="S48" s="1040"/>
      <c r="T48" s="1040"/>
      <c r="U48" s="1040"/>
      <c r="V48" s="1040"/>
      <c r="W48" s="1040"/>
      <c r="X48" s="1040"/>
      <c r="Y48" s="1040"/>
      <c r="Z48" s="1040"/>
      <c r="AA48" s="1040"/>
      <c r="AB48" s="1040"/>
      <c r="AC48" s="1040"/>
      <c r="AD48" s="1040"/>
      <c r="AE48" s="1041"/>
      <c r="AF48" s="1036"/>
      <c r="AG48" s="1037"/>
      <c r="AH48" s="1037"/>
      <c r="AI48" s="1037"/>
      <c r="AJ48" s="1038"/>
      <c r="AK48" s="979"/>
      <c r="AL48" s="970"/>
      <c r="AM48" s="970"/>
      <c r="AN48" s="970"/>
      <c r="AO48" s="970"/>
      <c r="AP48" s="970"/>
      <c r="AQ48" s="970"/>
      <c r="AR48" s="970"/>
      <c r="AS48" s="970"/>
      <c r="AT48" s="970"/>
      <c r="AU48" s="970"/>
      <c r="AV48" s="970"/>
      <c r="AW48" s="970"/>
      <c r="AX48" s="970"/>
      <c r="AY48" s="970"/>
      <c r="AZ48" s="1042"/>
      <c r="BA48" s="1042"/>
      <c r="BB48" s="1042"/>
      <c r="BC48" s="1042"/>
      <c r="BD48" s="1042"/>
      <c r="BE48" s="971"/>
      <c r="BF48" s="971"/>
      <c r="BG48" s="971"/>
      <c r="BH48" s="971"/>
      <c r="BI48" s="972"/>
      <c r="BJ48" s="220"/>
      <c r="BK48" s="220"/>
      <c r="BL48" s="220"/>
      <c r="BM48" s="220"/>
      <c r="BN48" s="220"/>
      <c r="BO48" s="229"/>
      <c r="BP48" s="229"/>
      <c r="BQ48" s="226">
        <v>42</v>
      </c>
      <c r="BR48" s="227"/>
      <c r="BS48" s="991"/>
      <c r="BT48" s="992"/>
      <c r="BU48" s="992"/>
      <c r="BV48" s="992"/>
      <c r="BW48" s="992"/>
      <c r="BX48" s="992"/>
      <c r="BY48" s="992"/>
      <c r="BZ48" s="992"/>
      <c r="CA48" s="992"/>
      <c r="CB48" s="992"/>
      <c r="CC48" s="992"/>
      <c r="CD48" s="992"/>
      <c r="CE48" s="992"/>
      <c r="CF48" s="992"/>
      <c r="CG48" s="1013"/>
      <c r="CH48" s="988"/>
      <c r="CI48" s="989"/>
      <c r="CJ48" s="989"/>
      <c r="CK48" s="989"/>
      <c r="CL48" s="990"/>
      <c r="CM48" s="988"/>
      <c r="CN48" s="989"/>
      <c r="CO48" s="989"/>
      <c r="CP48" s="989"/>
      <c r="CQ48" s="990"/>
      <c r="CR48" s="988"/>
      <c r="CS48" s="989"/>
      <c r="CT48" s="989"/>
      <c r="CU48" s="989"/>
      <c r="CV48" s="990"/>
      <c r="CW48" s="988"/>
      <c r="CX48" s="989"/>
      <c r="CY48" s="989"/>
      <c r="CZ48" s="989"/>
      <c r="DA48" s="990"/>
      <c r="DB48" s="988"/>
      <c r="DC48" s="989"/>
      <c r="DD48" s="989"/>
      <c r="DE48" s="989"/>
      <c r="DF48" s="990"/>
      <c r="DG48" s="988"/>
      <c r="DH48" s="989"/>
      <c r="DI48" s="989"/>
      <c r="DJ48" s="989"/>
      <c r="DK48" s="990"/>
      <c r="DL48" s="988"/>
      <c r="DM48" s="989"/>
      <c r="DN48" s="989"/>
      <c r="DO48" s="989"/>
      <c r="DP48" s="990"/>
      <c r="DQ48" s="988"/>
      <c r="DR48" s="989"/>
      <c r="DS48" s="989"/>
      <c r="DT48" s="989"/>
      <c r="DU48" s="990"/>
      <c r="DV48" s="991"/>
      <c r="DW48" s="992"/>
      <c r="DX48" s="992"/>
      <c r="DY48" s="992"/>
      <c r="DZ48" s="993"/>
      <c r="EA48" s="218"/>
    </row>
    <row r="49" spans="1:131" ht="26.3" customHeight="1" x14ac:dyDescent="0.2">
      <c r="A49" s="226">
        <v>22</v>
      </c>
      <c r="B49" s="1031"/>
      <c r="C49" s="1032"/>
      <c r="D49" s="1032"/>
      <c r="E49" s="1032"/>
      <c r="F49" s="1032"/>
      <c r="G49" s="1032"/>
      <c r="H49" s="1032"/>
      <c r="I49" s="1032"/>
      <c r="J49" s="1032"/>
      <c r="K49" s="1032"/>
      <c r="L49" s="1032"/>
      <c r="M49" s="1032"/>
      <c r="N49" s="1032"/>
      <c r="O49" s="1032"/>
      <c r="P49" s="1033"/>
      <c r="Q49" s="1039"/>
      <c r="R49" s="1040"/>
      <c r="S49" s="1040"/>
      <c r="T49" s="1040"/>
      <c r="U49" s="1040"/>
      <c r="V49" s="1040"/>
      <c r="W49" s="1040"/>
      <c r="X49" s="1040"/>
      <c r="Y49" s="1040"/>
      <c r="Z49" s="1040"/>
      <c r="AA49" s="1040"/>
      <c r="AB49" s="1040"/>
      <c r="AC49" s="1040"/>
      <c r="AD49" s="1040"/>
      <c r="AE49" s="1041"/>
      <c r="AF49" s="1036"/>
      <c r="AG49" s="1037"/>
      <c r="AH49" s="1037"/>
      <c r="AI49" s="1037"/>
      <c r="AJ49" s="1038"/>
      <c r="AK49" s="979"/>
      <c r="AL49" s="970"/>
      <c r="AM49" s="970"/>
      <c r="AN49" s="970"/>
      <c r="AO49" s="970"/>
      <c r="AP49" s="970"/>
      <c r="AQ49" s="970"/>
      <c r="AR49" s="970"/>
      <c r="AS49" s="970"/>
      <c r="AT49" s="970"/>
      <c r="AU49" s="970"/>
      <c r="AV49" s="970"/>
      <c r="AW49" s="970"/>
      <c r="AX49" s="970"/>
      <c r="AY49" s="970"/>
      <c r="AZ49" s="1042"/>
      <c r="BA49" s="1042"/>
      <c r="BB49" s="1042"/>
      <c r="BC49" s="1042"/>
      <c r="BD49" s="1042"/>
      <c r="BE49" s="971"/>
      <c r="BF49" s="971"/>
      <c r="BG49" s="971"/>
      <c r="BH49" s="971"/>
      <c r="BI49" s="972"/>
      <c r="BJ49" s="220"/>
      <c r="BK49" s="220"/>
      <c r="BL49" s="220"/>
      <c r="BM49" s="220"/>
      <c r="BN49" s="220"/>
      <c r="BO49" s="229"/>
      <c r="BP49" s="229"/>
      <c r="BQ49" s="226">
        <v>43</v>
      </c>
      <c r="BR49" s="227"/>
      <c r="BS49" s="991"/>
      <c r="BT49" s="992"/>
      <c r="BU49" s="992"/>
      <c r="BV49" s="992"/>
      <c r="BW49" s="992"/>
      <c r="BX49" s="992"/>
      <c r="BY49" s="992"/>
      <c r="BZ49" s="992"/>
      <c r="CA49" s="992"/>
      <c r="CB49" s="992"/>
      <c r="CC49" s="992"/>
      <c r="CD49" s="992"/>
      <c r="CE49" s="992"/>
      <c r="CF49" s="992"/>
      <c r="CG49" s="1013"/>
      <c r="CH49" s="988"/>
      <c r="CI49" s="989"/>
      <c r="CJ49" s="989"/>
      <c r="CK49" s="989"/>
      <c r="CL49" s="990"/>
      <c r="CM49" s="988"/>
      <c r="CN49" s="989"/>
      <c r="CO49" s="989"/>
      <c r="CP49" s="989"/>
      <c r="CQ49" s="990"/>
      <c r="CR49" s="988"/>
      <c r="CS49" s="989"/>
      <c r="CT49" s="989"/>
      <c r="CU49" s="989"/>
      <c r="CV49" s="990"/>
      <c r="CW49" s="988"/>
      <c r="CX49" s="989"/>
      <c r="CY49" s="989"/>
      <c r="CZ49" s="989"/>
      <c r="DA49" s="990"/>
      <c r="DB49" s="988"/>
      <c r="DC49" s="989"/>
      <c r="DD49" s="989"/>
      <c r="DE49" s="989"/>
      <c r="DF49" s="990"/>
      <c r="DG49" s="988"/>
      <c r="DH49" s="989"/>
      <c r="DI49" s="989"/>
      <c r="DJ49" s="989"/>
      <c r="DK49" s="990"/>
      <c r="DL49" s="988"/>
      <c r="DM49" s="989"/>
      <c r="DN49" s="989"/>
      <c r="DO49" s="989"/>
      <c r="DP49" s="990"/>
      <c r="DQ49" s="988"/>
      <c r="DR49" s="989"/>
      <c r="DS49" s="989"/>
      <c r="DT49" s="989"/>
      <c r="DU49" s="990"/>
      <c r="DV49" s="991"/>
      <c r="DW49" s="992"/>
      <c r="DX49" s="992"/>
      <c r="DY49" s="992"/>
      <c r="DZ49" s="993"/>
      <c r="EA49" s="218"/>
    </row>
    <row r="50" spans="1:131" ht="26.3" customHeight="1" x14ac:dyDescent="0.2">
      <c r="A50" s="226">
        <v>23</v>
      </c>
      <c r="B50" s="1031"/>
      <c r="C50" s="1032"/>
      <c r="D50" s="1032"/>
      <c r="E50" s="1032"/>
      <c r="F50" s="1032"/>
      <c r="G50" s="1032"/>
      <c r="H50" s="1032"/>
      <c r="I50" s="1032"/>
      <c r="J50" s="1032"/>
      <c r="K50" s="1032"/>
      <c r="L50" s="1032"/>
      <c r="M50" s="1032"/>
      <c r="N50" s="1032"/>
      <c r="O50" s="1032"/>
      <c r="P50" s="1033"/>
      <c r="Q50" s="1034"/>
      <c r="R50" s="1026"/>
      <c r="S50" s="1026"/>
      <c r="T50" s="1026"/>
      <c r="U50" s="1026"/>
      <c r="V50" s="1026"/>
      <c r="W50" s="1026"/>
      <c r="X50" s="1026"/>
      <c r="Y50" s="1026"/>
      <c r="Z50" s="1026"/>
      <c r="AA50" s="1026"/>
      <c r="AB50" s="1026"/>
      <c r="AC50" s="1026"/>
      <c r="AD50" s="1026"/>
      <c r="AE50" s="1035"/>
      <c r="AF50" s="1036"/>
      <c r="AG50" s="1037"/>
      <c r="AH50" s="1037"/>
      <c r="AI50" s="1037"/>
      <c r="AJ50" s="1038"/>
      <c r="AK50" s="1025"/>
      <c r="AL50" s="1026"/>
      <c r="AM50" s="1026"/>
      <c r="AN50" s="1026"/>
      <c r="AO50" s="1026"/>
      <c r="AP50" s="1026"/>
      <c r="AQ50" s="1026"/>
      <c r="AR50" s="1026"/>
      <c r="AS50" s="1026"/>
      <c r="AT50" s="1026"/>
      <c r="AU50" s="1026"/>
      <c r="AV50" s="1026"/>
      <c r="AW50" s="1026"/>
      <c r="AX50" s="1026"/>
      <c r="AY50" s="1026"/>
      <c r="AZ50" s="1027"/>
      <c r="BA50" s="1027"/>
      <c r="BB50" s="1027"/>
      <c r="BC50" s="1027"/>
      <c r="BD50" s="1027"/>
      <c r="BE50" s="971"/>
      <c r="BF50" s="971"/>
      <c r="BG50" s="971"/>
      <c r="BH50" s="971"/>
      <c r="BI50" s="972"/>
      <c r="BJ50" s="220"/>
      <c r="BK50" s="220"/>
      <c r="BL50" s="220"/>
      <c r="BM50" s="220"/>
      <c r="BN50" s="220"/>
      <c r="BO50" s="229"/>
      <c r="BP50" s="229"/>
      <c r="BQ50" s="226">
        <v>44</v>
      </c>
      <c r="BR50" s="227"/>
      <c r="BS50" s="991"/>
      <c r="BT50" s="992"/>
      <c r="BU50" s="992"/>
      <c r="BV50" s="992"/>
      <c r="BW50" s="992"/>
      <c r="BX50" s="992"/>
      <c r="BY50" s="992"/>
      <c r="BZ50" s="992"/>
      <c r="CA50" s="992"/>
      <c r="CB50" s="992"/>
      <c r="CC50" s="992"/>
      <c r="CD50" s="992"/>
      <c r="CE50" s="992"/>
      <c r="CF50" s="992"/>
      <c r="CG50" s="1013"/>
      <c r="CH50" s="988"/>
      <c r="CI50" s="989"/>
      <c r="CJ50" s="989"/>
      <c r="CK50" s="989"/>
      <c r="CL50" s="990"/>
      <c r="CM50" s="988"/>
      <c r="CN50" s="989"/>
      <c r="CO50" s="989"/>
      <c r="CP50" s="989"/>
      <c r="CQ50" s="990"/>
      <c r="CR50" s="988"/>
      <c r="CS50" s="989"/>
      <c r="CT50" s="989"/>
      <c r="CU50" s="989"/>
      <c r="CV50" s="990"/>
      <c r="CW50" s="988"/>
      <c r="CX50" s="989"/>
      <c r="CY50" s="989"/>
      <c r="CZ50" s="989"/>
      <c r="DA50" s="990"/>
      <c r="DB50" s="988"/>
      <c r="DC50" s="989"/>
      <c r="DD50" s="989"/>
      <c r="DE50" s="989"/>
      <c r="DF50" s="990"/>
      <c r="DG50" s="988"/>
      <c r="DH50" s="989"/>
      <c r="DI50" s="989"/>
      <c r="DJ50" s="989"/>
      <c r="DK50" s="990"/>
      <c r="DL50" s="988"/>
      <c r="DM50" s="989"/>
      <c r="DN50" s="989"/>
      <c r="DO50" s="989"/>
      <c r="DP50" s="990"/>
      <c r="DQ50" s="988"/>
      <c r="DR50" s="989"/>
      <c r="DS50" s="989"/>
      <c r="DT50" s="989"/>
      <c r="DU50" s="990"/>
      <c r="DV50" s="991"/>
      <c r="DW50" s="992"/>
      <c r="DX50" s="992"/>
      <c r="DY50" s="992"/>
      <c r="DZ50" s="993"/>
      <c r="EA50" s="218"/>
    </row>
    <row r="51" spans="1:131" ht="26.3" customHeight="1" x14ac:dyDescent="0.2">
      <c r="A51" s="226">
        <v>24</v>
      </c>
      <c r="B51" s="1031"/>
      <c r="C51" s="1032"/>
      <c r="D51" s="1032"/>
      <c r="E51" s="1032"/>
      <c r="F51" s="1032"/>
      <c r="G51" s="1032"/>
      <c r="H51" s="1032"/>
      <c r="I51" s="1032"/>
      <c r="J51" s="1032"/>
      <c r="K51" s="1032"/>
      <c r="L51" s="1032"/>
      <c r="M51" s="1032"/>
      <c r="N51" s="1032"/>
      <c r="O51" s="1032"/>
      <c r="P51" s="1033"/>
      <c r="Q51" s="1034"/>
      <c r="R51" s="1026"/>
      <c r="S51" s="1026"/>
      <c r="T51" s="1026"/>
      <c r="U51" s="1026"/>
      <c r="V51" s="1026"/>
      <c r="W51" s="1026"/>
      <c r="X51" s="1026"/>
      <c r="Y51" s="1026"/>
      <c r="Z51" s="1026"/>
      <c r="AA51" s="1026"/>
      <c r="AB51" s="1026"/>
      <c r="AC51" s="1026"/>
      <c r="AD51" s="1026"/>
      <c r="AE51" s="1035"/>
      <c r="AF51" s="1036"/>
      <c r="AG51" s="1037"/>
      <c r="AH51" s="1037"/>
      <c r="AI51" s="1037"/>
      <c r="AJ51" s="1038"/>
      <c r="AK51" s="1025"/>
      <c r="AL51" s="1026"/>
      <c r="AM51" s="1026"/>
      <c r="AN51" s="1026"/>
      <c r="AO51" s="1026"/>
      <c r="AP51" s="1026"/>
      <c r="AQ51" s="1026"/>
      <c r="AR51" s="1026"/>
      <c r="AS51" s="1026"/>
      <c r="AT51" s="1026"/>
      <c r="AU51" s="1026"/>
      <c r="AV51" s="1026"/>
      <c r="AW51" s="1026"/>
      <c r="AX51" s="1026"/>
      <c r="AY51" s="1026"/>
      <c r="AZ51" s="1027"/>
      <c r="BA51" s="1027"/>
      <c r="BB51" s="1027"/>
      <c r="BC51" s="1027"/>
      <c r="BD51" s="1027"/>
      <c r="BE51" s="971"/>
      <c r="BF51" s="971"/>
      <c r="BG51" s="971"/>
      <c r="BH51" s="971"/>
      <c r="BI51" s="972"/>
      <c r="BJ51" s="220"/>
      <c r="BK51" s="220"/>
      <c r="BL51" s="220"/>
      <c r="BM51" s="220"/>
      <c r="BN51" s="220"/>
      <c r="BO51" s="229"/>
      <c r="BP51" s="229"/>
      <c r="BQ51" s="226">
        <v>45</v>
      </c>
      <c r="BR51" s="227"/>
      <c r="BS51" s="991"/>
      <c r="BT51" s="992"/>
      <c r="BU51" s="992"/>
      <c r="BV51" s="992"/>
      <c r="BW51" s="992"/>
      <c r="BX51" s="992"/>
      <c r="BY51" s="992"/>
      <c r="BZ51" s="992"/>
      <c r="CA51" s="992"/>
      <c r="CB51" s="992"/>
      <c r="CC51" s="992"/>
      <c r="CD51" s="992"/>
      <c r="CE51" s="992"/>
      <c r="CF51" s="992"/>
      <c r="CG51" s="1013"/>
      <c r="CH51" s="988"/>
      <c r="CI51" s="989"/>
      <c r="CJ51" s="989"/>
      <c r="CK51" s="989"/>
      <c r="CL51" s="990"/>
      <c r="CM51" s="988"/>
      <c r="CN51" s="989"/>
      <c r="CO51" s="989"/>
      <c r="CP51" s="989"/>
      <c r="CQ51" s="990"/>
      <c r="CR51" s="988"/>
      <c r="CS51" s="989"/>
      <c r="CT51" s="989"/>
      <c r="CU51" s="989"/>
      <c r="CV51" s="990"/>
      <c r="CW51" s="988"/>
      <c r="CX51" s="989"/>
      <c r="CY51" s="989"/>
      <c r="CZ51" s="989"/>
      <c r="DA51" s="990"/>
      <c r="DB51" s="988"/>
      <c r="DC51" s="989"/>
      <c r="DD51" s="989"/>
      <c r="DE51" s="989"/>
      <c r="DF51" s="990"/>
      <c r="DG51" s="988"/>
      <c r="DH51" s="989"/>
      <c r="DI51" s="989"/>
      <c r="DJ51" s="989"/>
      <c r="DK51" s="990"/>
      <c r="DL51" s="988"/>
      <c r="DM51" s="989"/>
      <c r="DN51" s="989"/>
      <c r="DO51" s="989"/>
      <c r="DP51" s="990"/>
      <c r="DQ51" s="988"/>
      <c r="DR51" s="989"/>
      <c r="DS51" s="989"/>
      <c r="DT51" s="989"/>
      <c r="DU51" s="990"/>
      <c r="DV51" s="991"/>
      <c r="DW51" s="992"/>
      <c r="DX51" s="992"/>
      <c r="DY51" s="992"/>
      <c r="DZ51" s="993"/>
      <c r="EA51" s="218"/>
    </row>
    <row r="52" spans="1:131" ht="26.3" customHeight="1" x14ac:dyDescent="0.2">
      <c r="A52" s="226">
        <v>25</v>
      </c>
      <c r="B52" s="1031"/>
      <c r="C52" s="1032"/>
      <c r="D52" s="1032"/>
      <c r="E52" s="1032"/>
      <c r="F52" s="1032"/>
      <c r="G52" s="1032"/>
      <c r="H52" s="1032"/>
      <c r="I52" s="1032"/>
      <c r="J52" s="1032"/>
      <c r="K52" s="1032"/>
      <c r="L52" s="1032"/>
      <c r="M52" s="1032"/>
      <c r="N52" s="1032"/>
      <c r="O52" s="1032"/>
      <c r="P52" s="1033"/>
      <c r="Q52" s="1034"/>
      <c r="R52" s="1026"/>
      <c r="S52" s="1026"/>
      <c r="T52" s="1026"/>
      <c r="U52" s="1026"/>
      <c r="V52" s="1026"/>
      <c r="W52" s="1026"/>
      <c r="X52" s="1026"/>
      <c r="Y52" s="1026"/>
      <c r="Z52" s="1026"/>
      <c r="AA52" s="1026"/>
      <c r="AB52" s="1026"/>
      <c r="AC52" s="1026"/>
      <c r="AD52" s="1026"/>
      <c r="AE52" s="1035"/>
      <c r="AF52" s="1036"/>
      <c r="AG52" s="1037"/>
      <c r="AH52" s="1037"/>
      <c r="AI52" s="1037"/>
      <c r="AJ52" s="1038"/>
      <c r="AK52" s="1025"/>
      <c r="AL52" s="1026"/>
      <c r="AM52" s="1026"/>
      <c r="AN52" s="1026"/>
      <c r="AO52" s="1026"/>
      <c r="AP52" s="1026"/>
      <c r="AQ52" s="1026"/>
      <c r="AR52" s="1026"/>
      <c r="AS52" s="1026"/>
      <c r="AT52" s="1026"/>
      <c r="AU52" s="1026"/>
      <c r="AV52" s="1026"/>
      <c r="AW52" s="1026"/>
      <c r="AX52" s="1026"/>
      <c r="AY52" s="1026"/>
      <c r="AZ52" s="1027"/>
      <c r="BA52" s="1027"/>
      <c r="BB52" s="1027"/>
      <c r="BC52" s="1027"/>
      <c r="BD52" s="1027"/>
      <c r="BE52" s="971"/>
      <c r="BF52" s="971"/>
      <c r="BG52" s="971"/>
      <c r="BH52" s="971"/>
      <c r="BI52" s="972"/>
      <c r="BJ52" s="220"/>
      <c r="BK52" s="220"/>
      <c r="BL52" s="220"/>
      <c r="BM52" s="220"/>
      <c r="BN52" s="220"/>
      <c r="BO52" s="229"/>
      <c r="BP52" s="229"/>
      <c r="BQ52" s="226">
        <v>46</v>
      </c>
      <c r="BR52" s="227"/>
      <c r="BS52" s="991"/>
      <c r="BT52" s="992"/>
      <c r="BU52" s="992"/>
      <c r="BV52" s="992"/>
      <c r="BW52" s="992"/>
      <c r="BX52" s="992"/>
      <c r="BY52" s="992"/>
      <c r="BZ52" s="992"/>
      <c r="CA52" s="992"/>
      <c r="CB52" s="992"/>
      <c r="CC52" s="992"/>
      <c r="CD52" s="992"/>
      <c r="CE52" s="992"/>
      <c r="CF52" s="992"/>
      <c r="CG52" s="1013"/>
      <c r="CH52" s="988"/>
      <c r="CI52" s="989"/>
      <c r="CJ52" s="989"/>
      <c r="CK52" s="989"/>
      <c r="CL52" s="990"/>
      <c r="CM52" s="988"/>
      <c r="CN52" s="989"/>
      <c r="CO52" s="989"/>
      <c r="CP52" s="989"/>
      <c r="CQ52" s="990"/>
      <c r="CR52" s="988"/>
      <c r="CS52" s="989"/>
      <c r="CT52" s="989"/>
      <c r="CU52" s="989"/>
      <c r="CV52" s="990"/>
      <c r="CW52" s="988"/>
      <c r="CX52" s="989"/>
      <c r="CY52" s="989"/>
      <c r="CZ52" s="989"/>
      <c r="DA52" s="990"/>
      <c r="DB52" s="988"/>
      <c r="DC52" s="989"/>
      <c r="DD52" s="989"/>
      <c r="DE52" s="989"/>
      <c r="DF52" s="990"/>
      <c r="DG52" s="988"/>
      <c r="DH52" s="989"/>
      <c r="DI52" s="989"/>
      <c r="DJ52" s="989"/>
      <c r="DK52" s="990"/>
      <c r="DL52" s="988"/>
      <c r="DM52" s="989"/>
      <c r="DN52" s="989"/>
      <c r="DO52" s="989"/>
      <c r="DP52" s="990"/>
      <c r="DQ52" s="988"/>
      <c r="DR52" s="989"/>
      <c r="DS52" s="989"/>
      <c r="DT52" s="989"/>
      <c r="DU52" s="990"/>
      <c r="DV52" s="991"/>
      <c r="DW52" s="992"/>
      <c r="DX52" s="992"/>
      <c r="DY52" s="992"/>
      <c r="DZ52" s="993"/>
      <c r="EA52" s="218"/>
    </row>
    <row r="53" spans="1:131" ht="26.3" customHeight="1" x14ac:dyDescent="0.2">
      <c r="A53" s="226">
        <v>26</v>
      </c>
      <c r="B53" s="1031"/>
      <c r="C53" s="1032"/>
      <c r="D53" s="1032"/>
      <c r="E53" s="1032"/>
      <c r="F53" s="1032"/>
      <c r="G53" s="1032"/>
      <c r="H53" s="1032"/>
      <c r="I53" s="1032"/>
      <c r="J53" s="1032"/>
      <c r="K53" s="1032"/>
      <c r="L53" s="1032"/>
      <c r="M53" s="1032"/>
      <c r="N53" s="1032"/>
      <c r="O53" s="1032"/>
      <c r="P53" s="1033"/>
      <c r="Q53" s="1034"/>
      <c r="R53" s="1026"/>
      <c r="S53" s="1026"/>
      <c r="T53" s="1026"/>
      <c r="U53" s="1026"/>
      <c r="V53" s="1026"/>
      <c r="W53" s="1026"/>
      <c r="X53" s="1026"/>
      <c r="Y53" s="1026"/>
      <c r="Z53" s="1026"/>
      <c r="AA53" s="1026"/>
      <c r="AB53" s="1026"/>
      <c r="AC53" s="1026"/>
      <c r="AD53" s="1026"/>
      <c r="AE53" s="1035"/>
      <c r="AF53" s="1036"/>
      <c r="AG53" s="1037"/>
      <c r="AH53" s="1037"/>
      <c r="AI53" s="1037"/>
      <c r="AJ53" s="1038"/>
      <c r="AK53" s="1025"/>
      <c r="AL53" s="1026"/>
      <c r="AM53" s="1026"/>
      <c r="AN53" s="1026"/>
      <c r="AO53" s="1026"/>
      <c r="AP53" s="1026"/>
      <c r="AQ53" s="1026"/>
      <c r="AR53" s="1026"/>
      <c r="AS53" s="1026"/>
      <c r="AT53" s="1026"/>
      <c r="AU53" s="1026"/>
      <c r="AV53" s="1026"/>
      <c r="AW53" s="1026"/>
      <c r="AX53" s="1026"/>
      <c r="AY53" s="1026"/>
      <c r="AZ53" s="1027"/>
      <c r="BA53" s="1027"/>
      <c r="BB53" s="1027"/>
      <c r="BC53" s="1027"/>
      <c r="BD53" s="1027"/>
      <c r="BE53" s="971"/>
      <c r="BF53" s="971"/>
      <c r="BG53" s="971"/>
      <c r="BH53" s="971"/>
      <c r="BI53" s="972"/>
      <c r="BJ53" s="220"/>
      <c r="BK53" s="220"/>
      <c r="BL53" s="220"/>
      <c r="BM53" s="220"/>
      <c r="BN53" s="220"/>
      <c r="BO53" s="229"/>
      <c r="BP53" s="229"/>
      <c r="BQ53" s="226">
        <v>47</v>
      </c>
      <c r="BR53" s="227"/>
      <c r="BS53" s="991"/>
      <c r="BT53" s="992"/>
      <c r="BU53" s="992"/>
      <c r="BV53" s="992"/>
      <c r="BW53" s="992"/>
      <c r="BX53" s="992"/>
      <c r="BY53" s="992"/>
      <c r="BZ53" s="992"/>
      <c r="CA53" s="992"/>
      <c r="CB53" s="992"/>
      <c r="CC53" s="992"/>
      <c r="CD53" s="992"/>
      <c r="CE53" s="992"/>
      <c r="CF53" s="992"/>
      <c r="CG53" s="1013"/>
      <c r="CH53" s="988"/>
      <c r="CI53" s="989"/>
      <c r="CJ53" s="989"/>
      <c r="CK53" s="989"/>
      <c r="CL53" s="990"/>
      <c r="CM53" s="988"/>
      <c r="CN53" s="989"/>
      <c r="CO53" s="989"/>
      <c r="CP53" s="989"/>
      <c r="CQ53" s="990"/>
      <c r="CR53" s="988"/>
      <c r="CS53" s="989"/>
      <c r="CT53" s="989"/>
      <c r="CU53" s="989"/>
      <c r="CV53" s="990"/>
      <c r="CW53" s="988"/>
      <c r="CX53" s="989"/>
      <c r="CY53" s="989"/>
      <c r="CZ53" s="989"/>
      <c r="DA53" s="990"/>
      <c r="DB53" s="988"/>
      <c r="DC53" s="989"/>
      <c r="DD53" s="989"/>
      <c r="DE53" s="989"/>
      <c r="DF53" s="990"/>
      <c r="DG53" s="988"/>
      <c r="DH53" s="989"/>
      <c r="DI53" s="989"/>
      <c r="DJ53" s="989"/>
      <c r="DK53" s="990"/>
      <c r="DL53" s="988"/>
      <c r="DM53" s="989"/>
      <c r="DN53" s="989"/>
      <c r="DO53" s="989"/>
      <c r="DP53" s="990"/>
      <c r="DQ53" s="988"/>
      <c r="DR53" s="989"/>
      <c r="DS53" s="989"/>
      <c r="DT53" s="989"/>
      <c r="DU53" s="990"/>
      <c r="DV53" s="991"/>
      <c r="DW53" s="992"/>
      <c r="DX53" s="992"/>
      <c r="DY53" s="992"/>
      <c r="DZ53" s="993"/>
      <c r="EA53" s="218"/>
    </row>
    <row r="54" spans="1:131" ht="26.3" customHeight="1" x14ac:dyDescent="0.2">
      <c r="A54" s="226">
        <v>27</v>
      </c>
      <c r="B54" s="1031"/>
      <c r="C54" s="1032"/>
      <c r="D54" s="1032"/>
      <c r="E54" s="1032"/>
      <c r="F54" s="1032"/>
      <c r="G54" s="1032"/>
      <c r="H54" s="1032"/>
      <c r="I54" s="1032"/>
      <c r="J54" s="1032"/>
      <c r="K54" s="1032"/>
      <c r="L54" s="1032"/>
      <c r="M54" s="1032"/>
      <c r="N54" s="1032"/>
      <c r="O54" s="1032"/>
      <c r="P54" s="1033"/>
      <c r="Q54" s="1034"/>
      <c r="R54" s="1026"/>
      <c r="S54" s="1026"/>
      <c r="T54" s="1026"/>
      <c r="U54" s="1026"/>
      <c r="V54" s="1026"/>
      <c r="W54" s="1026"/>
      <c r="X54" s="1026"/>
      <c r="Y54" s="1026"/>
      <c r="Z54" s="1026"/>
      <c r="AA54" s="1026"/>
      <c r="AB54" s="1026"/>
      <c r="AC54" s="1026"/>
      <c r="AD54" s="1026"/>
      <c r="AE54" s="1035"/>
      <c r="AF54" s="1036"/>
      <c r="AG54" s="1037"/>
      <c r="AH54" s="1037"/>
      <c r="AI54" s="1037"/>
      <c r="AJ54" s="1038"/>
      <c r="AK54" s="1025"/>
      <c r="AL54" s="1026"/>
      <c r="AM54" s="1026"/>
      <c r="AN54" s="1026"/>
      <c r="AO54" s="1026"/>
      <c r="AP54" s="1026"/>
      <c r="AQ54" s="1026"/>
      <c r="AR54" s="1026"/>
      <c r="AS54" s="1026"/>
      <c r="AT54" s="1026"/>
      <c r="AU54" s="1026"/>
      <c r="AV54" s="1026"/>
      <c r="AW54" s="1026"/>
      <c r="AX54" s="1026"/>
      <c r="AY54" s="1026"/>
      <c r="AZ54" s="1027"/>
      <c r="BA54" s="1027"/>
      <c r="BB54" s="1027"/>
      <c r="BC54" s="1027"/>
      <c r="BD54" s="1027"/>
      <c r="BE54" s="971"/>
      <c r="BF54" s="971"/>
      <c r="BG54" s="971"/>
      <c r="BH54" s="971"/>
      <c r="BI54" s="972"/>
      <c r="BJ54" s="220"/>
      <c r="BK54" s="220"/>
      <c r="BL54" s="220"/>
      <c r="BM54" s="220"/>
      <c r="BN54" s="220"/>
      <c r="BO54" s="229"/>
      <c r="BP54" s="229"/>
      <c r="BQ54" s="226">
        <v>48</v>
      </c>
      <c r="BR54" s="227"/>
      <c r="BS54" s="991"/>
      <c r="BT54" s="992"/>
      <c r="BU54" s="992"/>
      <c r="BV54" s="992"/>
      <c r="BW54" s="992"/>
      <c r="BX54" s="992"/>
      <c r="BY54" s="992"/>
      <c r="BZ54" s="992"/>
      <c r="CA54" s="992"/>
      <c r="CB54" s="992"/>
      <c r="CC54" s="992"/>
      <c r="CD54" s="992"/>
      <c r="CE54" s="992"/>
      <c r="CF54" s="992"/>
      <c r="CG54" s="1013"/>
      <c r="CH54" s="988"/>
      <c r="CI54" s="989"/>
      <c r="CJ54" s="989"/>
      <c r="CK54" s="989"/>
      <c r="CL54" s="990"/>
      <c r="CM54" s="988"/>
      <c r="CN54" s="989"/>
      <c r="CO54" s="989"/>
      <c r="CP54" s="989"/>
      <c r="CQ54" s="990"/>
      <c r="CR54" s="988"/>
      <c r="CS54" s="989"/>
      <c r="CT54" s="989"/>
      <c r="CU54" s="989"/>
      <c r="CV54" s="990"/>
      <c r="CW54" s="988"/>
      <c r="CX54" s="989"/>
      <c r="CY54" s="989"/>
      <c r="CZ54" s="989"/>
      <c r="DA54" s="990"/>
      <c r="DB54" s="988"/>
      <c r="DC54" s="989"/>
      <c r="DD54" s="989"/>
      <c r="DE54" s="989"/>
      <c r="DF54" s="990"/>
      <c r="DG54" s="988"/>
      <c r="DH54" s="989"/>
      <c r="DI54" s="989"/>
      <c r="DJ54" s="989"/>
      <c r="DK54" s="990"/>
      <c r="DL54" s="988"/>
      <c r="DM54" s="989"/>
      <c r="DN54" s="989"/>
      <c r="DO54" s="989"/>
      <c r="DP54" s="990"/>
      <c r="DQ54" s="988"/>
      <c r="DR54" s="989"/>
      <c r="DS54" s="989"/>
      <c r="DT54" s="989"/>
      <c r="DU54" s="990"/>
      <c r="DV54" s="991"/>
      <c r="DW54" s="992"/>
      <c r="DX54" s="992"/>
      <c r="DY54" s="992"/>
      <c r="DZ54" s="993"/>
      <c r="EA54" s="218"/>
    </row>
    <row r="55" spans="1:131" ht="26.3" customHeight="1" x14ac:dyDescent="0.2">
      <c r="A55" s="226">
        <v>28</v>
      </c>
      <c r="B55" s="1031"/>
      <c r="C55" s="1032"/>
      <c r="D55" s="1032"/>
      <c r="E55" s="1032"/>
      <c r="F55" s="1032"/>
      <c r="G55" s="1032"/>
      <c r="H55" s="1032"/>
      <c r="I55" s="1032"/>
      <c r="J55" s="1032"/>
      <c r="K55" s="1032"/>
      <c r="L55" s="1032"/>
      <c r="M55" s="1032"/>
      <c r="N55" s="1032"/>
      <c r="O55" s="1032"/>
      <c r="P55" s="1033"/>
      <c r="Q55" s="1034"/>
      <c r="R55" s="1026"/>
      <c r="S55" s="1026"/>
      <c r="T55" s="1026"/>
      <c r="U55" s="1026"/>
      <c r="V55" s="1026"/>
      <c r="W55" s="1026"/>
      <c r="X55" s="1026"/>
      <c r="Y55" s="1026"/>
      <c r="Z55" s="1026"/>
      <c r="AA55" s="1026"/>
      <c r="AB55" s="1026"/>
      <c r="AC55" s="1026"/>
      <c r="AD55" s="1026"/>
      <c r="AE55" s="1035"/>
      <c r="AF55" s="1036"/>
      <c r="AG55" s="1037"/>
      <c r="AH55" s="1037"/>
      <c r="AI55" s="1037"/>
      <c r="AJ55" s="1038"/>
      <c r="AK55" s="1025"/>
      <c r="AL55" s="1026"/>
      <c r="AM55" s="1026"/>
      <c r="AN55" s="1026"/>
      <c r="AO55" s="1026"/>
      <c r="AP55" s="1026"/>
      <c r="AQ55" s="1026"/>
      <c r="AR55" s="1026"/>
      <c r="AS55" s="1026"/>
      <c r="AT55" s="1026"/>
      <c r="AU55" s="1026"/>
      <c r="AV55" s="1026"/>
      <c r="AW55" s="1026"/>
      <c r="AX55" s="1026"/>
      <c r="AY55" s="1026"/>
      <c r="AZ55" s="1027"/>
      <c r="BA55" s="1027"/>
      <c r="BB55" s="1027"/>
      <c r="BC55" s="1027"/>
      <c r="BD55" s="1027"/>
      <c r="BE55" s="971"/>
      <c r="BF55" s="971"/>
      <c r="BG55" s="971"/>
      <c r="BH55" s="971"/>
      <c r="BI55" s="972"/>
      <c r="BJ55" s="220"/>
      <c r="BK55" s="220"/>
      <c r="BL55" s="220"/>
      <c r="BM55" s="220"/>
      <c r="BN55" s="220"/>
      <c r="BO55" s="229"/>
      <c r="BP55" s="229"/>
      <c r="BQ55" s="226">
        <v>49</v>
      </c>
      <c r="BR55" s="227"/>
      <c r="BS55" s="991"/>
      <c r="BT55" s="992"/>
      <c r="BU55" s="992"/>
      <c r="BV55" s="992"/>
      <c r="BW55" s="992"/>
      <c r="BX55" s="992"/>
      <c r="BY55" s="992"/>
      <c r="BZ55" s="992"/>
      <c r="CA55" s="992"/>
      <c r="CB55" s="992"/>
      <c r="CC55" s="992"/>
      <c r="CD55" s="992"/>
      <c r="CE55" s="992"/>
      <c r="CF55" s="992"/>
      <c r="CG55" s="1013"/>
      <c r="CH55" s="988"/>
      <c r="CI55" s="989"/>
      <c r="CJ55" s="989"/>
      <c r="CK55" s="989"/>
      <c r="CL55" s="990"/>
      <c r="CM55" s="988"/>
      <c r="CN55" s="989"/>
      <c r="CO55" s="989"/>
      <c r="CP55" s="989"/>
      <c r="CQ55" s="990"/>
      <c r="CR55" s="988"/>
      <c r="CS55" s="989"/>
      <c r="CT55" s="989"/>
      <c r="CU55" s="989"/>
      <c r="CV55" s="990"/>
      <c r="CW55" s="988"/>
      <c r="CX55" s="989"/>
      <c r="CY55" s="989"/>
      <c r="CZ55" s="989"/>
      <c r="DA55" s="990"/>
      <c r="DB55" s="988"/>
      <c r="DC55" s="989"/>
      <c r="DD55" s="989"/>
      <c r="DE55" s="989"/>
      <c r="DF55" s="990"/>
      <c r="DG55" s="988"/>
      <c r="DH55" s="989"/>
      <c r="DI55" s="989"/>
      <c r="DJ55" s="989"/>
      <c r="DK55" s="990"/>
      <c r="DL55" s="988"/>
      <c r="DM55" s="989"/>
      <c r="DN55" s="989"/>
      <c r="DO55" s="989"/>
      <c r="DP55" s="990"/>
      <c r="DQ55" s="988"/>
      <c r="DR55" s="989"/>
      <c r="DS55" s="989"/>
      <c r="DT55" s="989"/>
      <c r="DU55" s="990"/>
      <c r="DV55" s="991"/>
      <c r="DW55" s="992"/>
      <c r="DX55" s="992"/>
      <c r="DY55" s="992"/>
      <c r="DZ55" s="993"/>
      <c r="EA55" s="218"/>
    </row>
    <row r="56" spans="1:131" ht="26.3" customHeight="1" x14ac:dyDescent="0.2">
      <c r="A56" s="226">
        <v>29</v>
      </c>
      <c r="B56" s="1031"/>
      <c r="C56" s="1032"/>
      <c r="D56" s="1032"/>
      <c r="E56" s="1032"/>
      <c r="F56" s="1032"/>
      <c r="G56" s="1032"/>
      <c r="H56" s="1032"/>
      <c r="I56" s="1032"/>
      <c r="J56" s="1032"/>
      <c r="K56" s="1032"/>
      <c r="L56" s="1032"/>
      <c r="M56" s="1032"/>
      <c r="N56" s="1032"/>
      <c r="O56" s="1032"/>
      <c r="P56" s="1033"/>
      <c r="Q56" s="1034"/>
      <c r="R56" s="1026"/>
      <c r="S56" s="1026"/>
      <c r="T56" s="1026"/>
      <c r="U56" s="1026"/>
      <c r="V56" s="1026"/>
      <c r="W56" s="1026"/>
      <c r="X56" s="1026"/>
      <c r="Y56" s="1026"/>
      <c r="Z56" s="1026"/>
      <c r="AA56" s="1026"/>
      <c r="AB56" s="1026"/>
      <c r="AC56" s="1026"/>
      <c r="AD56" s="1026"/>
      <c r="AE56" s="1035"/>
      <c r="AF56" s="1036"/>
      <c r="AG56" s="1037"/>
      <c r="AH56" s="1037"/>
      <c r="AI56" s="1037"/>
      <c r="AJ56" s="1038"/>
      <c r="AK56" s="1025"/>
      <c r="AL56" s="1026"/>
      <c r="AM56" s="1026"/>
      <c r="AN56" s="1026"/>
      <c r="AO56" s="1026"/>
      <c r="AP56" s="1026"/>
      <c r="AQ56" s="1026"/>
      <c r="AR56" s="1026"/>
      <c r="AS56" s="1026"/>
      <c r="AT56" s="1026"/>
      <c r="AU56" s="1026"/>
      <c r="AV56" s="1026"/>
      <c r="AW56" s="1026"/>
      <c r="AX56" s="1026"/>
      <c r="AY56" s="1026"/>
      <c r="AZ56" s="1027"/>
      <c r="BA56" s="1027"/>
      <c r="BB56" s="1027"/>
      <c r="BC56" s="1027"/>
      <c r="BD56" s="1027"/>
      <c r="BE56" s="971"/>
      <c r="BF56" s="971"/>
      <c r="BG56" s="971"/>
      <c r="BH56" s="971"/>
      <c r="BI56" s="972"/>
      <c r="BJ56" s="220"/>
      <c r="BK56" s="220"/>
      <c r="BL56" s="220"/>
      <c r="BM56" s="220"/>
      <c r="BN56" s="220"/>
      <c r="BO56" s="229"/>
      <c r="BP56" s="229"/>
      <c r="BQ56" s="226">
        <v>50</v>
      </c>
      <c r="BR56" s="227"/>
      <c r="BS56" s="991"/>
      <c r="BT56" s="992"/>
      <c r="BU56" s="992"/>
      <c r="BV56" s="992"/>
      <c r="BW56" s="992"/>
      <c r="BX56" s="992"/>
      <c r="BY56" s="992"/>
      <c r="BZ56" s="992"/>
      <c r="CA56" s="992"/>
      <c r="CB56" s="992"/>
      <c r="CC56" s="992"/>
      <c r="CD56" s="992"/>
      <c r="CE56" s="992"/>
      <c r="CF56" s="992"/>
      <c r="CG56" s="1013"/>
      <c r="CH56" s="988"/>
      <c r="CI56" s="989"/>
      <c r="CJ56" s="989"/>
      <c r="CK56" s="989"/>
      <c r="CL56" s="990"/>
      <c r="CM56" s="988"/>
      <c r="CN56" s="989"/>
      <c r="CO56" s="989"/>
      <c r="CP56" s="989"/>
      <c r="CQ56" s="990"/>
      <c r="CR56" s="988"/>
      <c r="CS56" s="989"/>
      <c r="CT56" s="989"/>
      <c r="CU56" s="989"/>
      <c r="CV56" s="990"/>
      <c r="CW56" s="988"/>
      <c r="CX56" s="989"/>
      <c r="CY56" s="989"/>
      <c r="CZ56" s="989"/>
      <c r="DA56" s="990"/>
      <c r="DB56" s="988"/>
      <c r="DC56" s="989"/>
      <c r="DD56" s="989"/>
      <c r="DE56" s="989"/>
      <c r="DF56" s="990"/>
      <c r="DG56" s="988"/>
      <c r="DH56" s="989"/>
      <c r="DI56" s="989"/>
      <c r="DJ56" s="989"/>
      <c r="DK56" s="990"/>
      <c r="DL56" s="988"/>
      <c r="DM56" s="989"/>
      <c r="DN56" s="989"/>
      <c r="DO56" s="989"/>
      <c r="DP56" s="990"/>
      <c r="DQ56" s="988"/>
      <c r="DR56" s="989"/>
      <c r="DS56" s="989"/>
      <c r="DT56" s="989"/>
      <c r="DU56" s="990"/>
      <c r="DV56" s="991"/>
      <c r="DW56" s="992"/>
      <c r="DX56" s="992"/>
      <c r="DY56" s="992"/>
      <c r="DZ56" s="993"/>
      <c r="EA56" s="218"/>
    </row>
    <row r="57" spans="1:131" ht="26.3" customHeight="1" x14ac:dyDescent="0.2">
      <c r="A57" s="226">
        <v>30</v>
      </c>
      <c r="B57" s="1031"/>
      <c r="C57" s="1032"/>
      <c r="D57" s="1032"/>
      <c r="E57" s="1032"/>
      <c r="F57" s="1032"/>
      <c r="G57" s="1032"/>
      <c r="H57" s="1032"/>
      <c r="I57" s="1032"/>
      <c r="J57" s="1032"/>
      <c r="K57" s="1032"/>
      <c r="L57" s="1032"/>
      <c r="M57" s="1032"/>
      <c r="N57" s="1032"/>
      <c r="O57" s="1032"/>
      <c r="P57" s="1033"/>
      <c r="Q57" s="1034"/>
      <c r="R57" s="1026"/>
      <c r="S57" s="1026"/>
      <c r="T57" s="1026"/>
      <c r="U57" s="1026"/>
      <c r="V57" s="1026"/>
      <c r="W57" s="1026"/>
      <c r="X57" s="1026"/>
      <c r="Y57" s="1026"/>
      <c r="Z57" s="1026"/>
      <c r="AA57" s="1026"/>
      <c r="AB57" s="1026"/>
      <c r="AC57" s="1026"/>
      <c r="AD57" s="1026"/>
      <c r="AE57" s="1035"/>
      <c r="AF57" s="1036"/>
      <c r="AG57" s="1037"/>
      <c r="AH57" s="1037"/>
      <c r="AI57" s="1037"/>
      <c r="AJ57" s="1038"/>
      <c r="AK57" s="1025"/>
      <c r="AL57" s="1026"/>
      <c r="AM57" s="1026"/>
      <c r="AN57" s="1026"/>
      <c r="AO57" s="1026"/>
      <c r="AP57" s="1026"/>
      <c r="AQ57" s="1026"/>
      <c r="AR57" s="1026"/>
      <c r="AS57" s="1026"/>
      <c r="AT57" s="1026"/>
      <c r="AU57" s="1026"/>
      <c r="AV57" s="1026"/>
      <c r="AW57" s="1026"/>
      <c r="AX57" s="1026"/>
      <c r="AY57" s="1026"/>
      <c r="AZ57" s="1027"/>
      <c r="BA57" s="1027"/>
      <c r="BB57" s="1027"/>
      <c r="BC57" s="1027"/>
      <c r="BD57" s="1027"/>
      <c r="BE57" s="971"/>
      <c r="BF57" s="971"/>
      <c r="BG57" s="971"/>
      <c r="BH57" s="971"/>
      <c r="BI57" s="972"/>
      <c r="BJ57" s="220"/>
      <c r="BK57" s="220"/>
      <c r="BL57" s="220"/>
      <c r="BM57" s="220"/>
      <c r="BN57" s="220"/>
      <c r="BO57" s="229"/>
      <c r="BP57" s="229"/>
      <c r="BQ57" s="226">
        <v>51</v>
      </c>
      <c r="BR57" s="227"/>
      <c r="BS57" s="991"/>
      <c r="BT57" s="992"/>
      <c r="BU57" s="992"/>
      <c r="BV57" s="992"/>
      <c r="BW57" s="992"/>
      <c r="BX57" s="992"/>
      <c r="BY57" s="992"/>
      <c r="BZ57" s="992"/>
      <c r="CA57" s="992"/>
      <c r="CB57" s="992"/>
      <c r="CC57" s="992"/>
      <c r="CD57" s="992"/>
      <c r="CE57" s="992"/>
      <c r="CF57" s="992"/>
      <c r="CG57" s="1013"/>
      <c r="CH57" s="988"/>
      <c r="CI57" s="989"/>
      <c r="CJ57" s="989"/>
      <c r="CK57" s="989"/>
      <c r="CL57" s="990"/>
      <c r="CM57" s="988"/>
      <c r="CN57" s="989"/>
      <c r="CO57" s="989"/>
      <c r="CP57" s="989"/>
      <c r="CQ57" s="990"/>
      <c r="CR57" s="988"/>
      <c r="CS57" s="989"/>
      <c r="CT57" s="989"/>
      <c r="CU57" s="989"/>
      <c r="CV57" s="990"/>
      <c r="CW57" s="988"/>
      <c r="CX57" s="989"/>
      <c r="CY57" s="989"/>
      <c r="CZ57" s="989"/>
      <c r="DA57" s="990"/>
      <c r="DB57" s="988"/>
      <c r="DC57" s="989"/>
      <c r="DD57" s="989"/>
      <c r="DE57" s="989"/>
      <c r="DF57" s="990"/>
      <c r="DG57" s="988"/>
      <c r="DH57" s="989"/>
      <c r="DI57" s="989"/>
      <c r="DJ57" s="989"/>
      <c r="DK57" s="990"/>
      <c r="DL57" s="988"/>
      <c r="DM57" s="989"/>
      <c r="DN57" s="989"/>
      <c r="DO57" s="989"/>
      <c r="DP57" s="990"/>
      <c r="DQ57" s="988"/>
      <c r="DR57" s="989"/>
      <c r="DS57" s="989"/>
      <c r="DT57" s="989"/>
      <c r="DU57" s="990"/>
      <c r="DV57" s="991"/>
      <c r="DW57" s="992"/>
      <c r="DX57" s="992"/>
      <c r="DY57" s="992"/>
      <c r="DZ57" s="993"/>
      <c r="EA57" s="218"/>
    </row>
    <row r="58" spans="1:131" ht="26.3" customHeight="1" x14ac:dyDescent="0.2">
      <c r="A58" s="226">
        <v>31</v>
      </c>
      <c r="B58" s="1031"/>
      <c r="C58" s="1032"/>
      <c r="D58" s="1032"/>
      <c r="E58" s="1032"/>
      <c r="F58" s="1032"/>
      <c r="G58" s="1032"/>
      <c r="H58" s="1032"/>
      <c r="I58" s="1032"/>
      <c r="J58" s="1032"/>
      <c r="K58" s="1032"/>
      <c r="L58" s="1032"/>
      <c r="M58" s="1032"/>
      <c r="N58" s="1032"/>
      <c r="O58" s="1032"/>
      <c r="P58" s="1033"/>
      <c r="Q58" s="1034"/>
      <c r="R58" s="1026"/>
      <c r="S58" s="1026"/>
      <c r="T58" s="1026"/>
      <c r="U58" s="1026"/>
      <c r="V58" s="1026"/>
      <c r="W58" s="1026"/>
      <c r="X58" s="1026"/>
      <c r="Y58" s="1026"/>
      <c r="Z58" s="1026"/>
      <c r="AA58" s="1026"/>
      <c r="AB58" s="1026"/>
      <c r="AC58" s="1026"/>
      <c r="AD58" s="1026"/>
      <c r="AE58" s="1035"/>
      <c r="AF58" s="1036"/>
      <c r="AG58" s="1037"/>
      <c r="AH58" s="1037"/>
      <c r="AI58" s="1037"/>
      <c r="AJ58" s="1038"/>
      <c r="AK58" s="1025"/>
      <c r="AL58" s="1026"/>
      <c r="AM58" s="1026"/>
      <c r="AN58" s="1026"/>
      <c r="AO58" s="1026"/>
      <c r="AP58" s="1026"/>
      <c r="AQ58" s="1026"/>
      <c r="AR58" s="1026"/>
      <c r="AS58" s="1026"/>
      <c r="AT58" s="1026"/>
      <c r="AU58" s="1026"/>
      <c r="AV58" s="1026"/>
      <c r="AW58" s="1026"/>
      <c r="AX58" s="1026"/>
      <c r="AY58" s="1026"/>
      <c r="AZ58" s="1027"/>
      <c r="BA58" s="1027"/>
      <c r="BB58" s="1027"/>
      <c r="BC58" s="1027"/>
      <c r="BD58" s="1027"/>
      <c r="BE58" s="971"/>
      <c r="BF58" s="971"/>
      <c r="BG58" s="971"/>
      <c r="BH58" s="971"/>
      <c r="BI58" s="972"/>
      <c r="BJ58" s="220"/>
      <c r="BK58" s="220"/>
      <c r="BL58" s="220"/>
      <c r="BM58" s="220"/>
      <c r="BN58" s="220"/>
      <c r="BO58" s="229"/>
      <c r="BP58" s="229"/>
      <c r="BQ58" s="226">
        <v>52</v>
      </c>
      <c r="BR58" s="227"/>
      <c r="BS58" s="991"/>
      <c r="BT58" s="992"/>
      <c r="BU58" s="992"/>
      <c r="BV58" s="992"/>
      <c r="BW58" s="992"/>
      <c r="BX58" s="992"/>
      <c r="BY58" s="992"/>
      <c r="BZ58" s="992"/>
      <c r="CA58" s="992"/>
      <c r="CB58" s="992"/>
      <c r="CC58" s="992"/>
      <c r="CD58" s="992"/>
      <c r="CE58" s="992"/>
      <c r="CF58" s="992"/>
      <c r="CG58" s="1013"/>
      <c r="CH58" s="988"/>
      <c r="CI58" s="989"/>
      <c r="CJ58" s="989"/>
      <c r="CK58" s="989"/>
      <c r="CL58" s="990"/>
      <c r="CM58" s="988"/>
      <c r="CN58" s="989"/>
      <c r="CO58" s="989"/>
      <c r="CP58" s="989"/>
      <c r="CQ58" s="990"/>
      <c r="CR58" s="988"/>
      <c r="CS58" s="989"/>
      <c r="CT58" s="989"/>
      <c r="CU58" s="989"/>
      <c r="CV58" s="990"/>
      <c r="CW58" s="988"/>
      <c r="CX58" s="989"/>
      <c r="CY58" s="989"/>
      <c r="CZ58" s="989"/>
      <c r="DA58" s="990"/>
      <c r="DB58" s="988"/>
      <c r="DC58" s="989"/>
      <c r="DD58" s="989"/>
      <c r="DE58" s="989"/>
      <c r="DF58" s="990"/>
      <c r="DG58" s="988"/>
      <c r="DH58" s="989"/>
      <c r="DI58" s="989"/>
      <c r="DJ58" s="989"/>
      <c r="DK58" s="990"/>
      <c r="DL58" s="988"/>
      <c r="DM58" s="989"/>
      <c r="DN58" s="989"/>
      <c r="DO58" s="989"/>
      <c r="DP58" s="990"/>
      <c r="DQ58" s="988"/>
      <c r="DR58" s="989"/>
      <c r="DS58" s="989"/>
      <c r="DT58" s="989"/>
      <c r="DU58" s="990"/>
      <c r="DV58" s="991"/>
      <c r="DW58" s="992"/>
      <c r="DX58" s="992"/>
      <c r="DY58" s="992"/>
      <c r="DZ58" s="993"/>
      <c r="EA58" s="218"/>
    </row>
    <row r="59" spans="1:131" ht="26.3" customHeight="1" x14ac:dyDescent="0.2">
      <c r="A59" s="226">
        <v>32</v>
      </c>
      <c r="B59" s="1031"/>
      <c r="C59" s="1032"/>
      <c r="D59" s="1032"/>
      <c r="E59" s="1032"/>
      <c r="F59" s="1032"/>
      <c r="G59" s="1032"/>
      <c r="H59" s="1032"/>
      <c r="I59" s="1032"/>
      <c r="J59" s="1032"/>
      <c r="K59" s="1032"/>
      <c r="L59" s="1032"/>
      <c r="M59" s="1032"/>
      <c r="N59" s="1032"/>
      <c r="O59" s="1032"/>
      <c r="P59" s="1033"/>
      <c r="Q59" s="1034"/>
      <c r="R59" s="1026"/>
      <c r="S59" s="1026"/>
      <c r="T59" s="1026"/>
      <c r="U59" s="1026"/>
      <c r="V59" s="1026"/>
      <c r="W59" s="1026"/>
      <c r="X59" s="1026"/>
      <c r="Y59" s="1026"/>
      <c r="Z59" s="1026"/>
      <c r="AA59" s="1026"/>
      <c r="AB59" s="1026"/>
      <c r="AC59" s="1026"/>
      <c r="AD59" s="1026"/>
      <c r="AE59" s="1035"/>
      <c r="AF59" s="1036"/>
      <c r="AG59" s="1037"/>
      <c r="AH59" s="1037"/>
      <c r="AI59" s="1037"/>
      <c r="AJ59" s="1038"/>
      <c r="AK59" s="1025"/>
      <c r="AL59" s="1026"/>
      <c r="AM59" s="1026"/>
      <c r="AN59" s="1026"/>
      <c r="AO59" s="1026"/>
      <c r="AP59" s="1026"/>
      <c r="AQ59" s="1026"/>
      <c r="AR59" s="1026"/>
      <c r="AS59" s="1026"/>
      <c r="AT59" s="1026"/>
      <c r="AU59" s="1026"/>
      <c r="AV59" s="1026"/>
      <c r="AW59" s="1026"/>
      <c r="AX59" s="1026"/>
      <c r="AY59" s="1026"/>
      <c r="AZ59" s="1027"/>
      <c r="BA59" s="1027"/>
      <c r="BB59" s="1027"/>
      <c r="BC59" s="1027"/>
      <c r="BD59" s="1027"/>
      <c r="BE59" s="971"/>
      <c r="BF59" s="971"/>
      <c r="BG59" s="971"/>
      <c r="BH59" s="971"/>
      <c r="BI59" s="972"/>
      <c r="BJ59" s="220"/>
      <c r="BK59" s="220"/>
      <c r="BL59" s="220"/>
      <c r="BM59" s="220"/>
      <c r="BN59" s="220"/>
      <c r="BO59" s="229"/>
      <c r="BP59" s="229"/>
      <c r="BQ59" s="226">
        <v>53</v>
      </c>
      <c r="BR59" s="227"/>
      <c r="BS59" s="991"/>
      <c r="BT59" s="992"/>
      <c r="BU59" s="992"/>
      <c r="BV59" s="992"/>
      <c r="BW59" s="992"/>
      <c r="BX59" s="992"/>
      <c r="BY59" s="992"/>
      <c r="BZ59" s="992"/>
      <c r="CA59" s="992"/>
      <c r="CB59" s="992"/>
      <c r="CC59" s="992"/>
      <c r="CD59" s="992"/>
      <c r="CE59" s="992"/>
      <c r="CF59" s="992"/>
      <c r="CG59" s="1013"/>
      <c r="CH59" s="988"/>
      <c r="CI59" s="989"/>
      <c r="CJ59" s="989"/>
      <c r="CK59" s="989"/>
      <c r="CL59" s="990"/>
      <c r="CM59" s="988"/>
      <c r="CN59" s="989"/>
      <c r="CO59" s="989"/>
      <c r="CP59" s="989"/>
      <c r="CQ59" s="990"/>
      <c r="CR59" s="988"/>
      <c r="CS59" s="989"/>
      <c r="CT59" s="989"/>
      <c r="CU59" s="989"/>
      <c r="CV59" s="990"/>
      <c r="CW59" s="988"/>
      <c r="CX59" s="989"/>
      <c r="CY59" s="989"/>
      <c r="CZ59" s="989"/>
      <c r="DA59" s="990"/>
      <c r="DB59" s="988"/>
      <c r="DC59" s="989"/>
      <c r="DD59" s="989"/>
      <c r="DE59" s="989"/>
      <c r="DF59" s="990"/>
      <c r="DG59" s="988"/>
      <c r="DH59" s="989"/>
      <c r="DI59" s="989"/>
      <c r="DJ59" s="989"/>
      <c r="DK59" s="990"/>
      <c r="DL59" s="988"/>
      <c r="DM59" s="989"/>
      <c r="DN59" s="989"/>
      <c r="DO59" s="989"/>
      <c r="DP59" s="990"/>
      <c r="DQ59" s="988"/>
      <c r="DR59" s="989"/>
      <c r="DS59" s="989"/>
      <c r="DT59" s="989"/>
      <c r="DU59" s="990"/>
      <c r="DV59" s="991"/>
      <c r="DW59" s="992"/>
      <c r="DX59" s="992"/>
      <c r="DY59" s="992"/>
      <c r="DZ59" s="993"/>
      <c r="EA59" s="218"/>
    </row>
    <row r="60" spans="1:131" ht="26.3" customHeight="1" x14ac:dyDescent="0.2">
      <c r="A60" s="226">
        <v>33</v>
      </c>
      <c r="B60" s="1031"/>
      <c r="C60" s="1032"/>
      <c r="D60" s="1032"/>
      <c r="E60" s="1032"/>
      <c r="F60" s="1032"/>
      <c r="G60" s="1032"/>
      <c r="H60" s="1032"/>
      <c r="I60" s="1032"/>
      <c r="J60" s="1032"/>
      <c r="K60" s="1032"/>
      <c r="L60" s="1032"/>
      <c r="M60" s="1032"/>
      <c r="N60" s="1032"/>
      <c r="O60" s="1032"/>
      <c r="P60" s="1033"/>
      <c r="Q60" s="1034"/>
      <c r="R60" s="1026"/>
      <c r="S60" s="1026"/>
      <c r="T60" s="1026"/>
      <c r="U60" s="1026"/>
      <c r="V60" s="1026"/>
      <c r="W60" s="1026"/>
      <c r="X60" s="1026"/>
      <c r="Y60" s="1026"/>
      <c r="Z60" s="1026"/>
      <c r="AA60" s="1026"/>
      <c r="AB60" s="1026"/>
      <c r="AC60" s="1026"/>
      <c r="AD60" s="1026"/>
      <c r="AE60" s="1035"/>
      <c r="AF60" s="1036"/>
      <c r="AG60" s="1037"/>
      <c r="AH60" s="1037"/>
      <c r="AI60" s="1037"/>
      <c r="AJ60" s="1038"/>
      <c r="AK60" s="1025"/>
      <c r="AL60" s="1026"/>
      <c r="AM60" s="1026"/>
      <c r="AN60" s="1026"/>
      <c r="AO60" s="1026"/>
      <c r="AP60" s="1026"/>
      <c r="AQ60" s="1026"/>
      <c r="AR60" s="1026"/>
      <c r="AS60" s="1026"/>
      <c r="AT60" s="1026"/>
      <c r="AU60" s="1026"/>
      <c r="AV60" s="1026"/>
      <c r="AW60" s="1026"/>
      <c r="AX60" s="1026"/>
      <c r="AY60" s="1026"/>
      <c r="AZ60" s="1027"/>
      <c r="BA60" s="1027"/>
      <c r="BB60" s="1027"/>
      <c r="BC60" s="1027"/>
      <c r="BD60" s="1027"/>
      <c r="BE60" s="971"/>
      <c r="BF60" s="971"/>
      <c r="BG60" s="971"/>
      <c r="BH60" s="971"/>
      <c r="BI60" s="972"/>
      <c r="BJ60" s="220"/>
      <c r="BK60" s="220"/>
      <c r="BL60" s="220"/>
      <c r="BM60" s="220"/>
      <c r="BN60" s="220"/>
      <c r="BO60" s="229"/>
      <c r="BP60" s="229"/>
      <c r="BQ60" s="226">
        <v>54</v>
      </c>
      <c r="BR60" s="227"/>
      <c r="BS60" s="991"/>
      <c r="BT60" s="992"/>
      <c r="BU60" s="992"/>
      <c r="BV60" s="992"/>
      <c r="BW60" s="992"/>
      <c r="BX60" s="992"/>
      <c r="BY60" s="992"/>
      <c r="BZ60" s="992"/>
      <c r="CA60" s="992"/>
      <c r="CB60" s="992"/>
      <c r="CC60" s="992"/>
      <c r="CD60" s="992"/>
      <c r="CE60" s="992"/>
      <c r="CF60" s="992"/>
      <c r="CG60" s="1013"/>
      <c r="CH60" s="988"/>
      <c r="CI60" s="989"/>
      <c r="CJ60" s="989"/>
      <c r="CK60" s="989"/>
      <c r="CL60" s="990"/>
      <c r="CM60" s="988"/>
      <c r="CN60" s="989"/>
      <c r="CO60" s="989"/>
      <c r="CP60" s="989"/>
      <c r="CQ60" s="990"/>
      <c r="CR60" s="988"/>
      <c r="CS60" s="989"/>
      <c r="CT60" s="989"/>
      <c r="CU60" s="989"/>
      <c r="CV60" s="990"/>
      <c r="CW60" s="988"/>
      <c r="CX60" s="989"/>
      <c r="CY60" s="989"/>
      <c r="CZ60" s="989"/>
      <c r="DA60" s="990"/>
      <c r="DB60" s="988"/>
      <c r="DC60" s="989"/>
      <c r="DD60" s="989"/>
      <c r="DE60" s="989"/>
      <c r="DF60" s="990"/>
      <c r="DG60" s="988"/>
      <c r="DH60" s="989"/>
      <c r="DI60" s="989"/>
      <c r="DJ60" s="989"/>
      <c r="DK60" s="990"/>
      <c r="DL60" s="988"/>
      <c r="DM60" s="989"/>
      <c r="DN60" s="989"/>
      <c r="DO60" s="989"/>
      <c r="DP60" s="990"/>
      <c r="DQ60" s="988"/>
      <c r="DR60" s="989"/>
      <c r="DS60" s="989"/>
      <c r="DT60" s="989"/>
      <c r="DU60" s="990"/>
      <c r="DV60" s="991"/>
      <c r="DW60" s="992"/>
      <c r="DX60" s="992"/>
      <c r="DY60" s="992"/>
      <c r="DZ60" s="993"/>
      <c r="EA60" s="218"/>
    </row>
    <row r="61" spans="1:131" ht="26.3" customHeight="1" thickBot="1" x14ac:dyDescent="0.25">
      <c r="A61" s="226">
        <v>34</v>
      </c>
      <c r="B61" s="1031"/>
      <c r="C61" s="1032"/>
      <c r="D61" s="1032"/>
      <c r="E61" s="1032"/>
      <c r="F61" s="1032"/>
      <c r="G61" s="1032"/>
      <c r="H61" s="1032"/>
      <c r="I61" s="1032"/>
      <c r="J61" s="1032"/>
      <c r="K61" s="1032"/>
      <c r="L61" s="1032"/>
      <c r="M61" s="1032"/>
      <c r="N61" s="1032"/>
      <c r="O61" s="1032"/>
      <c r="P61" s="1033"/>
      <c r="Q61" s="1034"/>
      <c r="R61" s="1026"/>
      <c r="S61" s="1026"/>
      <c r="T61" s="1026"/>
      <c r="U61" s="1026"/>
      <c r="V61" s="1026"/>
      <c r="W61" s="1026"/>
      <c r="X61" s="1026"/>
      <c r="Y61" s="1026"/>
      <c r="Z61" s="1026"/>
      <c r="AA61" s="1026"/>
      <c r="AB61" s="1026"/>
      <c r="AC61" s="1026"/>
      <c r="AD61" s="1026"/>
      <c r="AE61" s="1035"/>
      <c r="AF61" s="1036"/>
      <c r="AG61" s="1037"/>
      <c r="AH61" s="1037"/>
      <c r="AI61" s="1037"/>
      <c r="AJ61" s="1038"/>
      <c r="AK61" s="1025"/>
      <c r="AL61" s="1026"/>
      <c r="AM61" s="1026"/>
      <c r="AN61" s="1026"/>
      <c r="AO61" s="1026"/>
      <c r="AP61" s="1026"/>
      <c r="AQ61" s="1026"/>
      <c r="AR61" s="1026"/>
      <c r="AS61" s="1026"/>
      <c r="AT61" s="1026"/>
      <c r="AU61" s="1026"/>
      <c r="AV61" s="1026"/>
      <c r="AW61" s="1026"/>
      <c r="AX61" s="1026"/>
      <c r="AY61" s="1026"/>
      <c r="AZ61" s="1027"/>
      <c r="BA61" s="1027"/>
      <c r="BB61" s="1027"/>
      <c r="BC61" s="1027"/>
      <c r="BD61" s="1027"/>
      <c r="BE61" s="971"/>
      <c r="BF61" s="971"/>
      <c r="BG61" s="971"/>
      <c r="BH61" s="971"/>
      <c r="BI61" s="972"/>
      <c r="BJ61" s="220"/>
      <c r="BK61" s="220"/>
      <c r="BL61" s="220"/>
      <c r="BM61" s="220"/>
      <c r="BN61" s="220"/>
      <c r="BO61" s="229"/>
      <c r="BP61" s="229"/>
      <c r="BQ61" s="226">
        <v>55</v>
      </c>
      <c r="BR61" s="227"/>
      <c r="BS61" s="991"/>
      <c r="BT61" s="992"/>
      <c r="BU61" s="992"/>
      <c r="BV61" s="992"/>
      <c r="BW61" s="992"/>
      <c r="BX61" s="992"/>
      <c r="BY61" s="992"/>
      <c r="BZ61" s="992"/>
      <c r="CA61" s="992"/>
      <c r="CB61" s="992"/>
      <c r="CC61" s="992"/>
      <c r="CD61" s="992"/>
      <c r="CE61" s="992"/>
      <c r="CF61" s="992"/>
      <c r="CG61" s="1013"/>
      <c r="CH61" s="988"/>
      <c r="CI61" s="989"/>
      <c r="CJ61" s="989"/>
      <c r="CK61" s="989"/>
      <c r="CL61" s="990"/>
      <c r="CM61" s="988"/>
      <c r="CN61" s="989"/>
      <c r="CO61" s="989"/>
      <c r="CP61" s="989"/>
      <c r="CQ61" s="990"/>
      <c r="CR61" s="988"/>
      <c r="CS61" s="989"/>
      <c r="CT61" s="989"/>
      <c r="CU61" s="989"/>
      <c r="CV61" s="990"/>
      <c r="CW61" s="988"/>
      <c r="CX61" s="989"/>
      <c r="CY61" s="989"/>
      <c r="CZ61" s="989"/>
      <c r="DA61" s="990"/>
      <c r="DB61" s="988"/>
      <c r="DC61" s="989"/>
      <c r="DD61" s="989"/>
      <c r="DE61" s="989"/>
      <c r="DF61" s="990"/>
      <c r="DG61" s="988"/>
      <c r="DH61" s="989"/>
      <c r="DI61" s="989"/>
      <c r="DJ61" s="989"/>
      <c r="DK61" s="990"/>
      <c r="DL61" s="988"/>
      <c r="DM61" s="989"/>
      <c r="DN61" s="989"/>
      <c r="DO61" s="989"/>
      <c r="DP61" s="990"/>
      <c r="DQ61" s="988"/>
      <c r="DR61" s="989"/>
      <c r="DS61" s="989"/>
      <c r="DT61" s="989"/>
      <c r="DU61" s="990"/>
      <c r="DV61" s="991"/>
      <c r="DW61" s="992"/>
      <c r="DX61" s="992"/>
      <c r="DY61" s="992"/>
      <c r="DZ61" s="993"/>
      <c r="EA61" s="218"/>
    </row>
    <row r="62" spans="1:131" ht="26.3" customHeight="1" x14ac:dyDescent="0.2">
      <c r="A62" s="226">
        <v>35</v>
      </c>
      <c r="B62" s="1031"/>
      <c r="C62" s="1032"/>
      <c r="D62" s="1032"/>
      <c r="E62" s="1032"/>
      <c r="F62" s="1032"/>
      <c r="G62" s="1032"/>
      <c r="H62" s="1032"/>
      <c r="I62" s="1032"/>
      <c r="J62" s="1032"/>
      <c r="K62" s="1032"/>
      <c r="L62" s="1032"/>
      <c r="M62" s="1032"/>
      <c r="N62" s="1032"/>
      <c r="O62" s="1032"/>
      <c r="P62" s="1033"/>
      <c r="Q62" s="1034"/>
      <c r="R62" s="1026"/>
      <c r="S62" s="1026"/>
      <c r="T62" s="1026"/>
      <c r="U62" s="1026"/>
      <c r="V62" s="1026"/>
      <c r="W62" s="1026"/>
      <c r="X62" s="1026"/>
      <c r="Y62" s="1026"/>
      <c r="Z62" s="1026"/>
      <c r="AA62" s="1026"/>
      <c r="AB62" s="1026"/>
      <c r="AC62" s="1026"/>
      <c r="AD62" s="1026"/>
      <c r="AE62" s="1035"/>
      <c r="AF62" s="1036"/>
      <c r="AG62" s="1037"/>
      <c r="AH62" s="1037"/>
      <c r="AI62" s="1037"/>
      <c r="AJ62" s="1038"/>
      <c r="AK62" s="1025"/>
      <c r="AL62" s="1026"/>
      <c r="AM62" s="1026"/>
      <c r="AN62" s="1026"/>
      <c r="AO62" s="1026"/>
      <c r="AP62" s="1026"/>
      <c r="AQ62" s="1026"/>
      <c r="AR62" s="1026"/>
      <c r="AS62" s="1026"/>
      <c r="AT62" s="1026"/>
      <c r="AU62" s="1026"/>
      <c r="AV62" s="1026"/>
      <c r="AW62" s="1026"/>
      <c r="AX62" s="1026"/>
      <c r="AY62" s="1026"/>
      <c r="AZ62" s="1027"/>
      <c r="BA62" s="1027"/>
      <c r="BB62" s="1027"/>
      <c r="BC62" s="1027"/>
      <c r="BD62" s="1027"/>
      <c r="BE62" s="971"/>
      <c r="BF62" s="971"/>
      <c r="BG62" s="971"/>
      <c r="BH62" s="971"/>
      <c r="BI62" s="972"/>
      <c r="BJ62" s="1028" t="s">
        <v>398</v>
      </c>
      <c r="BK62" s="1029"/>
      <c r="BL62" s="1029"/>
      <c r="BM62" s="1029"/>
      <c r="BN62" s="1030"/>
      <c r="BO62" s="229"/>
      <c r="BP62" s="229"/>
      <c r="BQ62" s="226">
        <v>56</v>
      </c>
      <c r="BR62" s="227"/>
      <c r="BS62" s="991"/>
      <c r="BT62" s="992"/>
      <c r="BU62" s="992"/>
      <c r="BV62" s="992"/>
      <c r="BW62" s="992"/>
      <c r="BX62" s="992"/>
      <c r="BY62" s="992"/>
      <c r="BZ62" s="992"/>
      <c r="CA62" s="992"/>
      <c r="CB62" s="992"/>
      <c r="CC62" s="992"/>
      <c r="CD62" s="992"/>
      <c r="CE62" s="992"/>
      <c r="CF62" s="992"/>
      <c r="CG62" s="1013"/>
      <c r="CH62" s="988"/>
      <c r="CI62" s="989"/>
      <c r="CJ62" s="989"/>
      <c r="CK62" s="989"/>
      <c r="CL62" s="990"/>
      <c r="CM62" s="988"/>
      <c r="CN62" s="989"/>
      <c r="CO62" s="989"/>
      <c r="CP62" s="989"/>
      <c r="CQ62" s="990"/>
      <c r="CR62" s="988"/>
      <c r="CS62" s="989"/>
      <c r="CT62" s="989"/>
      <c r="CU62" s="989"/>
      <c r="CV62" s="990"/>
      <c r="CW62" s="988"/>
      <c r="CX62" s="989"/>
      <c r="CY62" s="989"/>
      <c r="CZ62" s="989"/>
      <c r="DA62" s="990"/>
      <c r="DB62" s="988"/>
      <c r="DC62" s="989"/>
      <c r="DD62" s="989"/>
      <c r="DE62" s="989"/>
      <c r="DF62" s="990"/>
      <c r="DG62" s="988"/>
      <c r="DH62" s="989"/>
      <c r="DI62" s="989"/>
      <c r="DJ62" s="989"/>
      <c r="DK62" s="990"/>
      <c r="DL62" s="988"/>
      <c r="DM62" s="989"/>
      <c r="DN62" s="989"/>
      <c r="DO62" s="989"/>
      <c r="DP62" s="990"/>
      <c r="DQ62" s="988"/>
      <c r="DR62" s="989"/>
      <c r="DS62" s="989"/>
      <c r="DT62" s="989"/>
      <c r="DU62" s="990"/>
      <c r="DV62" s="991"/>
      <c r="DW62" s="992"/>
      <c r="DX62" s="992"/>
      <c r="DY62" s="992"/>
      <c r="DZ62" s="993"/>
      <c r="EA62" s="218"/>
    </row>
    <row r="63" spans="1:131" ht="26.3" customHeight="1" thickBot="1" x14ac:dyDescent="0.25">
      <c r="A63" s="228" t="s">
        <v>377</v>
      </c>
      <c r="B63" s="937" t="s">
        <v>399</v>
      </c>
      <c r="C63" s="938"/>
      <c r="D63" s="938"/>
      <c r="E63" s="938"/>
      <c r="F63" s="938"/>
      <c r="G63" s="938"/>
      <c r="H63" s="938"/>
      <c r="I63" s="938"/>
      <c r="J63" s="938"/>
      <c r="K63" s="938"/>
      <c r="L63" s="938"/>
      <c r="M63" s="938"/>
      <c r="N63" s="938"/>
      <c r="O63" s="938"/>
      <c r="P63" s="948"/>
      <c r="Q63" s="961"/>
      <c r="R63" s="962"/>
      <c r="S63" s="962"/>
      <c r="T63" s="962"/>
      <c r="U63" s="962"/>
      <c r="V63" s="962"/>
      <c r="W63" s="962"/>
      <c r="X63" s="962"/>
      <c r="Y63" s="962"/>
      <c r="Z63" s="962"/>
      <c r="AA63" s="962"/>
      <c r="AB63" s="962"/>
      <c r="AC63" s="962"/>
      <c r="AD63" s="962"/>
      <c r="AE63" s="1021"/>
      <c r="AF63" s="1022">
        <v>5228</v>
      </c>
      <c r="AG63" s="959"/>
      <c r="AH63" s="959"/>
      <c r="AI63" s="959"/>
      <c r="AJ63" s="1023"/>
      <c r="AK63" s="1024"/>
      <c r="AL63" s="962"/>
      <c r="AM63" s="962"/>
      <c r="AN63" s="962"/>
      <c r="AO63" s="962"/>
      <c r="AP63" s="959">
        <f>SUM(AP28:AT35)</f>
        <v>52056</v>
      </c>
      <c r="AQ63" s="959"/>
      <c r="AR63" s="959"/>
      <c r="AS63" s="959"/>
      <c r="AT63" s="959"/>
      <c r="AU63" s="959">
        <f>SUM(AU28:AY35)</f>
        <v>20284</v>
      </c>
      <c r="AV63" s="959"/>
      <c r="AW63" s="959"/>
      <c r="AX63" s="959"/>
      <c r="AY63" s="959"/>
      <c r="AZ63" s="1016"/>
      <c r="BA63" s="1016"/>
      <c r="BB63" s="1016"/>
      <c r="BC63" s="1016"/>
      <c r="BD63" s="1016"/>
      <c r="BE63" s="1017"/>
      <c r="BF63" s="1017"/>
      <c r="BG63" s="1017"/>
      <c r="BH63" s="1017"/>
      <c r="BI63" s="1018"/>
      <c r="BJ63" s="1019" t="s">
        <v>122</v>
      </c>
      <c r="BK63" s="953"/>
      <c r="BL63" s="953"/>
      <c r="BM63" s="953"/>
      <c r="BN63" s="1020"/>
      <c r="BO63" s="229"/>
      <c r="BP63" s="229"/>
      <c r="BQ63" s="226">
        <v>57</v>
      </c>
      <c r="BR63" s="227"/>
      <c r="BS63" s="991"/>
      <c r="BT63" s="992"/>
      <c r="BU63" s="992"/>
      <c r="BV63" s="992"/>
      <c r="BW63" s="992"/>
      <c r="BX63" s="992"/>
      <c r="BY63" s="992"/>
      <c r="BZ63" s="992"/>
      <c r="CA63" s="992"/>
      <c r="CB63" s="992"/>
      <c r="CC63" s="992"/>
      <c r="CD63" s="992"/>
      <c r="CE63" s="992"/>
      <c r="CF63" s="992"/>
      <c r="CG63" s="1013"/>
      <c r="CH63" s="988"/>
      <c r="CI63" s="989"/>
      <c r="CJ63" s="989"/>
      <c r="CK63" s="989"/>
      <c r="CL63" s="990"/>
      <c r="CM63" s="988"/>
      <c r="CN63" s="989"/>
      <c r="CO63" s="989"/>
      <c r="CP63" s="989"/>
      <c r="CQ63" s="990"/>
      <c r="CR63" s="988"/>
      <c r="CS63" s="989"/>
      <c r="CT63" s="989"/>
      <c r="CU63" s="989"/>
      <c r="CV63" s="990"/>
      <c r="CW63" s="988"/>
      <c r="CX63" s="989"/>
      <c r="CY63" s="989"/>
      <c r="CZ63" s="989"/>
      <c r="DA63" s="990"/>
      <c r="DB63" s="988"/>
      <c r="DC63" s="989"/>
      <c r="DD63" s="989"/>
      <c r="DE63" s="989"/>
      <c r="DF63" s="990"/>
      <c r="DG63" s="988"/>
      <c r="DH63" s="989"/>
      <c r="DI63" s="989"/>
      <c r="DJ63" s="989"/>
      <c r="DK63" s="990"/>
      <c r="DL63" s="988"/>
      <c r="DM63" s="989"/>
      <c r="DN63" s="989"/>
      <c r="DO63" s="989"/>
      <c r="DP63" s="990"/>
      <c r="DQ63" s="988"/>
      <c r="DR63" s="989"/>
      <c r="DS63" s="989"/>
      <c r="DT63" s="989"/>
      <c r="DU63" s="990"/>
      <c r="DV63" s="991"/>
      <c r="DW63" s="992"/>
      <c r="DX63" s="992"/>
      <c r="DY63" s="992"/>
      <c r="DZ63" s="993"/>
      <c r="EA63" s="218"/>
    </row>
    <row r="64" spans="1:131" ht="26.3" customHeight="1" x14ac:dyDescent="0.2">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1"/>
      <c r="BT64" s="992"/>
      <c r="BU64" s="992"/>
      <c r="BV64" s="992"/>
      <c r="BW64" s="992"/>
      <c r="BX64" s="992"/>
      <c r="BY64" s="992"/>
      <c r="BZ64" s="992"/>
      <c r="CA64" s="992"/>
      <c r="CB64" s="992"/>
      <c r="CC64" s="992"/>
      <c r="CD64" s="992"/>
      <c r="CE64" s="992"/>
      <c r="CF64" s="992"/>
      <c r="CG64" s="1013"/>
      <c r="CH64" s="988"/>
      <c r="CI64" s="989"/>
      <c r="CJ64" s="989"/>
      <c r="CK64" s="989"/>
      <c r="CL64" s="990"/>
      <c r="CM64" s="988"/>
      <c r="CN64" s="989"/>
      <c r="CO64" s="989"/>
      <c r="CP64" s="989"/>
      <c r="CQ64" s="990"/>
      <c r="CR64" s="988"/>
      <c r="CS64" s="989"/>
      <c r="CT64" s="989"/>
      <c r="CU64" s="989"/>
      <c r="CV64" s="990"/>
      <c r="CW64" s="988"/>
      <c r="CX64" s="989"/>
      <c r="CY64" s="989"/>
      <c r="CZ64" s="989"/>
      <c r="DA64" s="990"/>
      <c r="DB64" s="988"/>
      <c r="DC64" s="989"/>
      <c r="DD64" s="989"/>
      <c r="DE64" s="989"/>
      <c r="DF64" s="990"/>
      <c r="DG64" s="988"/>
      <c r="DH64" s="989"/>
      <c r="DI64" s="989"/>
      <c r="DJ64" s="989"/>
      <c r="DK64" s="990"/>
      <c r="DL64" s="988"/>
      <c r="DM64" s="989"/>
      <c r="DN64" s="989"/>
      <c r="DO64" s="989"/>
      <c r="DP64" s="990"/>
      <c r="DQ64" s="988"/>
      <c r="DR64" s="989"/>
      <c r="DS64" s="989"/>
      <c r="DT64" s="989"/>
      <c r="DU64" s="990"/>
      <c r="DV64" s="991"/>
      <c r="DW64" s="992"/>
      <c r="DX64" s="992"/>
      <c r="DY64" s="992"/>
      <c r="DZ64" s="993"/>
      <c r="EA64" s="218"/>
    </row>
    <row r="65" spans="1:131" ht="26.3" customHeight="1" thickBot="1" x14ac:dyDescent="0.25">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1"/>
      <c r="BT65" s="992"/>
      <c r="BU65" s="992"/>
      <c r="BV65" s="992"/>
      <c r="BW65" s="992"/>
      <c r="BX65" s="992"/>
      <c r="BY65" s="992"/>
      <c r="BZ65" s="992"/>
      <c r="CA65" s="992"/>
      <c r="CB65" s="992"/>
      <c r="CC65" s="992"/>
      <c r="CD65" s="992"/>
      <c r="CE65" s="992"/>
      <c r="CF65" s="992"/>
      <c r="CG65" s="1013"/>
      <c r="CH65" s="988"/>
      <c r="CI65" s="989"/>
      <c r="CJ65" s="989"/>
      <c r="CK65" s="989"/>
      <c r="CL65" s="990"/>
      <c r="CM65" s="988"/>
      <c r="CN65" s="989"/>
      <c r="CO65" s="989"/>
      <c r="CP65" s="989"/>
      <c r="CQ65" s="990"/>
      <c r="CR65" s="988"/>
      <c r="CS65" s="989"/>
      <c r="CT65" s="989"/>
      <c r="CU65" s="989"/>
      <c r="CV65" s="990"/>
      <c r="CW65" s="988"/>
      <c r="CX65" s="989"/>
      <c r="CY65" s="989"/>
      <c r="CZ65" s="989"/>
      <c r="DA65" s="990"/>
      <c r="DB65" s="988"/>
      <c r="DC65" s="989"/>
      <c r="DD65" s="989"/>
      <c r="DE65" s="989"/>
      <c r="DF65" s="990"/>
      <c r="DG65" s="988"/>
      <c r="DH65" s="989"/>
      <c r="DI65" s="989"/>
      <c r="DJ65" s="989"/>
      <c r="DK65" s="990"/>
      <c r="DL65" s="988"/>
      <c r="DM65" s="989"/>
      <c r="DN65" s="989"/>
      <c r="DO65" s="989"/>
      <c r="DP65" s="990"/>
      <c r="DQ65" s="988"/>
      <c r="DR65" s="989"/>
      <c r="DS65" s="989"/>
      <c r="DT65" s="989"/>
      <c r="DU65" s="990"/>
      <c r="DV65" s="991"/>
      <c r="DW65" s="992"/>
      <c r="DX65" s="992"/>
      <c r="DY65" s="992"/>
      <c r="DZ65" s="993"/>
      <c r="EA65" s="218"/>
    </row>
    <row r="66" spans="1:131" ht="26.3" customHeight="1" x14ac:dyDescent="0.2">
      <c r="A66" s="994" t="s">
        <v>401</v>
      </c>
      <c r="B66" s="995"/>
      <c r="C66" s="995"/>
      <c r="D66" s="995"/>
      <c r="E66" s="995"/>
      <c r="F66" s="995"/>
      <c r="G66" s="995"/>
      <c r="H66" s="995"/>
      <c r="I66" s="995"/>
      <c r="J66" s="995"/>
      <c r="K66" s="995"/>
      <c r="L66" s="995"/>
      <c r="M66" s="995"/>
      <c r="N66" s="995"/>
      <c r="O66" s="995"/>
      <c r="P66" s="996"/>
      <c r="Q66" s="1000" t="s">
        <v>381</v>
      </c>
      <c r="R66" s="1001"/>
      <c r="S66" s="1001"/>
      <c r="T66" s="1001"/>
      <c r="U66" s="1002"/>
      <c r="V66" s="1000" t="s">
        <v>382</v>
      </c>
      <c r="W66" s="1001"/>
      <c r="X66" s="1001"/>
      <c r="Y66" s="1001"/>
      <c r="Z66" s="1002"/>
      <c r="AA66" s="1000" t="s">
        <v>383</v>
      </c>
      <c r="AB66" s="1001"/>
      <c r="AC66" s="1001"/>
      <c r="AD66" s="1001"/>
      <c r="AE66" s="1002"/>
      <c r="AF66" s="1006" t="s">
        <v>384</v>
      </c>
      <c r="AG66" s="1007"/>
      <c r="AH66" s="1007"/>
      <c r="AI66" s="1007"/>
      <c r="AJ66" s="1008"/>
      <c r="AK66" s="1000" t="s">
        <v>385</v>
      </c>
      <c r="AL66" s="995"/>
      <c r="AM66" s="995"/>
      <c r="AN66" s="995"/>
      <c r="AO66" s="996"/>
      <c r="AP66" s="1000" t="s">
        <v>386</v>
      </c>
      <c r="AQ66" s="1001"/>
      <c r="AR66" s="1001"/>
      <c r="AS66" s="1001"/>
      <c r="AT66" s="1002"/>
      <c r="AU66" s="1000" t="s">
        <v>402</v>
      </c>
      <c r="AV66" s="1001"/>
      <c r="AW66" s="1001"/>
      <c r="AX66" s="1001"/>
      <c r="AY66" s="1002"/>
      <c r="AZ66" s="1000" t="s">
        <v>364</v>
      </c>
      <c r="BA66" s="1001"/>
      <c r="BB66" s="1001"/>
      <c r="BC66" s="1001"/>
      <c r="BD66" s="1014"/>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3" customHeight="1" thickBot="1" x14ac:dyDescent="0.25">
      <c r="A67" s="997"/>
      <c r="B67" s="998"/>
      <c r="C67" s="998"/>
      <c r="D67" s="998"/>
      <c r="E67" s="998"/>
      <c r="F67" s="998"/>
      <c r="G67" s="998"/>
      <c r="H67" s="998"/>
      <c r="I67" s="998"/>
      <c r="J67" s="998"/>
      <c r="K67" s="998"/>
      <c r="L67" s="998"/>
      <c r="M67" s="998"/>
      <c r="N67" s="998"/>
      <c r="O67" s="998"/>
      <c r="P67" s="999"/>
      <c r="Q67" s="1003"/>
      <c r="R67" s="1004"/>
      <c r="S67" s="1004"/>
      <c r="T67" s="1004"/>
      <c r="U67" s="1005"/>
      <c r="V67" s="1003"/>
      <c r="W67" s="1004"/>
      <c r="X67" s="1004"/>
      <c r="Y67" s="1004"/>
      <c r="Z67" s="1005"/>
      <c r="AA67" s="1003"/>
      <c r="AB67" s="1004"/>
      <c r="AC67" s="1004"/>
      <c r="AD67" s="1004"/>
      <c r="AE67" s="1005"/>
      <c r="AF67" s="1009"/>
      <c r="AG67" s="1010"/>
      <c r="AH67" s="1010"/>
      <c r="AI67" s="1010"/>
      <c r="AJ67" s="1011"/>
      <c r="AK67" s="1012"/>
      <c r="AL67" s="998"/>
      <c r="AM67" s="998"/>
      <c r="AN67" s="998"/>
      <c r="AO67" s="999"/>
      <c r="AP67" s="1003"/>
      <c r="AQ67" s="1004"/>
      <c r="AR67" s="1004"/>
      <c r="AS67" s="1004"/>
      <c r="AT67" s="1005"/>
      <c r="AU67" s="1003"/>
      <c r="AV67" s="1004"/>
      <c r="AW67" s="1004"/>
      <c r="AX67" s="1004"/>
      <c r="AY67" s="1005"/>
      <c r="AZ67" s="1003"/>
      <c r="BA67" s="1004"/>
      <c r="BB67" s="1004"/>
      <c r="BC67" s="1004"/>
      <c r="BD67" s="1015"/>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3" customHeight="1" thickTop="1" x14ac:dyDescent="0.2">
      <c r="A68" s="224">
        <v>1</v>
      </c>
      <c r="B68" s="984" t="s">
        <v>548</v>
      </c>
      <c r="C68" s="985"/>
      <c r="D68" s="985"/>
      <c r="E68" s="985"/>
      <c r="F68" s="985"/>
      <c r="G68" s="985"/>
      <c r="H68" s="985"/>
      <c r="I68" s="985"/>
      <c r="J68" s="985"/>
      <c r="K68" s="985"/>
      <c r="L68" s="985"/>
      <c r="M68" s="985"/>
      <c r="N68" s="985"/>
      <c r="O68" s="985"/>
      <c r="P68" s="986"/>
      <c r="Q68" s="987">
        <v>262</v>
      </c>
      <c r="R68" s="981"/>
      <c r="S68" s="981"/>
      <c r="T68" s="981"/>
      <c r="U68" s="981"/>
      <c r="V68" s="981">
        <v>262</v>
      </c>
      <c r="W68" s="981"/>
      <c r="X68" s="981"/>
      <c r="Y68" s="981"/>
      <c r="Z68" s="981"/>
      <c r="AA68" s="981">
        <v>0</v>
      </c>
      <c r="AB68" s="981"/>
      <c r="AC68" s="981"/>
      <c r="AD68" s="981"/>
      <c r="AE68" s="981"/>
      <c r="AF68" s="981">
        <v>0</v>
      </c>
      <c r="AG68" s="981"/>
      <c r="AH68" s="981"/>
      <c r="AI68" s="981"/>
      <c r="AJ68" s="981"/>
      <c r="AK68" s="981" t="s">
        <v>555</v>
      </c>
      <c r="AL68" s="981"/>
      <c r="AM68" s="981"/>
      <c r="AN68" s="981"/>
      <c r="AO68" s="981"/>
      <c r="AP68" s="981">
        <v>457</v>
      </c>
      <c r="AQ68" s="981"/>
      <c r="AR68" s="981"/>
      <c r="AS68" s="981"/>
      <c r="AT68" s="981"/>
      <c r="AU68" s="981">
        <v>44</v>
      </c>
      <c r="AV68" s="981"/>
      <c r="AW68" s="981"/>
      <c r="AX68" s="981"/>
      <c r="AY68" s="981"/>
      <c r="AZ68" s="982"/>
      <c r="BA68" s="982"/>
      <c r="BB68" s="982"/>
      <c r="BC68" s="982"/>
      <c r="BD68" s="983"/>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3" customHeight="1" x14ac:dyDescent="0.2">
      <c r="A69" s="226">
        <v>2</v>
      </c>
      <c r="B69" s="973" t="s">
        <v>549</v>
      </c>
      <c r="C69" s="974"/>
      <c r="D69" s="974"/>
      <c r="E69" s="974"/>
      <c r="F69" s="974"/>
      <c r="G69" s="974"/>
      <c r="H69" s="974"/>
      <c r="I69" s="974"/>
      <c r="J69" s="974"/>
      <c r="K69" s="974"/>
      <c r="L69" s="974"/>
      <c r="M69" s="974"/>
      <c r="N69" s="974"/>
      <c r="O69" s="974"/>
      <c r="P69" s="975"/>
      <c r="Q69" s="976">
        <v>6</v>
      </c>
      <c r="R69" s="970"/>
      <c r="S69" s="970"/>
      <c r="T69" s="970"/>
      <c r="U69" s="970"/>
      <c r="V69" s="970">
        <v>4</v>
      </c>
      <c r="W69" s="970"/>
      <c r="X69" s="970"/>
      <c r="Y69" s="970"/>
      <c r="Z69" s="970"/>
      <c r="AA69" s="970">
        <v>2</v>
      </c>
      <c r="AB69" s="970"/>
      <c r="AC69" s="970"/>
      <c r="AD69" s="970"/>
      <c r="AE69" s="970"/>
      <c r="AF69" s="970">
        <v>2</v>
      </c>
      <c r="AG69" s="970"/>
      <c r="AH69" s="970"/>
      <c r="AI69" s="970"/>
      <c r="AJ69" s="970"/>
      <c r="AK69" s="970" t="s">
        <v>555</v>
      </c>
      <c r="AL69" s="970"/>
      <c r="AM69" s="970"/>
      <c r="AN69" s="970"/>
      <c r="AO69" s="970"/>
      <c r="AP69" s="970" t="s">
        <v>555</v>
      </c>
      <c r="AQ69" s="970"/>
      <c r="AR69" s="970"/>
      <c r="AS69" s="970"/>
      <c r="AT69" s="970"/>
      <c r="AU69" s="970" t="s">
        <v>555</v>
      </c>
      <c r="AV69" s="970"/>
      <c r="AW69" s="970"/>
      <c r="AX69" s="970"/>
      <c r="AY69" s="970"/>
      <c r="AZ69" s="971"/>
      <c r="BA69" s="971"/>
      <c r="BB69" s="971"/>
      <c r="BC69" s="971"/>
      <c r="BD69" s="972"/>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3" customHeight="1" x14ac:dyDescent="0.2">
      <c r="A70" s="226">
        <v>3</v>
      </c>
      <c r="B70" s="973" t="s">
        <v>550</v>
      </c>
      <c r="C70" s="974"/>
      <c r="D70" s="974"/>
      <c r="E70" s="974"/>
      <c r="F70" s="974"/>
      <c r="G70" s="974"/>
      <c r="H70" s="974"/>
      <c r="I70" s="974"/>
      <c r="J70" s="974"/>
      <c r="K70" s="974"/>
      <c r="L70" s="974"/>
      <c r="M70" s="974"/>
      <c r="N70" s="974"/>
      <c r="O70" s="974"/>
      <c r="P70" s="975"/>
      <c r="Q70" s="976">
        <v>5505</v>
      </c>
      <c r="R70" s="970"/>
      <c r="S70" s="970"/>
      <c r="T70" s="970"/>
      <c r="U70" s="970"/>
      <c r="V70" s="970">
        <v>4899</v>
      </c>
      <c r="W70" s="970"/>
      <c r="X70" s="970"/>
      <c r="Y70" s="970"/>
      <c r="Z70" s="970"/>
      <c r="AA70" s="970">
        <v>606</v>
      </c>
      <c r="AB70" s="970"/>
      <c r="AC70" s="970"/>
      <c r="AD70" s="970"/>
      <c r="AE70" s="970"/>
      <c r="AF70" s="970">
        <v>606</v>
      </c>
      <c r="AG70" s="970"/>
      <c r="AH70" s="970"/>
      <c r="AI70" s="970"/>
      <c r="AJ70" s="970"/>
      <c r="AK70" s="970" t="s">
        <v>555</v>
      </c>
      <c r="AL70" s="970"/>
      <c r="AM70" s="970"/>
      <c r="AN70" s="970"/>
      <c r="AO70" s="970"/>
      <c r="AP70" s="970" t="s">
        <v>555</v>
      </c>
      <c r="AQ70" s="970"/>
      <c r="AR70" s="970"/>
      <c r="AS70" s="970"/>
      <c r="AT70" s="970"/>
      <c r="AU70" s="970" t="s">
        <v>555</v>
      </c>
      <c r="AV70" s="970"/>
      <c r="AW70" s="970"/>
      <c r="AX70" s="970"/>
      <c r="AY70" s="970"/>
      <c r="AZ70" s="971"/>
      <c r="BA70" s="971"/>
      <c r="BB70" s="971"/>
      <c r="BC70" s="971"/>
      <c r="BD70" s="972"/>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3" customHeight="1" x14ac:dyDescent="0.2">
      <c r="A71" s="226">
        <v>4</v>
      </c>
      <c r="B71" s="973" t="s">
        <v>551</v>
      </c>
      <c r="C71" s="974"/>
      <c r="D71" s="974"/>
      <c r="E71" s="974"/>
      <c r="F71" s="974"/>
      <c r="G71" s="974"/>
      <c r="H71" s="974"/>
      <c r="I71" s="974"/>
      <c r="J71" s="974"/>
      <c r="K71" s="974"/>
      <c r="L71" s="974"/>
      <c r="M71" s="974"/>
      <c r="N71" s="974"/>
      <c r="O71" s="974"/>
      <c r="P71" s="975"/>
      <c r="Q71" s="976">
        <v>1457</v>
      </c>
      <c r="R71" s="970"/>
      <c r="S71" s="970"/>
      <c r="T71" s="970"/>
      <c r="U71" s="970"/>
      <c r="V71" s="970">
        <v>1414</v>
      </c>
      <c r="W71" s="970"/>
      <c r="X71" s="970"/>
      <c r="Y71" s="970"/>
      <c r="Z71" s="970"/>
      <c r="AA71" s="970">
        <v>43</v>
      </c>
      <c r="AB71" s="970"/>
      <c r="AC71" s="970"/>
      <c r="AD71" s="970"/>
      <c r="AE71" s="970"/>
      <c r="AF71" s="970">
        <v>43</v>
      </c>
      <c r="AG71" s="970"/>
      <c r="AH71" s="970"/>
      <c r="AI71" s="970"/>
      <c r="AJ71" s="970"/>
      <c r="AK71" s="970" t="s">
        <v>555</v>
      </c>
      <c r="AL71" s="970"/>
      <c r="AM71" s="970"/>
      <c r="AN71" s="970"/>
      <c r="AO71" s="970"/>
      <c r="AP71" s="970">
        <v>704</v>
      </c>
      <c r="AQ71" s="970"/>
      <c r="AR71" s="970"/>
      <c r="AS71" s="970"/>
      <c r="AT71" s="970"/>
      <c r="AU71" s="970">
        <v>492</v>
      </c>
      <c r="AV71" s="970"/>
      <c r="AW71" s="970"/>
      <c r="AX71" s="970"/>
      <c r="AY71" s="970"/>
      <c r="AZ71" s="971"/>
      <c r="BA71" s="971"/>
      <c r="BB71" s="971"/>
      <c r="BC71" s="971"/>
      <c r="BD71" s="972"/>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3" customHeight="1" x14ac:dyDescent="0.2">
      <c r="A72" s="226">
        <v>5</v>
      </c>
      <c r="B72" s="973" t="s">
        <v>552</v>
      </c>
      <c r="C72" s="974"/>
      <c r="D72" s="974"/>
      <c r="E72" s="974"/>
      <c r="F72" s="974"/>
      <c r="G72" s="974"/>
      <c r="H72" s="974"/>
      <c r="I72" s="974"/>
      <c r="J72" s="974"/>
      <c r="K72" s="974"/>
      <c r="L72" s="974"/>
      <c r="M72" s="974"/>
      <c r="N72" s="974"/>
      <c r="O72" s="974"/>
      <c r="P72" s="975"/>
      <c r="Q72" s="976">
        <v>286</v>
      </c>
      <c r="R72" s="970"/>
      <c r="S72" s="970"/>
      <c r="T72" s="970"/>
      <c r="U72" s="970"/>
      <c r="V72" s="970">
        <v>162</v>
      </c>
      <c r="W72" s="970"/>
      <c r="X72" s="970"/>
      <c r="Y72" s="970"/>
      <c r="Z72" s="970"/>
      <c r="AA72" s="970">
        <v>124</v>
      </c>
      <c r="AB72" s="970"/>
      <c r="AC72" s="970"/>
      <c r="AD72" s="970"/>
      <c r="AE72" s="970"/>
      <c r="AF72" s="970">
        <v>124</v>
      </c>
      <c r="AG72" s="970"/>
      <c r="AH72" s="970"/>
      <c r="AI72" s="970"/>
      <c r="AJ72" s="970"/>
      <c r="AK72" s="970" t="s">
        <v>555</v>
      </c>
      <c r="AL72" s="970"/>
      <c r="AM72" s="970"/>
      <c r="AN72" s="970"/>
      <c r="AO72" s="970"/>
      <c r="AP72" s="970" t="s">
        <v>555</v>
      </c>
      <c r="AQ72" s="970"/>
      <c r="AR72" s="970"/>
      <c r="AS72" s="970"/>
      <c r="AT72" s="970"/>
      <c r="AU72" s="970" t="s">
        <v>555</v>
      </c>
      <c r="AV72" s="970"/>
      <c r="AW72" s="970"/>
      <c r="AX72" s="970"/>
      <c r="AY72" s="970"/>
      <c r="AZ72" s="971"/>
      <c r="BA72" s="971"/>
      <c r="BB72" s="971"/>
      <c r="BC72" s="971"/>
      <c r="BD72" s="972"/>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3" customHeight="1" x14ac:dyDescent="0.2">
      <c r="A73" s="226">
        <v>6</v>
      </c>
      <c r="B73" s="973" t="s">
        <v>553</v>
      </c>
      <c r="C73" s="974"/>
      <c r="D73" s="974"/>
      <c r="E73" s="974"/>
      <c r="F73" s="974"/>
      <c r="G73" s="974"/>
      <c r="H73" s="974"/>
      <c r="I73" s="974"/>
      <c r="J73" s="974"/>
      <c r="K73" s="974"/>
      <c r="L73" s="974"/>
      <c r="M73" s="974"/>
      <c r="N73" s="974"/>
      <c r="O73" s="974"/>
      <c r="P73" s="975"/>
      <c r="Q73" s="976">
        <v>166</v>
      </c>
      <c r="R73" s="970"/>
      <c r="S73" s="970"/>
      <c r="T73" s="970"/>
      <c r="U73" s="970"/>
      <c r="V73" s="970">
        <v>162</v>
      </c>
      <c r="W73" s="970"/>
      <c r="X73" s="970"/>
      <c r="Y73" s="970"/>
      <c r="Z73" s="970"/>
      <c r="AA73" s="970">
        <v>4</v>
      </c>
      <c r="AB73" s="970"/>
      <c r="AC73" s="970"/>
      <c r="AD73" s="970"/>
      <c r="AE73" s="970"/>
      <c r="AF73" s="970">
        <v>4</v>
      </c>
      <c r="AG73" s="970"/>
      <c r="AH73" s="970"/>
      <c r="AI73" s="970"/>
      <c r="AJ73" s="970"/>
      <c r="AK73" s="970" t="s">
        <v>555</v>
      </c>
      <c r="AL73" s="970"/>
      <c r="AM73" s="970"/>
      <c r="AN73" s="970"/>
      <c r="AO73" s="970"/>
      <c r="AP73" s="970" t="s">
        <v>555</v>
      </c>
      <c r="AQ73" s="970"/>
      <c r="AR73" s="970"/>
      <c r="AS73" s="970"/>
      <c r="AT73" s="970"/>
      <c r="AU73" s="970" t="s">
        <v>555</v>
      </c>
      <c r="AV73" s="970"/>
      <c r="AW73" s="970"/>
      <c r="AX73" s="970"/>
      <c r="AY73" s="970"/>
      <c r="AZ73" s="971"/>
      <c r="BA73" s="971"/>
      <c r="BB73" s="971"/>
      <c r="BC73" s="971"/>
      <c r="BD73" s="972"/>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3" customHeight="1" x14ac:dyDescent="0.2">
      <c r="A74" s="226">
        <v>7</v>
      </c>
      <c r="B74" s="973" t="s">
        <v>554</v>
      </c>
      <c r="C74" s="974"/>
      <c r="D74" s="974"/>
      <c r="E74" s="974"/>
      <c r="F74" s="974"/>
      <c r="G74" s="974"/>
      <c r="H74" s="974"/>
      <c r="I74" s="974"/>
      <c r="J74" s="974"/>
      <c r="K74" s="974"/>
      <c r="L74" s="974"/>
      <c r="M74" s="974"/>
      <c r="N74" s="974"/>
      <c r="O74" s="974"/>
      <c r="P74" s="975"/>
      <c r="Q74" s="976">
        <v>178905</v>
      </c>
      <c r="R74" s="970"/>
      <c r="S74" s="970"/>
      <c r="T74" s="970"/>
      <c r="U74" s="970"/>
      <c r="V74" s="970">
        <v>178905</v>
      </c>
      <c r="W74" s="970"/>
      <c r="X74" s="970"/>
      <c r="Y74" s="970"/>
      <c r="Z74" s="970"/>
      <c r="AA74" s="970">
        <v>0</v>
      </c>
      <c r="AB74" s="970"/>
      <c r="AC74" s="970"/>
      <c r="AD74" s="970"/>
      <c r="AE74" s="970"/>
      <c r="AF74" s="970">
        <v>0</v>
      </c>
      <c r="AG74" s="970"/>
      <c r="AH74" s="970"/>
      <c r="AI74" s="970"/>
      <c r="AJ74" s="970"/>
      <c r="AK74" s="970">
        <v>628</v>
      </c>
      <c r="AL74" s="970"/>
      <c r="AM74" s="970"/>
      <c r="AN74" s="970"/>
      <c r="AO74" s="970"/>
      <c r="AP74" s="970" t="s">
        <v>555</v>
      </c>
      <c r="AQ74" s="970"/>
      <c r="AR74" s="970"/>
      <c r="AS74" s="970"/>
      <c r="AT74" s="970"/>
      <c r="AU74" s="970" t="s">
        <v>555</v>
      </c>
      <c r="AV74" s="970"/>
      <c r="AW74" s="970"/>
      <c r="AX74" s="970"/>
      <c r="AY74" s="970"/>
      <c r="AZ74" s="971"/>
      <c r="BA74" s="971"/>
      <c r="BB74" s="971"/>
      <c r="BC74" s="971"/>
      <c r="BD74" s="972"/>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3" customHeight="1" x14ac:dyDescent="0.2">
      <c r="A75" s="226">
        <v>8</v>
      </c>
      <c r="B75" s="973"/>
      <c r="C75" s="974"/>
      <c r="D75" s="974"/>
      <c r="E75" s="974"/>
      <c r="F75" s="974"/>
      <c r="G75" s="974"/>
      <c r="H75" s="974"/>
      <c r="I75" s="974"/>
      <c r="J75" s="974"/>
      <c r="K75" s="974"/>
      <c r="L75" s="974"/>
      <c r="M75" s="974"/>
      <c r="N75" s="974"/>
      <c r="O75" s="974"/>
      <c r="P75" s="975"/>
      <c r="Q75" s="977"/>
      <c r="R75" s="978"/>
      <c r="S75" s="978"/>
      <c r="T75" s="978"/>
      <c r="U75" s="979"/>
      <c r="V75" s="980"/>
      <c r="W75" s="978"/>
      <c r="X75" s="978"/>
      <c r="Y75" s="978"/>
      <c r="Z75" s="979"/>
      <c r="AA75" s="980"/>
      <c r="AB75" s="978"/>
      <c r="AC75" s="978"/>
      <c r="AD75" s="978"/>
      <c r="AE75" s="979"/>
      <c r="AF75" s="980"/>
      <c r="AG75" s="978"/>
      <c r="AH75" s="978"/>
      <c r="AI75" s="978"/>
      <c r="AJ75" s="979"/>
      <c r="AK75" s="980"/>
      <c r="AL75" s="978"/>
      <c r="AM75" s="978"/>
      <c r="AN75" s="978"/>
      <c r="AO75" s="979"/>
      <c r="AP75" s="980"/>
      <c r="AQ75" s="978"/>
      <c r="AR75" s="978"/>
      <c r="AS75" s="978"/>
      <c r="AT75" s="979"/>
      <c r="AU75" s="980"/>
      <c r="AV75" s="978"/>
      <c r="AW75" s="978"/>
      <c r="AX75" s="978"/>
      <c r="AY75" s="979"/>
      <c r="AZ75" s="971"/>
      <c r="BA75" s="971"/>
      <c r="BB75" s="971"/>
      <c r="BC75" s="971"/>
      <c r="BD75" s="972"/>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3" customHeight="1" x14ac:dyDescent="0.2">
      <c r="A76" s="226">
        <v>9</v>
      </c>
      <c r="B76" s="973"/>
      <c r="C76" s="974"/>
      <c r="D76" s="974"/>
      <c r="E76" s="974"/>
      <c r="F76" s="974"/>
      <c r="G76" s="974"/>
      <c r="H76" s="974"/>
      <c r="I76" s="974"/>
      <c r="J76" s="974"/>
      <c r="K76" s="974"/>
      <c r="L76" s="974"/>
      <c r="M76" s="974"/>
      <c r="N76" s="974"/>
      <c r="O76" s="974"/>
      <c r="P76" s="975"/>
      <c r="Q76" s="977"/>
      <c r="R76" s="978"/>
      <c r="S76" s="978"/>
      <c r="T76" s="978"/>
      <c r="U76" s="979"/>
      <c r="V76" s="980"/>
      <c r="W76" s="978"/>
      <c r="X76" s="978"/>
      <c r="Y76" s="978"/>
      <c r="Z76" s="979"/>
      <c r="AA76" s="980"/>
      <c r="AB76" s="978"/>
      <c r="AC76" s="978"/>
      <c r="AD76" s="978"/>
      <c r="AE76" s="979"/>
      <c r="AF76" s="980"/>
      <c r="AG76" s="978"/>
      <c r="AH76" s="978"/>
      <c r="AI76" s="978"/>
      <c r="AJ76" s="979"/>
      <c r="AK76" s="980"/>
      <c r="AL76" s="978"/>
      <c r="AM76" s="978"/>
      <c r="AN76" s="978"/>
      <c r="AO76" s="979"/>
      <c r="AP76" s="980"/>
      <c r="AQ76" s="978"/>
      <c r="AR76" s="978"/>
      <c r="AS76" s="978"/>
      <c r="AT76" s="979"/>
      <c r="AU76" s="980"/>
      <c r="AV76" s="978"/>
      <c r="AW76" s="978"/>
      <c r="AX76" s="978"/>
      <c r="AY76" s="979"/>
      <c r="AZ76" s="971"/>
      <c r="BA76" s="971"/>
      <c r="BB76" s="971"/>
      <c r="BC76" s="971"/>
      <c r="BD76" s="972"/>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3" customHeight="1" x14ac:dyDescent="0.2">
      <c r="A77" s="226">
        <v>10</v>
      </c>
      <c r="B77" s="973"/>
      <c r="C77" s="974"/>
      <c r="D77" s="974"/>
      <c r="E77" s="974"/>
      <c r="F77" s="974"/>
      <c r="G77" s="974"/>
      <c r="H77" s="974"/>
      <c r="I77" s="974"/>
      <c r="J77" s="974"/>
      <c r="K77" s="974"/>
      <c r="L77" s="974"/>
      <c r="M77" s="974"/>
      <c r="N77" s="974"/>
      <c r="O77" s="974"/>
      <c r="P77" s="975"/>
      <c r="Q77" s="977"/>
      <c r="R77" s="978"/>
      <c r="S77" s="978"/>
      <c r="T77" s="978"/>
      <c r="U77" s="979"/>
      <c r="V77" s="980"/>
      <c r="W77" s="978"/>
      <c r="X77" s="978"/>
      <c r="Y77" s="978"/>
      <c r="Z77" s="979"/>
      <c r="AA77" s="980"/>
      <c r="AB77" s="978"/>
      <c r="AC77" s="978"/>
      <c r="AD77" s="978"/>
      <c r="AE77" s="979"/>
      <c r="AF77" s="980"/>
      <c r="AG77" s="978"/>
      <c r="AH77" s="978"/>
      <c r="AI77" s="978"/>
      <c r="AJ77" s="979"/>
      <c r="AK77" s="980"/>
      <c r="AL77" s="978"/>
      <c r="AM77" s="978"/>
      <c r="AN77" s="978"/>
      <c r="AO77" s="979"/>
      <c r="AP77" s="980"/>
      <c r="AQ77" s="978"/>
      <c r="AR77" s="978"/>
      <c r="AS77" s="978"/>
      <c r="AT77" s="979"/>
      <c r="AU77" s="980"/>
      <c r="AV77" s="978"/>
      <c r="AW77" s="978"/>
      <c r="AX77" s="978"/>
      <c r="AY77" s="979"/>
      <c r="AZ77" s="971"/>
      <c r="BA77" s="971"/>
      <c r="BB77" s="971"/>
      <c r="BC77" s="971"/>
      <c r="BD77" s="972"/>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3" customHeight="1" x14ac:dyDescent="0.2">
      <c r="A78" s="226">
        <v>11</v>
      </c>
      <c r="B78" s="973"/>
      <c r="C78" s="974"/>
      <c r="D78" s="974"/>
      <c r="E78" s="974"/>
      <c r="F78" s="974"/>
      <c r="G78" s="974"/>
      <c r="H78" s="974"/>
      <c r="I78" s="974"/>
      <c r="J78" s="974"/>
      <c r="K78" s="974"/>
      <c r="L78" s="974"/>
      <c r="M78" s="974"/>
      <c r="N78" s="974"/>
      <c r="O78" s="974"/>
      <c r="P78" s="975"/>
      <c r="Q78" s="976"/>
      <c r="R78" s="970"/>
      <c r="S78" s="970"/>
      <c r="T78" s="970"/>
      <c r="U78" s="970"/>
      <c r="V78" s="970"/>
      <c r="W78" s="970"/>
      <c r="X78" s="970"/>
      <c r="Y78" s="970"/>
      <c r="Z78" s="970"/>
      <c r="AA78" s="970"/>
      <c r="AB78" s="970"/>
      <c r="AC78" s="970"/>
      <c r="AD78" s="970"/>
      <c r="AE78" s="970"/>
      <c r="AF78" s="970"/>
      <c r="AG78" s="970"/>
      <c r="AH78" s="970"/>
      <c r="AI78" s="970"/>
      <c r="AJ78" s="970"/>
      <c r="AK78" s="970"/>
      <c r="AL78" s="970"/>
      <c r="AM78" s="970"/>
      <c r="AN78" s="970"/>
      <c r="AO78" s="970"/>
      <c r="AP78" s="970"/>
      <c r="AQ78" s="970"/>
      <c r="AR78" s="970"/>
      <c r="AS78" s="970"/>
      <c r="AT78" s="970"/>
      <c r="AU78" s="970"/>
      <c r="AV78" s="970"/>
      <c r="AW78" s="970"/>
      <c r="AX78" s="970"/>
      <c r="AY78" s="970"/>
      <c r="AZ78" s="971"/>
      <c r="BA78" s="971"/>
      <c r="BB78" s="971"/>
      <c r="BC78" s="971"/>
      <c r="BD78" s="972"/>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3" customHeight="1" x14ac:dyDescent="0.2">
      <c r="A79" s="226">
        <v>12</v>
      </c>
      <c r="B79" s="973"/>
      <c r="C79" s="974"/>
      <c r="D79" s="974"/>
      <c r="E79" s="974"/>
      <c r="F79" s="974"/>
      <c r="G79" s="974"/>
      <c r="H79" s="974"/>
      <c r="I79" s="974"/>
      <c r="J79" s="974"/>
      <c r="K79" s="974"/>
      <c r="L79" s="974"/>
      <c r="M79" s="974"/>
      <c r="N79" s="974"/>
      <c r="O79" s="974"/>
      <c r="P79" s="975"/>
      <c r="Q79" s="976"/>
      <c r="R79" s="970"/>
      <c r="S79" s="970"/>
      <c r="T79" s="970"/>
      <c r="U79" s="970"/>
      <c r="V79" s="970"/>
      <c r="W79" s="970"/>
      <c r="X79" s="970"/>
      <c r="Y79" s="970"/>
      <c r="Z79" s="970"/>
      <c r="AA79" s="970"/>
      <c r="AB79" s="970"/>
      <c r="AC79" s="970"/>
      <c r="AD79" s="970"/>
      <c r="AE79" s="970"/>
      <c r="AF79" s="970"/>
      <c r="AG79" s="970"/>
      <c r="AH79" s="970"/>
      <c r="AI79" s="970"/>
      <c r="AJ79" s="970"/>
      <c r="AK79" s="970"/>
      <c r="AL79" s="970"/>
      <c r="AM79" s="970"/>
      <c r="AN79" s="970"/>
      <c r="AO79" s="970"/>
      <c r="AP79" s="970"/>
      <c r="AQ79" s="970"/>
      <c r="AR79" s="970"/>
      <c r="AS79" s="970"/>
      <c r="AT79" s="970"/>
      <c r="AU79" s="970"/>
      <c r="AV79" s="970"/>
      <c r="AW79" s="970"/>
      <c r="AX79" s="970"/>
      <c r="AY79" s="970"/>
      <c r="AZ79" s="971"/>
      <c r="BA79" s="971"/>
      <c r="BB79" s="971"/>
      <c r="BC79" s="971"/>
      <c r="BD79" s="972"/>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3" customHeight="1" x14ac:dyDescent="0.2">
      <c r="A80" s="226">
        <v>13</v>
      </c>
      <c r="B80" s="973"/>
      <c r="C80" s="974"/>
      <c r="D80" s="974"/>
      <c r="E80" s="974"/>
      <c r="F80" s="974"/>
      <c r="G80" s="974"/>
      <c r="H80" s="974"/>
      <c r="I80" s="974"/>
      <c r="J80" s="974"/>
      <c r="K80" s="974"/>
      <c r="L80" s="974"/>
      <c r="M80" s="974"/>
      <c r="N80" s="974"/>
      <c r="O80" s="974"/>
      <c r="P80" s="975"/>
      <c r="Q80" s="976"/>
      <c r="R80" s="970"/>
      <c r="S80" s="970"/>
      <c r="T80" s="970"/>
      <c r="U80" s="970"/>
      <c r="V80" s="970"/>
      <c r="W80" s="970"/>
      <c r="X80" s="970"/>
      <c r="Y80" s="970"/>
      <c r="Z80" s="970"/>
      <c r="AA80" s="970"/>
      <c r="AB80" s="970"/>
      <c r="AC80" s="970"/>
      <c r="AD80" s="970"/>
      <c r="AE80" s="970"/>
      <c r="AF80" s="970"/>
      <c r="AG80" s="970"/>
      <c r="AH80" s="970"/>
      <c r="AI80" s="970"/>
      <c r="AJ80" s="970"/>
      <c r="AK80" s="970"/>
      <c r="AL80" s="970"/>
      <c r="AM80" s="970"/>
      <c r="AN80" s="970"/>
      <c r="AO80" s="970"/>
      <c r="AP80" s="970"/>
      <c r="AQ80" s="970"/>
      <c r="AR80" s="970"/>
      <c r="AS80" s="970"/>
      <c r="AT80" s="970"/>
      <c r="AU80" s="970"/>
      <c r="AV80" s="970"/>
      <c r="AW80" s="970"/>
      <c r="AX80" s="970"/>
      <c r="AY80" s="970"/>
      <c r="AZ80" s="971"/>
      <c r="BA80" s="971"/>
      <c r="BB80" s="971"/>
      <c r="BC80" s="971"/>
      <c r="BD80" s="972"/>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3" customHeight="1" x14ac:dyDescent="0.2">
      <c r="A81" s="226">
        <v>14</v>
      </c>
      <c r="B81" s="973"/>
      <c r="C81" s="974"/>
      <c r="D81" s="974"/>
      <c r="E81" s="974"/>
      <c r="F81" s="974"/>
      <c r="G81" s="974"/>
      <c r="H81" s="974"/>
      <c r="I81" s="974"/>
      <c r="J81" s="974"/>
      <c r="K81" s="974"/>
      <c r="L81" s="974"/>
      <c r="M81" s="974"/>
      <c r="N81" s="974"/>
      <c r="O81" s="974"/>
      <c r="P81" s="975"/>
      <c r="Q81" s="976"/>
      <c r="R81" s="970"/>
      <c r="S81" s="970"/>
      <c r="T81" s="970"/>
      <c r="U81" s="970"/>
      <c r="V81" s="970"/>
      <c r="W81" s="970"/>
      <c r="X81" s="970"/>
      <c r="Y81" s="970"/>
      <c r="Z81" s="970"/>
      <c r="AA81" s="970"/>
      <c r="AB81" s="970"/>
      <c r="AC81" s="970"/>
      <c r="AD81" s="970"/>
      <c r="AE81" s="970"/>
      <c r="AF81" s="970"/>
      <c r="AG81" s="970"/>
      <c r="AH81" s="970"/>
      <c r="AI81" s="970"/>
      <c r="AJ81" s="970"/>
      <c r="AK81" s="970"/>
      <c r="AL81" s="970"/>
      <c r="AM81" s="970"/>
      <c r="AN81" s="970"/>
      <c r="AO81" s="970"/>
      <c r="AP81" s="970"/>
      <c r="AQ81" s="970"/>
      <c r="AR81" s="970"/>
      <c r="AS81" s="970"/>
      <c r="AT81" s="970"/>
      <c r="AU81" s="970"/>
      <c r="AV81" s="970"/>
      <c r="AW81" s="970"/>
      <c r="AX81" s="970"/>
      <c r="AY81" s="970"/>
      <c r="AZ81" s="971"/>
      <c r="BA81" s="971"/>
      <c r="BB81" s="971"/>
      <c r="BC81" s="971"/>
      <c r="BD81" s="972"/>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3" customHeight="1" x14ac:dyDescent="0.2">
      <c r="A82" s="226">
        <v>15</v>
      </c>
      <c r="B82" s="973"/>
      <c r="C82" s="974"/>
      <c r="D82" s="974"/>
      <c r="E82" s="974"/>
      <c r="F82" s="974"/>
      <c r="G82" s="974"/>
      <c r="H82" s="974"/>
      <c r="I82" s="974"/>
      <c r="J82" s="974"/>
      <c r="K82" s="974"/>
      <c r="L82" s="974"/>
      <c r="M82" s="974"/>
      <c r="N82" s="974"/>
      <c r="O82" s="974"/>
      <c r="P82" s="975"/>
      <c r="Q82" s="976"/>
      <c r="R82" s="970"/>
      <c r="S82" s="970"/>
      <c r="T82" s="970"/>
      <c r="U82" s="970"/>
      <c r="V82" s="970"/>
      <c r="W82" s="970"/>
      <c r="X82" s="970"/>
      <c r="Y82" s="970"/>
      <c r="Z82" s="970"/>
      <c r="AA82" s="970"/>
      <c r="AB82" s="970"/>
      <c r="AC82" s="970"/>
      <c r="AD82" s="970"/>
      <c r="AE82" s="970"/>
      <c r="AF82" s="970"/>
      <c r="AG82" s="970"/>
      <c r="AH82" s="970"/>
      <c r="AI82" s="970"/>
      <c r="AJ82" s="970"/>
      <c r="AK82" s="970"/>
      <c r="AL82" s="970"/>
      <c r="AM82" s="970"/>
      <c r="AN82" s="970"/>
      <c r="AO82" s="970"/>
      <c r="AP82" s="970"/>
      <c r="AQ82" s="970"/>
      <c r="AR82" s="970"/>
      <c r="AS82" s="970"/>
      <c r="AT82" s="970"/>
      <c r="AU82" s="970"/>
      <c r="AV82" s="970"/>
      <c r="AW82" s="970"/>
      <c r="AX82" s="970"/>
      <c r="AY82" s="970"/>
      <c r="AZ82" s="971"/>
      <c r="BA82" s="971"/>
      <c r="BB82" s="971"/>
      <c r="BC82" s="971"/>
      <c r="BD82" s="972"/>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3" customHeight="1" x14ac:dyDescent="0.2">
      <c r="A83" s="226">
        <v>16</v>
      </c>
      <c r="B83" s="973"/>
      <c r="C83" s="974"/>
      <c r="D83" s="974"/>
      <c r="E83" s="974"/>
      <c r="F83" s="974"/>
      <c r="G83" s="974"/>
      <c r="H83" s="974"/>
      <c r="I83" s="974"/>
      <c r="J83" s="974"/>
      <c r="K83" s="974"/>
      <c r="L83" s="974"/>
      <c r="M83" s="974"/>
      <c r="N83" s="974"/>
      <c r="O83" s="974"/>
      <c r="P83" s="975"/>
      <c r="Q83" s="976"/>
      <c r="R83" s="970"/>
      <c r="S83" s="970"/>
      <c r="T83" s="970"/>
      <c r="U83" s="970"/>
      <c r="V83" s="970"/>
      <c r="W83" s="970"/>
      <c r="X83" s="970"/>
      <c r="Y83" s="970"/>
      <c r="Z83" s="970"/>
      <c r="AA83" s="970"/>
      <c r="AB83" s="970"/>
      <c r="AC83" s="970"/>
      <c r="AD83" s="970"/>
      <c r="AE83" s="970"/>
      <c r="AF83" s="970"/>
      <c r="AG83" s="970"/>
      <c r="AH83" s="970"/>
      <c r="AI83" s="970"/>
      <c r="AJ83" s="970"/>
      <c r="AK83" s="970"/>
      <c r="AL83" s="970"/>
      <c r="AM83" s="970"/>
      <c r="AN83" s="970"/>
      <c r="AO83" s="970"/>
      <c r="AP83" s="970"/>
      <c r="AQ83" s="970"/>
      <c r="AR83" s="970"/>
      <c r="AS83" s="970"/>
      <c r="AT83" s="970"/>
      <c r="AU83" s="970"/>
      <c r="AV83" s="970"/>
      <c r="AW83" s="970"/>
      <c r="AX83" s="970"/>
      <c r="AY83" s="970"/>
      <c r="AZ83" s="971"/>
      <c r="BA83" s="971"/>
      <c r="BB83" s="971"/>
      <c r="BC83" s="971"/>
      <c r="BD83" s="972"/>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3" customHeight="1" x14ac:dyDescent="0.2">
      <c r="A84" s="226">
        <v>17</v>
      </c>
      <c r="B84" s="973"/>
      <c r="C84" s="974"/>
      <c r="D84" s="974"/>
      <c r="E84" s="974"/>
      <c r="F84" s="974"/>
      <c r="G84" s="974"/>
      <c r="H84" s="974"/>
      <c r="I84" s="974"/>
      <c r="J84" s="974"/>
      <c r="K84" s="974"/>
      <c r="L84" s="974"/>
      <c r="M84" s="974"/>
      <c r="N84" s="974"/>
      <c r="O84" s="974"/>
      <c r="P84" s="975"/>
      <c r="Q84" s="976"/>
      <c r="R84" s="970"/>
      <c r="S84" s="970"/>
      <c r="T84" s="970"/>
      <c r="U84" s="970"/>
      <c r="V84" s="970"/>
      <c r="W84" s="970"/>
      <c r="X84" s="970"/>
      <c r="Y84" s="970"/>
      <c r="Z84" s="970"/>
      <c r="AA84" s="970"/>
      <c r="AB84" s="970"/>
      <c r="AC84" s="970"/>
      <c r="AD84" s="970"/>
      <c r="AE84" s="970"/>
      <c r="AF84" s="970"/>
      <c r="AG84" s="970"/>
      <c r="AH84" s="970"/>
      <c r="AI84" s="970"/>
      <c r="AJ84" s="970"/>
      <c r="AK84" s="970"/>
      <c r="AL84" s="970"/>
      <c r="AM84" s="970"/>
      <c r="AN84" s="970"/>
      <c r="AO84" s="970"/>
      <c r="AP84" s="970"/>
      <c r="AQ84" s="970"/>
      <c r="AR84" s="970"/>
      <c r="AS84" s="970"/>
      <c r="AT84" s="970"/>
      <c r="AU84" s="970"/>
      <c r="AV84" s="970"/>
      <c r="AW84" s="970"/>
      <c r="AX84" s="970"/>
      <c r="AY84" s="970"/>
      <c r="AZ84" s="971"/>
      <c r="BA84" s="971"/>
      <c r="BB84" s="971"/>
      <c r="BC84" s="971"/>
      <c r="BD84" s="972"/>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3" customHeight="1" x14ac:dyDescent="0.2">
      <c r="A85" s="226">
        <v>18</v>
      </c>
      <c r="B85" s="973"/>
      <c r="C85" s="974"/>
      <c r="D85" s="974"/>
      <c r="E85" s="974"/>
      <c r="F85" s="974"/>
      <c r="G85" s="974"/>
      <c r="H85" s="974"/>
      <c r="I85" s="974"/>
      <c r="J85" s="974"/>
      <c r="K85" s="974"/>
      <c r="L85" s="974"/>
      <c r="M85" s="974"/>
      <c r="N85" s="974"/>
      <c r="O85" s="974"/>
      <c r="P85" s="975"/>
      <c r="Q85" s="976"/>
      <c r="R85" s="970"/>
      <c r="S85" s="970"/>
      <c r="T85" s="970"/>
      <c r="U85" s="970"/>
      <c r="V85" s="970"/>
      <c r="W85" s="970"/>
      <c r="X85" s="970"/>
      <c r="Y85" s="970"/>
      <c r="Z85" s="970"/>
      <c r="AA85" s="970"/>
      <c r="AB85" s="970"/>
      <c r="AC85" s="970"/>
      <c r="AD85" s="970"/>
      <c r="AE85" s="970"/>
      <c r="AF85" s="970"/>
      <c r="AG85" s="970"/>
      <c r="AH85" s="970"/>
      <c r="AI85" s="970"/>
      <c r="AJ85" s="970"/>
      <c r="AK85" s="970"/>
      <c r="AL85" s="970"/>
      <c r="AM85" s="970"/>
      <c r="AN85" s="970"/>
      <c r="AO85" s="970"/>
      <c r="AP85" s="970"/>
      <c r="AQ85" s="970"/>
      <c r="AR85" s="970"/>
      <c r="AS85" s="970"/>
      <c r="AT85" s="970"/>
      <c r="AU85" s="970"/>
      <c r="AV85" s="970"/>
      <c r="AW85" s="970"/>
      <c r="AX85" s="970"/>
      <c r="AY85" s="970"/>
      <c r="AZ85" s="971"/>
      <c r="BA85" s="971"/>
      <c r="BB85" s="971"/>
      <c r="BC85" s="971"/>
      <c r="BD85" s="972"/>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3" customHeight="1" x14ac:dyDescent="0.2">
      <c r="A86" s="226">
        <v>19</v>
      </c>
      <c r="B86" s="973"/>
      <c r="C86" s="974"/>
      <c r="D86" s="974"/>
      <c r="E86" s="974"/>
      <c r="F86" s="974"/>
      <c r="G86" s="974"/>
      <c r="H86" s="974"/>
      <c r="I86" s="974"/>
      <c r="J86" s="974"/>
      <c r="K86" s="974"/>
      <c r="L86" s="974"/>
      <c r="M86" s="974"/>
      <c r="N86" s="974"/>
      <c r="O86" s="974"/>
      <c r="P86" s="975"/>
      <c r="Q86" s="976"/>
      <c r="R86" s="970"/>
      <c r="S86" s="970"/>
      <c r="T86" s="970"/>
      <c r="U86" s="970"/>
      <c r="V86" s="970"/>
      <c r="W86" s="970"/>
      <c r="X86" s="970"/>
      <c r="Y86" s="970"/>
      <c r="Z86" s="970"/>
      <c r="AA86" s="970"/>
      <c r="AB86" s="970"/>
      <c r="AC86" s="970"/>
      <c r="AD86" s="970"/>
      <c r="AE86" s="970"/>
      <c r="AF86" s="970"/>
      <c r="AG86" s="970"/>
      <c r="AH86" s="970"/>
      <c r="AI86" s="970"/>
      <c r="AJ86" s="970"/>
      <c r="AK86" s="970"/>
      <c r="AL86" s="970"/>
      <c r="AM86" s="970"/>
      <c r="AN86" s="970"/>
      <c r="AO86" s="970"/>
      <c r="AP86" s="970"/>
      <c r="AQ86" s="970"/>
      <c r="AR86" s="970"/>
      <c r="AS86" s="970"/>
      <c r="AT86" s="970"/>
      <c r="AU86" s="970"/>
      <c r="AV86" s="970"/>
      <c r="AW86" s="970"/>
      <c r="AX86" s="970"/>
      <c r="AY86" s="970"/>
      <c r="AZ86" s="971"/>
      <c r="BA86" s="971"/>
      <c r="BB86" s="971"/>
      <c r="BC86" s="971"/>
      <c r="BD86" s="972"/>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3" customHeight="1" x14ac:dyDescent="0.2">
      <c r="A87" s="232">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3" customHeight="1" thickBot="1" x14ac:dyDescent="0.25">
      <c r="A88" s="228" t="s">
        <v>377</v>
      </c>
      <c r="B88" s="937" t="s">
        <v>403</v>
      </c>
      <c r="C88" s="938"/>
      <c r="D88" s="938"/>
      <c r="E88" s="938"/>
      <c r="F88" s="938"/>
      <c r="G88" s="938"/>
      <c r="H88" s="938"/>
      <c r="I88" s="938"/>
      <c r="J88" s="938"/>
      <c r="K88" s="938"/>
      <c r="L88" s="938"/>
      <c r="M88" s="938"/>
      <c r="N88" s="938"/>
      <c r="O88" s="938"/>
      <c r="P88" s="948"/>
      <c r="Q88" s="961"/>
      <c r="R88" s="962"/>
      <c r="S88" s="962"/>
      <c r="T88" s="962"/>
      <c r="U88" s="962"/>
      <c r="V88" s="962"/>
      <c r="W88" s="962"/>
      <c r="X88" s="962"/>
      <c r="Y88" s="962"/>
      <c r="Z88" s="962"/>
      <c r="AA88" s="962"/>
      <c r="AB88" s="962"/>
      <c r="AC88" s="962"/>
      <c r="AD88" s="962"/>
      <c r="AE88" s="962"/>
      <c r="AF88" s="959">
        <f>SUM(AF68:AJ74)</f>
        <v>779</v>
      </c>
      <c r="AG88" s="959"/>
      <c r="AH88" s="959"/>
      <c r="AI88" s="959"/>
      <c r="AJ88" s="959"/>
      <c r="AK88" s="962"/>
      <c r="AL88" s="962"/>
      <c r="AM88" s="962"/>
      <c r="AN88" s="962"/>
      <c r="AO88" s="962"/>
      <c r="AP88" s="959">
        <f>SUM(AP68:AT74)</f>
        <v>1161</v>
      </c>
      <c r="AQ88" s="959"/>
      <c r="AR88" s="959"/>
      <c r="AS88" s="959"/>
      <c r="AT88" s="959"/>
      <c r="AU88" s="959">
        <f>SUM(AU68:AY74)</f>
        <v>536</v>
      </c>
      <c r="AV88" s="959"/>
      <c r="AW88" s="959"/>
      <c r="AX88" s="959"/>
      <c r="AY88" s="959"/>
      <c r="AZ88" s="960"/>
      <c r="BA88" s="938"/>
      <c r="BB88" s="938"/>
      <c r="BC88" s="938"/>
      <c r="BD88" s="939"/>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3" hidden="1" customHeight="1" x14ac:dyDescent="0.2">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3" hidden="1" customHeight="1" x14ac:dyDescent="0.2">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3" hidden="1" customHeight="1" x14ac:dyDescent="0.2">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3" hidden="1" customHeight="1" x14ac:dyDescent="0.2">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3" hidden="1" customHeight="1" x14ac:dyDescent="0.2">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3" hidden="1" customHeight="1" x14ac:dyDescent="0.2">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3" hidden="1" customHeight="1" x14ac:dyDescent="0.2">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3" hidden="1" customHeight="1" x14ac:dyDescent="0.2">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3" hidden="1" customHeight="1" x14ac:dyDescent="0.2">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3" hidden="1" customHeight="1" x14ac:dyDescent="0.2">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3" hidden="1" customHeight="1" x14ac:dyDescent="0.2">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3" hidden="1" customHeight="1" x14ac:dyDescent="0.2">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3" hidden="1" customHeight="1" x14ac:dyDescent="0.2">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3" customHeight="1" thickBot="1" x14ac:dyDescent="0.25">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937" t="s">
        <v>404</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f>SUM(CR7:CV88)</f>
        <v>445</v>
      </c>
      <c r="CS102" s="953"/>
      <c r="CT102" s="953"/>
      <c r="CU102" s="953"/>
      <c r="CV102" s="954"/>
      <c r="CW102" s="952">
        <f>SUM(CW7:DA88)</f>
        <v>580</v>
      </c>
      <c r="CX102" s="953"/>
      <c r="CY102" s="953"/>
      <c r="CZ102" s="953"/>
      <c r="DA102" s="954"/>
      <c r="DB102" s="952">
        <f>SUM(DB7:DF88)</f>
        <v>513</v>
      </c>
      <c r="DC102" s="953"/>
      <c r="DD102" s="953"/>
      <c r="DE102" s="953"/>
      <c r="DF102" s="954"/>
      <c r="DG102" s="952">
        <f>SUM(DG7:DK88)</f>
        <v>0</v>
      </c>
      <c r="DH102" s="953"/>
      <c r="DI102" s="953"/>
      <c r="DJ102" s="953"/>
      <c r="DK102" s="954"/>
      <c r="DL102" s="952">
        <f>SUM(DL7:DP88)</f>
        <v>981</v>
      </c>
      <c r="DM102" s="953"/>
      <c r="DN102" s="953"/>
      <c r="DO102" s="953"/>
      <c r="DP102" s="954"/>
      <c r="DQ102" s="952">
        <f>SUM(DQ7:DU88)</f>
        <v>0</v>
      </c>
      <c r="DR102" s="953"/>
      <c r="DS102" s="953"/>
      <c r="DT102" s="953"/>
      <c r="DU102" s="954"/>
      <c r="DV102" s="937"/>
      <c r="DW102" s="938"/>
      <c r="DX102" s="938"/>
      <c r="DY102" s="938"/>
      <c r="DZ102" s="939"/>
      <c r="EA102" s="218"/>
    </row>
    <row r="103" spans="1:131" ht="26.3" customHeight="1" x14ac:dyDescent="0.2">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405</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3" customHeight="1" x14ac:dyDescent="0.2">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406</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3" customHeight="1" x14ac:dyDescent="0.2">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3" customHeight="1" x14ac:dyDescent="0.2">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3" customHeight="1" thickBot="1" x14ac:dyDescent="0.25">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3" customHeight="1" x14ac:dyDescent="0.2">
      <c r="A108" s="942" t="s">
        <v>409</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410</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3" customHeight="1" x14ac:dyDescent="0.2">
      <c r="A109" s="895" t="s">
        <v>411</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412</v>
      </c>
      <c r="AB109" s="896"/>
      <c r="AC109" s="896"/>
      <c r="AD109" s="896"/>
      <c r="AE109" s="897"/>
      <c r="AF109" s="898" t="s">
        <v>413</v>
      </c>
      <c r="AG109" s="896"/>
      <c r="AH109" s="896"/>
      <c r="AI109" s="896"/>
      <c r="AJ109" s="897"/>
      <c r="AK109" s="898" t="s">
        <v>294</v>
      </c>
      <c r="AL109" s="896"/>
      <c r="AM109" s="896"/>
      <c r="AN109" s="896"/>
      <c r="AO109" s="897"/>
      <c r="AP109" s="898" t="s">
        <v>414</v>
      </c>
      <c r="AQ109" s="896"/>
      <c r="AR109" s="896"/>
      <c r="AS109" s="896"/>
      <c r="AT109" s="929"/>
      <c r="AU109" s="895" t="s">
        <v>411</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412</v>
      </c>
      <c r="BR109" s="896"/>
      <c r="BS109" s="896"/>
      <c r="BT109" s="896"/>
      <c r="BU109" s="897"/>
      <c r="BV109" s="898" t="s">
        <v>413</v>
      </c>
      <c r="BW109" s="896"/>
      <c r="BX109" s="896"/>
      <c r="BY109" s="896"/>
      <c r="BZ109" s="897"/>
      <c r="CA109" s="898" t="s">
        <v>294</v>
      </c>
      <c r="CB109" s="896"/>
      <c r="CC109" s="896"/>
      <c r="CD109" s="896"/>
      <c r="CE109" s="897"/>
      <c r="CF109" s="936" t="s">
        <v>414</v>
      </c>
      <c r="CG109" s="936"/>
      <c r="CH109" s="936"/>
      <c r="CI109" s="936"/>
      <c r="CJ109" s="936"/>
      <c r="CK109" s="898" t="s">
        <v>415</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412</v>
      </c>
      <c r="DH109" s="896"/>
      <c r="DI109" s="896"/>
      <c r="DJ109" s="896"/>
      <c r="DK109" s="897"/>
      <c r="DL109" s="898" t="s">
        <v>413</v>
      </c>
      <c r="DM109" s="896"/>
      <c r="DN109" s="896"/>
      <c r="DO109" s="896"/>
      <c r="DP109" s="897"/>
      <c r="DQ109" s="898" t="s">
        <v>294</v>
      </c>
      <c r="DR109" s="896"/>
      <c r="DS109" s="896"/>
      <c r="DT109" s="896"/>
      <c r="DU109" s="897"/>
      <c r="DV109" s="898" t="s">
        <v>414</v>
      </c>
      <c r="DW109" s="896"/>
      <c r="DX109" s="896"/>
      <c r="DY109" s="896"/>
      <c r="DZ109" s="929"/>
    </row>
    <row r="110" spans="1:131" s="218" customFormat="1" ht="26.3" customHeight="1" x14ac:dyDescent="0.2">
      <c r="A110" s="807" t="s">
        <v>416</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9053097</v>
      </c>
      <c r="AB110" s="889"/>
      <c r="AC110" s="889"/>
      <c r="AD110" s="889"/>
      <c r="AE110" s="890"/>
      <c r="AF110" s="891">
        <v>8806831</v>
      </c>
      <c r="AG110" s="889"/>
      <c r="AH110" s="889"/>
      <c r="AI110" s="889"/>
      <c r="AJ110" s="890"/>
      <c r="AK110" s="891">
        <v>8485260</v>
      </c>
      <c r="AL110" s="889"/>
      <c r="AM110" s="889"/>
      <c r="AN110" s="889"/>
      <c r="AO110" s="890"/>
      <c r="AP110" s="892">
        <v>24.6</v>
      </c>
      <c r="AQ110" s="893"/>
      <c r="AR110" s="893"/>
      <c r="AS110" s="893"/>
      <c r="AT110" s="894"/>
      <c r="AU110" s="930" t="s">
        <v>69</v>
      </c>
      <c r="AV110" s="931"/>
      <c r="AW110" s="931"/>
      <c r="AX110" s="931"/>
      <c r="AY110" s="931"/>
      <c r="AZ110" s="860" t="s">
        <v>417</v>
      </c>
      <c r="BA110" s="808"/>
      <c r="BB110" s="808"/>
      <c r="BC110" s="808"/>
      <c r="BD110" s="808"/>
      <c r="BE110" s="808"/>
      <c r="BF110" s="808"/>
      <c r="BG110" s="808"/>
      <c r="BH110" s="808"/>
      <c r="BI110" s="808"/>
      <c r="BJ110" s="808"/>
      <c r="BK110" s="808"/>
      <c r="BL110" s="808"/>
      <c r="BM110" s="808"/>
      <c r="BN110" s="808"/>
      <c r="BO110" s="808"/>
      <c r="BP110" s="809"/>
      <c r="BQ110" s="861">
        <v>93950386</v>
      </c>
      <c r="BR110" s="842"/>
      <c r="BS110" s="842"/>
      <c r="BT110" s="842"/>
      <c r="BU110" s="842"/>
      <c r="BV110" s="842">
        <v>89179176</v>
      </c>
      <c r="BW110" s="842"/>
      <c r="BX110" s="842"/>
      <c r="BY110" s="842"/>
      <c r="BZ110" s="842"/>
      <c r="CA110" s="842">
        <v>84696916</v>
      </c>
      <c r="CB110" s="842"/>
      <c r="CC110" s="842"/>
      <c r="CD110" s="842"/>
      <c r="CE110" s="842"/>
      <c r="CF110" s="866">
        <v>245.6</v>
      </c>
      <c r="CG110" s="867"/>
      <c r="CH110" s="867"/>
      <c r="CI110" s="867"/>
      <c r="CJ110" s="867"/>
      <c r="CK110" s="926" t="s">
        <v>418</v>
      </c>
      <c r="CL110" s="819"/>
      <c r="CM110" s="860" t="s">
        <v>419</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3" customHeight="1" x14ac:dyDescent="0.2">
      <c r="A111" s="774" t="s">
        <v>420</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421</v>
      </c>
      <c r="BA111" s="752"/>
      <c r="BB111" s="752"/>
      <c r="BC111" s="752"/>
      <c r="BD111" s="752"/>
      <c r="BE111" s="752"/>
      <c r="BF111" s="752"/>
      <c r="BG111" s="752"/>
      <c r="BH111" s="752"/>
      <c r="BI111" s="752"/>
      <c r="BJ111" s="752"/>
      <c r="BK111" s="752"/>
      <c r="BL111" s="752"/>
      <c r="BM111" s="752"/>
      <c r="BN111" s="752"/>
      <c r="BO111" s="752"/>
      <c r="BP111" s="753"/>
      <c r="BQ111" s="816">
        <v>1618927</v>
      </c>
      <c r="BR111" s="817"/>
      <c r="BS111" s="817"/>
      <c r="BT111" s="817"/>
      <c r="BU111" s="817"/>
      <c r="BV111" s="817">
        <v>1587160</v>
      </c>
      <c r="BW111" s="817"/>
      <c r="BX111" s="817"/>
      <c r="BY111" s="817"/>
      <c r="BZ111" s="817"/>
      <c r="CA111" s="817">
        <v>1409017</v>
      </c>
      <c r="CB111" s="817"/>
      <c r="CC111" s="817"/>
      <c r="CD111" s="817"/>
      <c r="CE111" s="817"/>
      <c r="CF111" s="875">
        <v>4.0999999999999996</v>
      </c>
      <c r="CG111" s="876"/>
      <c r="CH111" s="876"/>
      <c r="CI111" s="876"/>
      <c r="CJ111" s="876"/>
      <c r="CK111" s="927"/>
      <c r="CL111" s="821"/>
      <c r="CM111" s="815" t="s">
        <v>422</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3" customHeight="1" x14ac:dyDescent="0.2">
      <c r="A112" s="912" t="s">
        <v>423</v>
      </c>
      <c r="B112" s="913"/>
      <c r="C112" s="752" t="s">
        <v>424</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425</v>
      </c>
      <c r="BA112" s="752"/>
      <c r="BB112" s="752"/>
      <c r="BC112" s="752"/>
      <c r="BD112" s="752"/>
      <c r="BE112" s="752"/>
      <c r="BF112" s="752"/>
      <c r="BG112" s="752"/>
      <c r="BH112" s="752"/>
      <c r="BI112" s="752"/>
      <c r="BJ112" s="752"/>
      <c r="BK112" s="752"/>
      <c r="BL112" s="752"/>
      <c r="BM112" s="752"/>
      <c r="BN112" s="752"/>
      <c r="BO112" s="752"/>
      <c r="BP112" s="753"/>
      <c r="BQ112" s="816">
        <v>18307040</v>
      </c>
      <c r="BR112" s="817"/>
      <c r="BS112" s="817"/>
      <c r="BT112" s="817"/>
      <c r="BU112" s="817"/>
      <c r="BV112" s="817">
        <v>20844045</v>
      </c>
      <c r="BW112" s="817"/>
      <c r="BX112" s="817"/>
      <c r="BY112" s="817"/>
      <c r="BZ112" s="817"/>
      <c r="CA112" s="817">
        <v>20283216</v>
      </c>
      <c r="CB112" s="817"/>
      <c r="CC112" s="817"/>
      <c r="CD112" s="817"/>
      <c r="CE112" s="817"/>
      <c r="CF112" s="875">
        <v>58.8</v>
      </c>
      <c r="CG112" s="876"/>
      <c r="CH112" s="876"/>
      <c r="CI112" s="876"/>
      <c r="CJ112" s="876"/>
      <c r="CK112" s="927"/>
      <c r="CL112" s="821"/>
      <c r="CM112" s="815" t="s">
        <v>426</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3" customHeight="1" x14ac:dyDescent="0.2">
      <c r="A113" s="914"/>
      <c r="B113" s="915"/>
      <c r="C113" s="752" t="s">
        <v>427</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1595619</v>
      </c>
      <c r="AB113" s="919"/>
      <c r="AC113" s="919"/>
      <c r="AD113" s="919"/>
      <c r="AE113" s="920"/>
      <c r="AF113" s="921">
        <v>1621086</v>
      </c>
      <c r="AG113" s="919"/>
      <c r="AH113" s="919"/>
      <c r="AI113" s="919"/>
      <c r="AJ113" s="920"/>
      <c r="AK113" s="921">
        <v>1774317</v>
      </c>
      <c r="AL113" s="919"/>
      <c r="AM113" s="919"/>
      <c r="AN113" s="919"/>
      <c r="AO113" s="920"/>
      <c r="AP113" s="922">
        <v>5.0999999999999996</v>
      </c>
      <c r="AQ113" s="923"/>
      <c r="AR113" s="923"/>
      <c r="AS113" s="923"/>
      <c r="AT113" s="924"/>
      <c r="AU113" s="932"/>
      <c r="AV113" s="933"/>
      <c r="AW113" s="933"/>
      <c r="AX113" s="933"/>
      <c r="AY113" s="933"/>
      <c r="AZ113" s="815" t="s">
        <v>428</v>
      </c>
      <c r="BA113" s="752"/>
      <c r="BB113" s="752"/>
      <c r="BC113" s="752"/>
      <c r="BD113" s="752"/>
      <c r="BE113" s="752"/>
      <c r="BF113" s="752"/>
      <c r="BG113" s="752"/>
      <c r="BH113" s="752"/>
      <c r="BI113" s="752"/>
      <c r="BJ113" s="752"/>
      <c r="BK113" s="752"/>
      <c r="BL113" s="752"/>
      <c r="BM113" s="752"/>
      <c r="BN113" s="752"/>
      <c r="BO113" s="752"/>
      <c r="BP113" s="753"/>
      <c r="BQ113" s="816">
        <v>885664</v>
      </c>
      <c r="BR113" s="817"/>
      <c r="BS113" s="817"/>
      <c r="BT113" s="817"/>
      <c r="BU113" s="817"/>
      <c r="BV113" s="817">
        <v>700799</v>
      </c>
      <c r="BW113" s="817"/>
      <c r="BX113" s="817"/>
      <c r="BY113" s="817"/>
      <c r="BZ113" s="817"/>
      <c r="CA113" s="817">
        <v>535829</v>
      </c>
      <c r="CB113" s="817"/>
      <c r="CC113" s="817"/>
      <c r="CD113" s="817"/>
      <c r="CE113" s="817"/>
      <c r="CF113" s="875">
        <v>1.6</v>
      </c>
      <c r="CG113" s="876"/>
      <c r="CH113" s="876"/>
      <c r="CI113" s="876"/>
      <c r="CJ113" s="876"/>
      <c r="CK113" s="927"/>
      <c r="CL113" s="821"/>
      <c r="CM113" s="815" t="s">
        <v>429</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3" customHeight="1" x14ac:dyDescent="0.2">
      <c r="A114" s="914"/>
      <c r="B114" s="915"/>
      <c r="C114" s="752" t="s">
        <v>430</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204953</v>
      </c>
      <c r="AB114" s="780"/>
      <c r="AC114" s="780"/>
      <c r="AD114" s="780"/>
      <c r="AE114" s="781"/>
      <c r="AF114" s="782">
        <v>191028</v>
      </c>
      <c r="AG114" s="780"/>
      <c r="AH114" s="780"/>
      <c r="AI114" s="780"/>
      <c r="AJ114" s="781"/>
      <c r="AK114" s="782">
        <v>169750</v>
      </c>
      <c r="AL114" s="780"/>
      <c r="AM114" s="780"/>
      <c r="AN114" s="780"/>
      <c r="AO114" s="781"/>
      <c r="AP114" s="824">
        <v>0.5</v>
      </c>
      <c r="AQ114" s="825"/>
      <c r="AR114" s="825"/>
      <c r="AS114" s="825"/>
      <c r="AT114" s="826"/>
      <c r="AU114" s="932"/>
      <c r="AV114" s="933"/>
      <c r="AW114" s="933"/>
      <c r="AX114" s="933"/>
      <c r="AY114" s="933"/>
      <c r="AZ114" s="815" t="s">
        <v>431</v>
      </c>
      <c r="BA114" s="752"/>
      <c r="BB114" s="752"/>
      <c r="BC114" s="752"/>
      <c r="BD114" s="752"/>
      <c r="BE114" s="752"/>
      <c r="BF114" s="752"/>
      <c r="BG114" s="752"/>
      <c r="BH114" s="752"/>
      <c r="BI114" s="752"/>
      <c r="BJ114" s="752"/>
      <c r="BK114" s="752"/>
      <c r="BL114" s="752"/>
      <c r="BM114" s="752"/>
      <c r="BN114" s="752"/>
      <c r="BO114" s="752"/>
      <c r="BP114" s="753"/>
      <c r="BQ114" s="816">
        <v>6691667</v>
      </c>
      <c r="BR114" s="817"/>
      <c r="BS114" s="817"/>
      <c r="BT114" s="817"/>
      <c r="BU114" s="817"/>
      <c r="BV114" s="817">
        <v>6396391</v>
      </c>
      <c r="BW114" s="817"/>
      <c r="BX114" s="817"/>
      <c r="BY114" s="817"/>
      <c r="BZ114" s="817"/>
      <c r="CA114" s="817">
        <v>6111097</v>
      </c>
      <c r="CB114" s="817"/>
      <c r="CC114" s="817"/>
      <c r="CD114" s="817"/>
      <c r="CE114" s="817"/>
      <c r="CF114" s="875">
        <v>17.7</v>
      </c>
      <c r="CG114" s="876"/>
      <c r="CH114" s="876"/>
      <c r="CI114" s="876"/>
      <c r="CJ114" s="876"/>
      <c r="CK114" s="927"/>
      <c r="CL114" s="821"/>
      <c r="CM114" s="815" t="s">
        <v>432</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3" customHeight="1" x14ac:dyDescent="0.2">
      <c r="A115" s="914"/>
      <c r="B115" s="915"/>
      <c r="C115" s="752" t="s">
        <v>433</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100712</v>
      </c>
      <c r="AB115" s="919"/>
      <c r="AC115" s="919"/>
      <c r="AD115" s="919"/>
      <c r="AE115" s="920"/>
      <c r="AF115" s="921">
        <v>41050</v>
      </c>
      <c r="AG115" s="919"/>
      <c r="AH115" s="919"/>
      <c r="AI115" s="919"/>
      <c r="AJ115" s="920"/>
      <c r="AK115" s="921">
        <v>39738</v>
      </c>
      <c r="AL115" s="919"/>
      <c r="AM115" s="919"/>
      <c r="AN115" s="919"/>
      <c r="AO115" s="920"/>
      <c r="AP115" s="922">
        <v>0.1</v>
      </c>
      <c r="AQ115" s="923"/>
      <c r="AR115" s="923"/>
      <c r="AS115" s="923"/>
      <c r="AT115" s="924"/>
      <c r="AU115" s="932"/>
      <c r="AV115" s="933"/>
      <c r="AW115" s="933"/>
      <c r="AX115" s="933"/>
      <c r="AY115" s="933"/>
      <c r="AZ115" s="815" t="s">
        <v>434</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435</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v>1318419</v>
      </c>
      <c r="DH115" s="780"/>
      <c r="DI115" s="780"/>
      <c r="DJ115" s="780"/>
      <c r="DK115" s="781"/>
      <c r="DL115" s="782">
        <v>1318419</v>
      </c>
      <c r="DM115" s="780"/>
      <c r="DN115" s="780"/>
      <c r="DO115" s="780"/>
      <c r="DP115" s="781"/>
      <c r="DQ115" s="782">
        <v>1164779</v>
      </c>
      <c r="DR115" s="780"/>
      <c r="DS115" s="780"/>
      <c r="DT115" s="780"/>
      <c r="DU115" s="781"/>
      <c r="DV115" s="824">
        <v>3.4</v>
      </c>
      <c r="DW115" s="825"/>
      <c r="DX115" s="825"/>
      <c r="DY115" s="825"/>
      <c r="DZ115" s="826"/>
    </row>
    <row r="116" spans="1:130" s="218" customFormat="1" ht="26.3" customHeight="1" x14ac:dyDescent="0.2">
      <c r="A116" s="916"/>
      <c r="B116" s="917"/>
      <c r="C116" s="839" t="s">
        <v>436</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437</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438</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66229</v>
      </c>
      <c r="DH116" s="780"/>
      <c r="DI116" s="780"/>
      <c r="DJ116" s="780"/>
      <c r="DK116" s="781"/>
      <c r="DL116" s="782">
        <v>54902</v>
      </c>
      <c r="DM116" s="780"/>
      <c r="DN116" s="780"/>
      <c r="DO116" s="780"/>
      <c r="DP116" s="781"/>
      <c r="DQ116" s="782">
        <v>30180</v>
      </c>
      <c r="DR116" s="780"/>
      <c r="DS116" s="780"/>
      <c r="DT116" s="780"/>
      <c r="DU116" s="781"/>
      <c r="DV116" s="824">
        <v>0.1</v>
      </c>
      <c r="DW116" s="825"/>
      <c r="DX116" s="825"/>
      <c r="DY116" s="825"/>
      <c r="DZ116" s="826"/>
    </row>
    <row r="117" spans="1:130" s="218" customFormat="1" ht="26.3"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439</v>
      </c>
      <c r="Z117" s="897"/>
      <c r="AA117" s="902">
        <v>10954381</v>
      </c>
      <c r="AB117" s="903"/>
      <c r="AC117" s="903"/>
      <c r="AD117" s="903"/>
      <c r="AE117" s="904"/>
      <c r="AF117" s="905">
        <v>10659995</v>
      </c>
      <c r="AG117" s="903"/>
      <c r="AH117" s="903"/>
      <c r="AI117" s="903"/>
      <c r="AJ117" s="904"/>
      <c r="AK117" s="905">
        <v>10469065</v>
      </c>
      <c r="AL117" s="903"/>
      <c r="AM117" s="903"/>
      <c r="AN117" s="903"/>
      <c r="AO117" s="904"/>
      <c r="AP117" s="906"/>
      <c r="AQ117" s="907"/>
      <c r="AR117" s="907"/>
      <c r="AS117" s="907"/>
      <c r="AT117" s="908"/>
      <c r="AU117" s="932"/>
      <c r="AV117" s="933"/>
      <c r="AW117" s="933"/>
      <c r="AX117" s="933"/>
      <c r="AY117" s="933"/>
      <c r="AZ117" s="863" t="s">
        <v>440</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441</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3" customHeight="1" x14ac:dyDescent="0.2">
      <c r="A118" s="895" t="s">
        <v>415</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412</v>
      </c>
      <c r="AB118" s="896"/>
      <c r="AC118" s="896"/>
      <c r="AD118" s="896"/>
      <c r="AE118" s="897"/>
      <c r="AF118" s="898" t="s">
        <v>413</v>
      </c>
      <c r="AG118" s="896"/>
      <c r="AH118" s="896"/>
      <c r="AI118" s="896"/>
      <c r="AJ118" s="897"/>
      <c r="AK118" s="898" t="s">
        <v>294</v>
      </c>
      <c r="AL118" s="896"/>
      <c r="AM118" s="896"/>
      <c r="AN118" s="896"/>
      <c r="AO118" s="897"/>
      <c r="AP118" s="899" t="s">
        <v>414</v>
      </c>
      <c r="AQ118" s="900"/>
      <c r="AR118" s="900"/>
      <c r="AS118" s="900"/>
      <c r="AT118" s="901"/>
      <c r="AU118" s="932"/>
      <c r="AV118" s="933"/>
      <c r="AW118" s="933"/>
      <c r="AX118" s="933"/>
      <c r="AY118" s="933"/>
      <c r="AZ118" s="838" t="s">
        <v>442</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443</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3" customHeight="1" x14ac:dyDescent="0.2">
      <c r="A119" s="818" t="s">
        <v>418</v>
      </c>
      <c r="B119" s="819"/>
      <c r="C119" s="860" t="s">
        <v>419</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444</v>
      </c>
      <c r="BP119" s="878"/>
      <c r="BQ119" s="879">
        <v>121453684</v>
      </c>
      <c r="BR119" s="845"/>
      <c r="BS119" s="845"/>
      <c r="BT119" s="845"/>
      <c r="BU119" s="845"/>
      <c r="BV119" s="845">
        <v>118707571</v>
      </c>
      <c r="BW119" s="845"/>
      <c r="BX119" s="845"/>
      <c r="BY119" s="845"/>
      <c r="BZ119" s="845"/>
      <c r="CA119" s="845">
        <v>113036075</v>
      </c>
      <c r="CB119" s="845"/>
      <c r="CC119" s="845"/>
      <c r="CD119" s="845"/>
      <c r="CE119" s="845"/>
      <c r="CF119" s="748"/>
      <c r="CG119" s="749"/>
      <c r="CH119" s="749"/>
      <c r="CI119" s="749"/>
      <c r="CJ119" s="834"/>
      <c r="CK119" s="928"/>
      <c r="CL119" s="823"/>
      <c r="CM119" s="838" t="s">
        <v>445</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234279</v>
      </c>
      <c r="DH119" s="764"/>
      <c r="DI119" s="764"/>
      <c r="DJ119" s="764"/>
      <c r="DK119" s="765"/>
      <c r="DL119" s="766">
        <v>213839</v>
      </c>
      <c r="DM119" s="764"/>
      <c r="DN119" s="764"/>
      <c r="DO119" s="764"/>
      <c r="DP119" s="765"/>
      <c r="DQ119" s="766">
        <v>214058</v>
      </c>
      <c r="DR119" s="764"/>
      <c r="DS119" s="764"/>
      <c r="DT119" s="764"/>
      <c r="DU119" s="765"/>
      <c r="DV119" s="848">
        <v>0.6</v>
      </c>
      <c r="DW119" s="849"/>
      <c r="DX119" s="849"/>
      <c r="DY119" s="849"/>
      <c r="DZ119" s="850"/>
    </row>
    <row r="120" spans="1:130" s="218" customFormat="1" ht="26.3" customHeight="1" x14ac:dyDescent="0.2">
      <c r="A120" s="820"/>
      <c r="B120" s="821"/>
      <c r="C120" s="815" t="s">
        <v>422</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446</v>
      </c>
      <c r="AV120" s="881"/>
      <c r="AW120" s="881"/>
      <c r="AX120" s="881"/>
      <c r="AY120" s="882"/>
      <c r="AZ120" s="860" t="s">
        <v>447</v>
      </c>
      <c r="BA120" s="808"/>
      <c r="BB120" s="808"/>
      <c r="BC120" s="808"/>
      <c r="BD120" s="808"/>
      <c r="BE120" s="808"/>
      <c r="BF120" s="808"/>
      <c r="BG120" s="808"/>
      <c r="BH120" s="808"/>
      <c r="BI120" s="808"/>
      <c r="BJ120" s="808"/>
      <c r="BK120" s="808"/>
      <c r="BL120" s="808"/>
      <c r="BM120" s="808"/>
      <c r="BN120" s="808"/>
      <c r="BO120" s="808"/>
      <c r="BP120" s="809"/>
      <c r="BQ120" s="861">
        <v>10191965</v>
      </c>
      <c r="BR120" s="842"/>
      <c r="BS120" s="842"/>
      <c r="BT120" s="842"/>
      <c r="BU120" s="842"/>
      <c r="BV120" s="842">
        <v>12416382</v>
      </c>
      <c r="BW120" s="842"/>
      <c r="BX120" s="842"/>
      <c r="BY120" s="842"/>
      <c r="BZ120" s="842"/>
      <c r="CA120" s="842">
        <v>12584134</v>
      </c>
      <c r="CB120" s="842"/>
      <c r="CC120" s="842"/>
      <c r="CD120" s="842"/>
      <c r="CE120" s="842"/>
      <c r="CF120" s="866">
        <v>36.5</v>
      </c>
      <c r="CG120" s="867"/>
      <c r="CH120" s="867"/>
      <c r="CI120" s="867"/>
      <c r="CJ120" s="867"/>
      <c r="CK120" s="868" t="s">
        <v>448</v>
      </c>
      <c r="CL120" s="852"/>
      <c r="CM120" s="852"/>
      <c r="CN120" s="852"/>
      <c r="CO120" s="853"/>
      <c r="CP120" s="872" t="s">
        <v>397</v>
      </c>
      <c r="CQ120" s="873"/>
      <c r="CR120" s="873"/>
      <c r="CS120" s="873"/>
      <c r="CT120" s="873"/>
      <c r="CU120" s="873"/>
      <c r="CV120" s="873"/>
      <c r="CW120" s="873"/>
      <c r="CX120" s="873"/>
      <c r="CY120" s="873"/>
      <c r="CZ120" s="873"/>
      <c r="DA120" s="873"/>
      <c r="DB120" s="873"/>
      <c r="DC120" s="873"/>
      <c r="DD120" s="873"/>
      <c r="DE120" s="873"/>
      <c r="DF120" s="874"/>
      <c r="DG120" s="861">
        <v>16490030</v>
      </c>
      <c r="DH120" s="842"/>
      <c r="DI120" s="842"/>
      <c r="DJ120" s="842"/>
      <c r="DK120" s="842"/>
      <c r="DL120" s="842">
        <v>16246610</v>
      </c>
      <c r="DM120" s="842"/>
      <c r="DN120" s="842"/>
      <c r="DO120" s="842"/>
      <c r="DP120" s="842"/>
      <c r="DQ120" s="842">
        <v>16095754</v>
      </c>
      <c r="DR120" s="842"/>
      <c r="DS120" s="842"/>
      <c r="DT120" s="842"/>
      <c r="DU120" s="842"/>
      <c r="DV120" s="843">
        <v>46.7</v>
      </c>
      <c r="DW120" s="843"/>
      <c r="DX120" s="843"/>
      <c r="DY120" s="843"/>
      <c r="DZ120" s="844"/>
    </row>
    <row r="121" spans="1:130" s="218" customFormat="1" ht="26.3" customHeight="1" x14ac:dyDescent="0.2">
      <c r="A121" s="820"/>
      <c r="B121" s="821"/>
      <c r="C121" s="863" t="s">
        <v>449</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450</v>
      </c>
      <c r="BA121" s="752"/>
      <c r="BB121" s="752"/>
      <c r="BC121" s="752"/>
      <c r="BD121" s="752"/>
      <c r="BE121" s="752"/>
      <c r="BF121" s="752"/>
      <c r="BG121" s="752"/>
      <c r="BH121" s="752"/>
      <c r="BI121" s="752"/>
      <c r="BJ121" s="752"/>
      <c r="BK121" s="752"/>
      <c r="BL121" s="752"/>
      <c r="BM121" s="752"/>
      <c r="BN121" s="752"/>
      <c r="BO121" s="752"/>
      <c r="BP121" s="753"/>
      <c r="BQ121" s="816">
        <v>1423691</v>
      </c>
      <c r="BR121" s="817"/>
      <c r="BS121" s="817"/>
      <c r="BT121" s="817"/>
      <c r="BU121" s="817"/>
      <c r="BV121" s="817">
        <v>1198044</v>
      </c>
      <c r="BW121" s="817"/>
      <c r="BX121" s="817"/>
      <c r="BY121" s="817"/>
      <c r="BZ121" s="817"/>
      <c r="CA121" s="817">
        <v>1167643</v>
      </c>
      <c r="CB121" s="817"/>
      <c r="CC121" s="817"/>
      <c r="CD121" s="817"/>
      <c r="CE121" s="817"/>
      <c r="CF121" s="875">
        <v>3.4</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1399083</v>
      </c>
      <c r="DH121" s="817"/>
      <c r="DI121" s="817"/>
      <c r="DJ121" s="817"/>
      <c r="DK121" s="817"/>
      <c r="DL121" s="817">
        <v>4229658</v>
      </c>
      <c r="DM121" s="817"/>
      <c r="DN121" s="817"/>
      <c r="DO121" s="817"/>
      <c r="DP121" s="817"/>
      <c r="DQ121" s="817">
        <v>3801509</v>
      </c>
      <c r="DR121" s="817"/>
      <c r="DS121" s="817"/>
      <c r="DT121" s="817"/>
      <c r="DU121" s="817"/>
      <c r="DV121" s="794">
        <v>11</v>
      </c>
      <c r="DW121" s="794"/>
      <c r="DX121" s="794"/>
      <c r="DY121" s="794"/>
      <c r="DZ121" s="795"/>
    </row>
    <row r="122" spans="1:130" s="218" customFormat="1" ht="26.3" customHeight="1" x14ac:dyDescent="0.2">
      <c r="A122" s="820"/>
      <c r="B122" s="821"/>
      <c r="C122" s="815" t="s">
        <v>432</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75090424</v>
      </c>
      <c r="BR122" s="845"/>
      <c r="BS122" s="845"/>
      <c r="BT122" s="845"/>
      <c r="BU122" s="845"/>
      <c r="BV122" s="845">
        <v>71185172</v>
      </c>
      <c r="BW122" s="845"/>
      <c r="BX122" s="845"/>
      <c r="BY122" s="845"/>
      <c r="BZ122" s="845"/>
      <c r="CA122" s="845">
        <v>67880480</v>
      </c>
      <c r="CB122" s="845"/>
      <c r="CC122" s="845"/>
      <c r="CD122" s="845"/>
      <c r="CE122" s="845"/>
      <c r="CF122" s="846">
        <v>196.8</v>
      </c>
      <c r="CG122" s="847"/>
      <c r="CH122" s="847"/>
      <c r="CI122" s="847"/>
      <c r="CJ122" s="847"/>
      <c r="CK122" s="869"/>
      <c r="CL122" s="855"/>
      <c r="CM122" s="855"/>
      <c r="CN122" s="855"/>
      <c r="CO122" s="856"/>
      <c r="CP122" s="835" t="s">
        <v>395</v>
      </c>
      <c r="CQ122" s="836"/>
      <c r="CR122" s="836"/>
      <c r="CS122" s="836"/>
      <c r="CT122" s="836"/>
      <c r="CU122" s="836"/>
      <c r="CV122" s="836"/>
      <c r="CW122" s="836"/>
      <c r="CX122" s="836"/>
      <c r="CY122" s="836"/>
      <c r="CZ122" s="836"/>
      <c r="DA122" s="836"/>
      <c r="DB122" s="836"/>
      <c r="DC122" s="836"/>
      <c r="DD122" s="836"/>
      <c r="DE122" s="836"/>
      <c r="DF122" s="837"/>
      <c r="DG122" s="816">
        <v>393235</v>
      </c>
      <c r="DH122" s="817"/>
      <c r="DI122" s="817"/>
      <c r="DJ122" s="817"/>
      <c r="DK122" s="817"/>
      <c r="DL122" s="817">
        <v>361619</v>
      </c>
      <c r="DM122" s="817"/>
      <c r="DN122" s="817"/>
      <c r="DO122" s="817"/>
      <c r="DP122" s="817"/>
      <c r="DQ122" s="817">
        <v>385953</v>
      </c>
      <c r="DR122" s="817"/>
      <c r="DS122" s="817"/>
      <c r="DT122" s="817"/>
      <c r="DU122" s="817"/>
      <c r="DV122" s="794">
        <v>1.1000000000000001</v>
      </c>
      <c r="DW122" s="794"/>
      <c r="DX122" s="794"/>
      <c r="DY122" s="794"/>
      <c r="DZ122" s="795"/>
    </row>
    <row r="123" spans="1:130" s="218" customFormat="1" ht="26.3" customHeight="1" x14ac:dyDescent="0.2">
      <c r="A123" s="820"/>
      <c r="B123" s="821"/>
      <c r="C123" s="815" t="s">
        <v>438</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67706</v>
      </c>
      <c r="AB123" s="780"/>
      <c r="AC123" s="780"/>
      <c r="AD123" s="780"/>
      <c r="AE123" s="781"/>
      <c r="AF123" s="782">
        <v>18965</v>
      </c>
      <c r="AG123" s="780"/>
      <c r="AH123" s="780"/>
      <c r="AI123" s="780"/>
      <c r="AJ123" s="781"/>
      <c r="AK123" s="782">
        <v>17838</v>
      </c>
      <c r="AL123" s="780"/>
      <c r="AM123" s="780"/>
      <c r="AN123" s="780"/>
      <c r="AO123" s="781"/>
      <c r="AP123" s="824">
        <v>0.1</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452</v>
      </c>
      <c r="BP123" s="878"/>
      <c r="BQ123" s="832">
        <v>86706080</v>
      </c>
      <c r="BR123" s="833"/>
      <c r="BS123" s="833"/>
      <c r="BT123" s="833"/>
      <c r="BU123" s="833"/>
      <c r="BV123" s="833">
        <v>84799598</v>
      </c>
      <c r="BW123" s="833"/>
      <c r="BX123" s="833"/>
      <c r="BY123" s="833"/>
      <c r="BZ123" s="833"/>
      <c r="CA123" s="833">
        <v>81632257</v>
      </c>
      <c r="CB123" s="833"/>
      <c r="CC123" s="833"/>
      <c r="CD123" s="833"/>
      <c r="CE123" s="833"/>
      <c r="CF123" s="748"/>
      <c r="CG123" s="749"/>
      <c r="CH123" s="749"/>
      <c r="CI123" s="749"/>
      <c r="CJ123" s="834"/>
      <c r="CK123" s="869"/>
      <c r="CL123" s="855"/>
      <c r="CM123" s="855"/>
      <c r="CN123" s="855"/>
      <c r="CO123" s="856"/>
      <c r="CP123" s="835" t="s">
        <v>396</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3" customHeight="1" thickBot="1" x14ac:dyDescent="0.25">
      <c r="A124" s="820"/>
      <c r="B124" s="821"/>
      <c r="C124" s="815" t="s">
        <v>441</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453</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105.1</v>
      </c>
      <c r="BR124" s="831"/>
      <c r="BS124" s="831"/>
      <c r="BT124" s="831"/>
      <c r="BU124" s="831"/>
      <c r="BV124" s="831">
        <v>100.6</v>
      </c>
      <c r="BW124" s="831"/>
      <c r="BX124" s="831"/>
      <c r="BY124" s="831"/>
      <c r="BZ124" s="831"/>
      <c r="CA124" s="831">
        <v>91</v>
      </c>
      <c r="CB124" s="831"/>
      <c r="CC124" s="831"/>
      <c r="CD124" s="831"/>
      <c r="CE124" s="831"/>
      <c r="CF124" s="726"/>
      <c r="CG124" s="727"/>
      <c r="CH124" s="727"/>
      <c r="CI124" s="727"/>
      <c r="CJ124" s="862"/>
      <c r="CK124" s="870"/>
      <c r="CL124" s="870"/>
      <c r="CM124" s="870"/>
      <c r="CN124" s="870"/>
      <c r="CO124" s="871"/>
      <c r="CP124" s="835" t="s">
        <v>454</v>
      </c>
      <c r="CQ124" s="836"/>
      <c r="CR124" s="836"/>
      <c r="CS124" s="836"/>
      <c r="CT124" s="836"/>
      <c r="CU124" s="836"/>
      <c r="CV124" s="836"/>
      <c r="CW124" s="836"/>
      <c r="CX124" s="836"/>
      <c r="CY124" s="836"/>
      <c r="CZ124" s="836"/>
      <c r="DA124" s="836"/>
      <c r="DB124" s="836"/>
      <c r="DC124" s="836"/>
      <c r="DD124" s="836"/>
      <c r="DE124" s="836"/>
      <c r="DF124" s="837"/>
      <c r="DG124" s="763">
        <v>24692</v>
      </c>
      <c r="DH124" s="764"/>
      <c r="DI124" s="764"/>
      <c r="DJ124" s="764"/>
      <c r="DK124" s="765"/>
      <c r="DL124" s="766">
        <v>6158</v>
      </c>
      <c r="DM124" s="764"/>
      <c r="DN124" s="764"/>
      <c r="DO124" s="764"/>
      <c r="DP124" s="765"/>
      <c r="DQ124" s="766" t="s">
        <v>122</v>
      </c>
      <c r="DR124" s="764"/>
      <c r="DS124" s="764"/>
      <c r="DT124" s="764"/>
      <c r="DU124" s="765"/>
      <c r="DV124" s="848" t="s">
        <v>122</v>
      </c>
      <c r="DW124" s="849"/>
      <c r="DX124" s="849"/>
      <c r="DY124" s="849"/>
      <c r="DZ124" s="850"/>
    </row>
    <row r="125" spans="1:130" s="218" customFormat="1" ht="26.3" customHeight="1" x14ac:dyDescent="0.2">
      <c r="A125" s="820"/>
      <c r="B125" s="821"/>
      <c r="C125" s="815" t="s">
        <v>443</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455</v>
      </c>
      <c r="CL125" s="852"/>
      <c r="CM125" s="852"/>
      <c r="CN125" s="852"/>
      <c r="CO125" s="853"/>
      <c r="CP125" s="860" t="s">
        <v>456</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3" customHeight="1" thickBot="1" x14ac:dyDescent="0.25">
      <c r="A126" s="820"/>
      <c r="B126" s="821"/>
      <c r="C126" s="815" t="s">
        <v>445</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9235</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457</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3" customHeight="1" x14ac:dyDescent="0.2">
      <c r="A127" s="822"/>
      <c r="B127" s="823"/>
      <c r="C127" s="838" t="s">
        <v>458</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23771</v>
      </c>
      <c r="AB127" s="780"/>
      <c r="AC127" s="780"/>
      <c r="AD127" s="780"/>
      <c r="AE127" s="781"/>
      <c r="AF127" s="782">
        <v>22085</v>
      </c>
      <c r="AG127" s="780"/>
      <c r="AH127" s="780"/>
      <c r="AI127" s="780"/>
      <c r="AJ127" s="781"/>
      <c r="AK127" s="782">
        <v>21900</v>
      </c>
      <c r="AL127" s="780"/>
      <c r="AM127" s="780"/>
      <c r="AN127" s="780"/>
      <c r="AO127" s="781"/>
      <c r="AP127" s="824">
        <v>0.1</v>
      </c>
      <c r="AQ127" s="825"/>
      <c r="AR127" s="825"/>
      <c r="AS127" s="825"/>
      <c r="AT127" s="826"/>
      <c r="AU127" s="220"/>
      <c r="AV127" s="220"/>
      <c r="AW127" s="220"/>
      <c r="AX127" s="841" t="s">
        <v>459</v>
      </c>
      <c r="AY127" s="812"/>
      <c r="AZ127" s="812"/>
      <c r="BA127" s="812"/>
      <c r="BB127" s="812"/>
      <c r="BC127" s="812"/>
      <c r="BD127" s="812"/>
      <c r="BE127" s="813"/>
      <c r="BF127" s="811" t="s">
        <v>460</v>
      </c>
      <c r="BG127" s="812"/>
      <c r="BH127" s="812"/>
      <c r="BI127" s="812"/>
      <c r="BJ127" s="812"/>
      <c r="BK127" s="812"/>
      <c r="BL127" s="813"/>
      <c r="BM127" s="811" t="s">
        <v>461</v>
      </c>
      <c r="BN127" s="812"/>
      <c r="BO127" s="812"/>
      <c r="BP127" s="812"/>
      <c r="BQ127" s="812"/>
      <c r="BR127" s="812"/>
      <c r="BS127" s="813"/>
      <c r="BT127" s="811" t="s">
        <v>462</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463</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3" customHeight="1" thickBot="1" x14ac:dyDescent="0.25">
      <c r="A128" s="796" t="s">
        <v>464</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465</v>
      </c>
      <c r="X128" s="798"/>
      <c r="Y128" s="798"/>
      <c r="Z128" s="799"/>
      <c r="AA128" s="800">
        <v>162990</v>
      </c>
      <c r="AB128" s="801"/>
      <c r="AC128" s="801"/>
      <c r="AD128" s="801"/>
      <c r="AE128" s="802"/>
      <c r="AF128" s="803">
        <v>157695</v>
      </c>
      <c r="AG128" s="801"/>
      <c r="AH128" s="801"/>
      <c r="AI128" s="801"/>
      <c r="AJ128" s="802"/>
      <c r="AK128" s="803">
        <v>255169</v>
      </c>
      <c r="AL128" s="801"/>
      <c r="AM128" s="801"/>
      <c r="AN128" s="801"/>
      <c r="AO128" s="802"/>
      <c r="AP128" s="804"/>
      <c r="AQ128" s="805"/>
      <c r="AR128" s="805"/>
      <c r="AS128" s="805"/>
      <c r="AT128" s="806"/>
      <c r="AU128" s="220"/>
      <c r="AV128" s="220"/>
      <c r="AW128" s="220"/>
      <c r="AX128" s="807" t="s">
        <v>466</v>
      </c>
      <c r="AY128" s="808"/>
      <c r="AZ128" s="808"/>
      <c r="BA128" s="808"/>
      <c r="BB128" s="808"/>
      <c r="BC128" s="808"/>
      <c r="BD128" s="808"/>
      <c r="BE128" s="809"/>
      <c r="BF128" s="786" t="s">
        <v>122</v>
      </c>
      <c r="BG128" s="787"/>
      <c r="BH128" s="787"/>
      <c r="BI128" s="787"/>
      <c r="BJ128" s="787"/>
      <c r="BK128" s="787"/>
      <c r="BL128" s="810"/>
      <c r="BM128" s="786">
        <v>11.43</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467</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3"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468</v>
      </c>
      <c r="X129" s="777"/>
      <c r="Y129" s="777"/>
      <c r="Z129" s="778"/>
      <c r="AA129" s="779">
        <v>40005245</v>
      </c>
      <c r="AB129" s="780"/>
      <c r="AC129" s="780"/>
      <c r="AD129" s="780"/>
      <c r="AE129" s="781"/>
      <c r="AF129" s="782">
        <v>40526432</v>
      </c>
      <c r="AG129" s="780"/>
      <c r="AH129" s="780"/>
      <c r="AI129" s="780"/>
      <c r="AJ129" s="781"/>
      <c r="AK129" s="782">
        <v>41189181</v>
      </c>
      <c r="AL129" s="780"/>
      <c r="AM129" s="780"/>
      <c r="AN129" s="780"/>
      <c r="AO129" s="781"/>
      <c r="AP129" s="783"/>
      <c r="AQ129" s="784"/>
      <c r="AR129" s="784"/>
      <c r="AS129" s="784"/>
      <c r="AT129" s="785"/>
      <c r="AU129" s="221"/>
      <c r="AV129" s="221"/>
      <c r="AW129" s="221"/>
      <c r="AX129" s="751" t="s">
        <v>469</v>
      </c>
      <c r="AY129" s="752"/>
      <c r="AZ129" s="752"/>
      <c r="BA129" s="752"/>
      <c r="BB129" s="752"/>
      <c r="BC129" s="752"/>
      <c r="BD129" s="752"/>
      <c r="BE129" s="753"/>
      <c r="BF129" s="770" t="s">
        <v>122</v>
      </c>
      <c r="BG129" s="771"/>
      <c r="BH129" s="771"/>
      <c r="BI129" s="771"/>
      <c r="BJ129" s="771"/>
      <c r="BK129" s="771"/>
      <c r="BL129" s="772"/>
      <c r="BM129" s="770">
        <v>16.43</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3" customHeight="1" x14ac:dyDescent="0.2">
      <c r="A130" s="774" t="s">
        <v>470</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471</v>
      </c>
      <c r="X130" s="777"/>
      <c r="Y130" s="777"/>
      <c r="Z130" s="778"/>
      <c r="AA130" s="779">
        <v>6953557</v>
      </c>
      <c r="AB130" s="780"/>
      <c r="AC130" s="780"/>
      <c r="AD130" s="780"/>
      <c r="AE130" s="781"/>
      <c r="AF130" s="782">
        <v>6826099</v>
      </c>
      <c r="AG130" s="780"/>
      <c r="AH130" s="780"/>
      <c r="AI130" s="780"/>
      <c r="AJ130" s="781"/>
      <c r="AK130" s="782">
        <v>6697150</v>
      </c>
      <c r="AL130" s="780"/>
      <c r="AM130" s="780"/>
      <c r="AN130" s="780"/>
      <c r="AO130" s="781"/>
      <c r="AP130" s="783"/>
      <c r="AQ130" s="784"/>
      <c r="AR130" s="784"/>
      <c r="AS130" s="784"/>
      <c r="AT130" s="785"/>
      <c r="AU130" s="221"/>
      <c r="AV130" s="221"/>
      <c r="AW130" s="221"/>
      <c r="AX130" s="751" t="s">
        <v>472</v>
      </c>
      <c r="AY130" s="752"/>
      <c r="AZ130" s="752"/>
      <c r="BA130" s="752"/>
      <c r="BB130" s="752"/>
      <c r="BC130" s="752"/>
      <c r="BD130" s="752"/>
      <c r="BE130" s="753"/>
      <c r="BF130" s="754">
        <v>10.9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3"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473</v>
      </c>
      <c r="X131" s="761"/>
      <c r="Y131" s="761"/>
      <c r="Z131" s="762"/>
      <c r="AA131" s="763">
        <v>33051688</v>
      </c>
      <c r="AB131" s="764"/>
      <c r="AC131" s="764"/>
      <c r="AD131" s="764"/>
      <c r="AE131" s="765"/>
      <c r="AF131" s="766">
        <v>33700333</v>
      </c>
      <c r="AG131" s="764"/>
      <c r="AH131" s="764"/>
      <c r="AI131" s="764"/>
      <c r="AJ131" s="765"/>
      <c r="AK131" s="766">
        <v>34492031</v>
      </c>
      <c r="AL131" s="764"/>
      <c r="AM131" s="764"/>
      <c r="AN131" s="764"/>
      <c r="AO131" s="765"/>
      <c r="AP131" s="767"/>
      <c r="AQ131" s="768"/>
      <c r="AR131" s="768"/>
      <c r="AS131" s="768"/>
      <c r="AT131" s="769"/>
      <c r="AU131" s="221"/>
      <c r="AV131" s="221"/>
      <c r="AW131" s="221"/>
      <c r="AX131" s="729" t="s">
        <v>474</v>
      </c>
      <c r="AY131" s="730"/>
      <c r="AZ131" s="730"/>
      <c r="BA131" s="730"/>
      <c r="BB131" s="730"/>
      <c r="BC131" s="730"/>
      <c r="BD131" s="730"/>
      <c r="BE131" s="731"/>
      <c r="BF131" s="732">
        <v>91</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3" customHeight="1" x14ac:dyDescent="0.2">
      <c r="A132" s="738" t="s">
        <v>475</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476</v>
      </c>
      <c r="W132" s="742"/>
      <c r="X132" s="742"/>
      <c r="Y132" s="742"/>
      <c r="Z132" s="743"/>
      <c r="AA132" s="744">
        <v>11.6116127</v>
      </c>
      <c r="AB132" s="745"/>
      <c r="AC132" s="745"/>
      <c r="AD132" s="745"/>
      <c r="AE132" s="746"/>
      <c r="AF132" s="747">
        <v>10.90850052</v>
      </c>
      <c r="AG132" s="745"/>
      <c r="AH132" s="745"/>
      <c r="AI132" s="745"/>
      <c r="AJ132" s="746"/>
      <c r="AK132" s="747">
        <v>10.19582175</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3"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477</v>
      </c>
      <c r="W133" s="721"/>
      <c r="X133" s="721"/>
      <c r="Y133" s="721"/>
      <c r="Z133" s="722"/>
      <c r="AA133" s="723">
        <v>12</v>
      </c>
      <c r="AB133" s="724"/>
      <c r="AC133" s="724"/>
      <c r="AD133" s="724"/>
      <c r="AE133" s="725"/>
      <c r="AF133" s="723">
        <v>11.6</v>
      </c>
      <c r="AG133" s="724"/>
      <c r="AH133" s="724"/>
      <c r="AI133" s="724"/>
      <c r="AJ133" s="725"/>
      <c r="AK133" s="723">
        <v>10.9</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3" customHeight="1" x14ac:dyDescent="0.2">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4" hidden="1" x14ac:dyDescent="0.2">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FXa4er3wyQF8bWLmD24ANj/q5kptkSFdBCBI9P4soyRVIAwoXav91RXMfnKf9dlRf8UJ1IYgvT19LFiGlXD/ng==" saltValue="FEPnVOpCc5xRBG3ZiXDxu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25" zoomScale="70" zoomScaleNormal="85" zoomScaleSheetLayoutView="70" workbookViewId="0">
      <selection activeCell="V40" sqref="V40:AO40"/>
    </sheetView>
  </sheetViews>
  <sheetFormatPr defaultColWidth="0" defaultRowHeight="13.5" customHeight="1" zeroHeight="1" x14ac:dyDescent="0.2"/>
  <cols>
    <col min="1" max="120" width="2.77734375" style="248" customWidth="1"/>
    <col min="121" max="121" width="0" style="247" hidden="1" customWidth="1"/>
    <col min="122" max="16384" width="9" style="247" hidden="1"/>
  </cols>
  <sheetData>
    <row r="1" spans="1:120" ht="13.8"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ht="13.8" x14ac:dyDescent="0.2"/>
    <row r="3" spans="1:120" ht="13.8" x14ac:dyDescent="0.2"/>
    <row r="4" spans="1:120" ht="13.8" x14ac:dyDescent="0.2"/>
    <row r="5" spans="1:120" ht="13.8" x14ac:dyDescent="0.2"/>
    <row r="6" spans="1:120" ht="13.8" x14ac:dyDescent="0.2"/>
    <row r="7" spans="1:120" ht="13.8" x14ac:dyDescent="0.2"/>
    <row r="8" spans="1:120" ht="13.8" x14ac:dyDescent="0.2"/>
    <row r="9" spans="1:120" ht="13.8" x14ac:dyDescent="0.2"/>
    <row r="10" spans="1:120" ht="13.8" x14ac:dyDescent="0.2"/>
    <row r="11" spans="1:120" ht="13.8" x14ac:dyDescent="0.2"/>
    <row r="12" spans="1:120" ht="13.8" x14ac:dyDescent="0.2"/>
    <row r="13" spans="1:120" ht="13.8" x14ac:dyDescent="0.2"/>
    <row r="14" spans="1:120" ht="13.8" x14ac:dyDescent="0.2"/>
    <row r="15" spans="1:120" ht="13.8" x14ac:dyDescent="0.2"/>
    <row r="16" spans="1:120" ht="13.8" x14ac:dyDescent="0.2">
      <c r="DP16" s="247"/>
    </row>
    <row r="17" spans="119:120" ht="13.8" x14ac:dyDescent="0.2">
      <c r="DP17" s="247"/>
    </row>
    <row r="18" spans="119:120" ht="13.8" x14ac:dyDescent="0.2"/>
    <row r="19" spans="119:120" ht="13.8" x14ac:dyDescent="0.2"/>
    <row r="20" spans="119:120" ht="13.8" x14ac:dyDescent="0.2">
      <c r="DO20" s="247"/>
      <c r="DP20" s="247"/>
    </row>
    <row r="21" spans="119:120" ht="13.8" x14ac:dyDescent="0.2">
      <c r="DP21" s="247"/>
    </row>
    <row r="22" spans="119:120" ht="13.8" x14ac:dyDescent="0.2"/>
    <row r="23" spans="119:120" ht="13.8" x14ac:dyDescent="0.2">
      <c r="DO23" s="247"/>
      <c r="DP23" s="247"/>
    </row>
    <row r="24" spans="119:120" ht="13.8" x14ac:dyDescent="0.2">
      <c r="DP24" s="247"/>
    </row>
    <row r="25" spans="119:120" ht="13.8" x14ac:dyDescent="0.2">
      <c r="DP25" s="247"/>
    </row>
    <row r="26" spans="119:120" ht="13.8" x14ac:dyDescent="0.2">
      <c r="DO26" s="247"/>
      <c r="DP26" s="247"/>
    </row>
    <row r="27" spans="119:120" ht="13.8" x14ac:dyDescent="0.2"/>
    <row r="28" spans="119:120" ht="13.8" x14ac:dyDescent="0.2">
      <c r="DO28" s="247"/>
      <c r="DP28" s="247"/>
    </row>
    <row r="29" spans="119:120" ht="13.8" x14ac:dyDescent="0.2">
      <c r="DP29" s="247"/>
    </row>
    <row r="30" spans="119:120" ht="13.8" x14ac:dyDescent="0.2"/>
    <row r="31" spans="119:120" ht="13.8" x14ac:dyDescent="0.2">
      <c r="DO31" s="247"/>
      <c r="DP31" s="247"/>
    </row>
    <row r="32" spans="119:120" ht="13.8" x14ac:dyDescent="0.2"/>
    <row r="33" spans="98:120" ht="13.8" x14ac:dyDescent="0.2">
      <c r="DO33" s="247"/>
      <c r="DP33" s="247"/>
    </row>
    <row r="34" spans="98:120" ht="13.8" x14ac:dyDescent="0.2">
      <c r="DM34" s="247"/>
    </row>
    <row r="35" spans="98:120" ht="13.8" x14ac:dyDescent="0.2">
      <c r="CT35" s="247"/>
      <c r="CU35" s="247"/>
      <c r="CV35" s="247"/>
      <c r="CY35" s="247"/>
      <c r="CZ35" s="247"/>
      <c r="DA35" s="247"/>
      <c r="DD35" s="247"/>
      <c r="DE35" s="247"/>
      <c r="DF35" s="247"/>
      <c r="DI35" s="247"/>
      <c r="DJ35" s="247"/>
      <c r="DK35" s="247"/>
      <c r="DM35" s="247"/>
      <c r="DN35" s="247"/>
      <c r="DO35" s="247"/>
      <c r="DP35" s="247"/>
    </row>
    <row r="36" spans="98:120" ht="13.8" x14ac:dyDescent="0.2"/>
    <row r="37" spans="98:120" ht="13.8" x14ac:dyDescent="0.2">
      <c r="CW37" s="247"/>
      <c r="DB37" s="247"/>
      <c r="DG37" s="247"/>
      <c r="DL37" s="247"/>
      <c r="DP37" s="247"/>
    </row>
    <row r="38" spans="98:120" ht="13.8" x14ac:dyDescent="0.2">
      <c r="CT38" s="247"/>
      <c r="CU38" s="247"/>
      <c r="CV38" s="247"/>
      <c r="CW38" s="247"/>
      <c r="CY38" s="247"/>
      <c r="CZ38" s="247"/>
      <c r="DA38" s="247"/>
      <c r="DB38" s="247"/>
      <c r="DD38" s="247"/>
      <c r="DE38" s="247"/>
      <c r="DF38" s="247"/>
      <c r="DG38" s="247"/>
      <c r="DI38" s="247"/>
      <c r="DJ38" s="247"/>
      <c r="DK38" s="247"/>
      <c r="DL38" s="247"/>
      <c r="DN38" s="247"/>
      <c r="DO38" s="247"/>
      <c r="DP38" s="247"/>
    </row>
    <row r="39" spans="98:120" ht="13.8" x14ac:dyDescent="0.2"/>
    <row r="40" spans="98:120" ht="13.8" x14ac:dyDescent="0.2"/>
    <row r="41" spans="98:120" ht="13.8" x14ac:dyDescent="0.2"/>
    <row r="42" spans="98:120" ht="13.8" x14ac:dyDescent="0.2"/>
    <row r="43" spans="98:120" ht="13.8" x14ac:dyDescent="0.2"/>
    <row r="44" spans="98:120" ht="13.8" x14ac:dyDescent="0.2"/>
    <row r="45" spans="98:120" ht="13.8" x14ac:dyDescent="0.2"/>
    <row r="46" spans="98:120" ht="13.8" x14ac:dyDescent="0.2"/>
    <row r="47" spans="98:120" ht="13.8" x14ac:dyDescent="0.2"/>
    <row r="48" spans="98:120" ht="13.8" x14ac:dyDescent="0.2"/>
    <row r="49" spans="22:120" ht="13.8" x14ac:dyDescent="0.2">
      <c r="DN49" s="247"/>
      <c r="DO49" s="247"/>
      <c r="DP49" s="247"/>
    </row>
    <row r="50" spans="22:120" ht="13.8" x14ac:dyDescent="0.2"/>
    <row r="51" spans="22:120" ht="13.8" x14ac:dyDescent="0.2"/>
    <row r="52" spans="22:120" ht="13.8" x14ac:dyDescent="0.2"/>
    <row r="53" spans="22:120" ht="13.8" x14ac:dyDescent="0.2"/>
    <row r="54" spans="22:120" ht="13.8" x14ac:dyDescent="0.2"/>
    <row r="55" spans="22:120" ht="13.8" x14ac:dyDescent="0.2"/>
    <row r="56" spans="22:120" ht="13.8" x14ac:dyDescent="0.2"/>
    <row r="57" spans="22:120" ht="13.8" x14ac:dyDescent="0.2"/>
    <row r="58" spans="22:120" ht="13.8" x14ac:dyDescent="0.2"/>
    <row r="59" spans="22:120" ht="13.8" x14ac:dyDescent="0.2"/>
    <row r="60" spans="22:120" ht="13.8" x14ac:dyDescent="0.2"/>
    <row r="61" spans="22:120" ht="13.8" x14ac:dyDescent="0.2"/>
    <row r="62" spans="22:120" ht="13.8" x14ac:dyDescent="0.2"/>
    <row r="63" spans="22:120" ht="13.8" x14ac:dyDescent="0.2">
      <c r="W63" s="247"/>
      <c r="CS63" s="247"/>
      <c r="CX63" s="247"/>
      <c r="DC63" s="247"/>
      <c r="DH63" s="247"/>
    </row>
    <row r="64" spans="22:120" ht="13.8" x14ac:dyDescent="0.2">
      <c r="V64" s="247"/>
    </row>
    <row r="65" spans="15:120" ht="13.8" x14ac:dyDescent="0.2">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ht="13.8" x14ac:dyDescent="0.2">
      <c r="Q66" s="247"/>
      <c r="S66" s="247"/>
      <c r="U66" s="247"/>
      <c r="DM66" s="247"/>
    </row>
    <row r="67" spans="15:120" ht="13.8" x14ac:dyDescent="0.2">
      <c r="O67" s="247"/>
      <c r="P67" s="247"/>
      <c r="R67" s="247"/>
      <c r="T67" s="247"/>
      <c r="Y67" s="247"/>
      <c r="CT67" s="247"/>
      <c r="CV67" s="247"/>
      <c r="CW67" s="247"/>
      <c r="CY67" s="247"/>
      <c r="DA67" s="247"/>
      <c r="DB67" s="247"/>
      <c r="DD67" s="247"/>
      <c r="DF67" s="247"/>
      <c r="DG67" s="247"/>
      <c r="DI67" s="247"/>
      <c r="DK67" s="247"/>
      <c r="DL67" s="247"/>
      <c r="DN67" s="247"/>
      <c r="DO67" s="247"/>
      <c r="DP67" s="247"/>
    </row>
    <row r="68" spans="15:120" ht="13.8" x14ac:dyDescent="0.2"/>
    <row r="69" spans="15:120" ht="13.8" x14ac:dyDescent="0.2"/>
    <row r="70" spans="15:120" ht="13.8" x14ac:dyDescent="0.2"/>
    <row r="71" spans="15:120" ht="13.8" x14ac:dyDescent="0.2"/>
    <row r="72" spans="15:120" ht="13.8" x14ac:dyDescent="0.2">
      <c r="DP72" s="247"/>
    </row>
    <row r="73" spans="15:120" ht="13.8" x14ac:dyDescent="0.2">
      <c r="DP73" s="247"/>
    </row>
    <row r="74" spans="15:120" ht="13.8" x14ac:dyDescent="0.2"/>
    <row r="75" spans="15:120" ht="13.8" x14ac:dyDescent="0.2"/>
    <row r="76" spans="15:120" ht="13.8" x14ac:dyDescent="0.2"/>
    <row r="77" spans="15:120" ht="13.8" x14ac:dyDescent="0.2"/>
    <row r="78" spans="15:120" ht="13.8" x14ac:dyDescent="0.2"/>
    <row r="79" spans="15:120" ht="13.8" x14ac:dyDescent="0.2"/>
    <row r="80" spans="15:120" ht="13.8" x14ac:dyDescent="0.2"/>
    <row r="81" spans="97:112" ht="13.8" x14ac:dyDescent="0.2"/>
    <row r="82" spans="97:112" ht="13.8" x14ac:dyDescent="0.2"/>
    <row r="83" spans="97:112" ht="13.8" x14ac:dyDescent="0.2"/>
    <row r="84" spans="97:112" ht="13.8" x14ac:dyDescent="0.2"/>
    <row r="85" spans="97:112" ht="13.8" x14ac:dyDescent="0.2"/>
    <row r="86" spans="97:112" ht="13.8" x14ac:dyDescent="0.2"/>
    <row r="87" spans="97:112" ht="13.8" x14ac:dyDescent="0.2"/>
    <row r="88" spans="97:112" ht="13.8" x14ac:dyDescent="0.2"/>
    <row r="89" spans="97:112" ht="13.8" x14ac:dyDescent="0.2"/>
    <row r="90" spans="97:112" ht="13.8" x14ac:dyDescent="0.2"/>
    <row r="91" spans="97:112" ht="13.8" x14ac:dyDescent="0.2"/>
    <row r="92" spans="97:112" ht="13.8" x14ac:dyDescent="0.2"/>
    <row r="93" spans="97:112" ht="13.8" x14ac:dyDescent="0.2"/>
    <row r="94" spans="97:112" ht="13.8" x14ac:dyDescent="0.2"/>
    <row r="95" spans="97:112" ht="13.8" x14ac:dyDescent="0.2"/>
    <row r="96" spans="97:112" ht="13.8" x14ac:dyDescent="0.2">
      <c r="CS96" s="247"/>
      <c r="CX96" s="247"/>
      <c r="DC96" s="247"/>
      <c r="DH96" s="247"/>
    </row>
    <row r="97" spans="24:120" ht="13.8" x14ac:dyDescent="0.2">
      <c r="CS97" s="247"/>
      <c r="CX97" s="247"/>
      <c r="DC97" s="247"/>
      <c r="DH97" s="247"/>
      <c r="DP97" s="248" t="s">
        <v>478</v>
      </c>
    </row>
    <row r="98" spans="24:120" ht="13.8" hidden="1" x14ac:dyDescent="0.2">
      <c r="CS98" s="247"/>
      <c r="CX98" s="247"/>
      <c r="DC98" s="247"/>
      <c r="DH98" s="247"/>
    </row>
    <row r="99" spans="24:120" ht="13.8" hidden="1" x14ac:dyDescent="0.2">
      <c r="CS99" s="247"/>
      <c r="CX99" s="247"/>
      <c r="DC99" s="247"/>
      <c r="DH99" s="247"/>
    </row>
    <row r="101" spans="24:120" ht="12.05" hidden="1" customHeight="1" x14ac:dyDescent="0.2">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6" hidden="1" customHeight="1" x14ac:dyDescent="0.2">
      <c r="CU102" s="247"/>
      <c r="CZ102" s="247"/>
      <c r="DE102" s="247"/>
      <c r="DJ102" s="247"/>
      <c r="DM102" s="247"/>
    </row>
    <row r="103" spans="24:120" ht="13.8" hidden="1" x14ac:dyDescent="0.2">
      <c r="CT103" s="247"/>
      <c r="CV103" s="247"/>
      <c r="CW103" s="247"/>
      <c r="CY103" s="247"/>
      <c r="DA103" s="247"/>
      <c r="DB103" s="247"/>
      <c r="DD103" s="247"/>
      <c r="DF103" s="247"/>
      <c r="DG103" s="247"/>
      <c r="DI103" s="247"/>
      <c r="DK103" s="247"/>
      <c r="DL103" s="247"/>
      <c r="DM103" s="247"/>
      <c r="DN103" s="247"/>
      <c r="DO103" s="247"/>
      <c r="DP103" s="247"/>
    </row>
    <row r="104" spans="24:120" ht="13.8" hidden="1" x14ac:dyDescent="0.2">
      <c r="CV104" s="247"/>
      <c r="CW104" s="247"/>
      <c r="DA104" s="247"/>
      <c r="DB104" s="247"/>
      <c r="DF104" s="247"/>
      <c r="DG104" s="247"/>
      <c r="DK104" s="247"/>
      <c r="DL104" s="247"/>
      <c r="DN104" s="247"/>
      <c r="DO104" s="247"/>
      <c r="DP104" s="247"/>
    </row>
    <row r="105" spans="24:120" ht="12.7" hidden="1" customHeight="1" x14ac:dyDescent="0.2"/>
  </sheetData>
  <sheetProtection algorithmName="SHA-512" hashValue="6bzzivZ7ITSoptOqiuFW0G7y3KsWRGuingfH+hFejGB3XLWA+K2GZnHzpip2KEpnuOUBULcbpRBIEqobfKonuQ==" saltValue="l55XOSeY3tm29iyvitB1p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25" zoomScale="55" zoomScaleNormal="55" zoomScaleSheetLayoutView="55" workbookViewId="0">
      <selection activeCell="V40" sqref="V40:AO40"/>
    </sheetView>
  </sheetViews>
  <sheetFormatPr defaultColWidth="0" defaultRowHeight="13.5" customHeight="1" zeroHeight="1" x14ac:dyDescent="0.2"/>
  <cols>
    <col min="1" max="116" width="2.6640625" style="248" customWidth="1"/>
    <col min="117" max="16384" width="9" style="247" hidden="1"/>
  </cols>
  <sheetData>
    <row r="1" spans="2:116" ht="13.8"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ht="13.8" x14ac:dyDescent="0.2"/>
    <row r="3" spans="2:116" ht="13.8" x14ac:dyDescent="0.2"/>
    <row r="4" spans="2:116" ht="13.8" x14ac:dyDescent="0.2">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ht="13.8" x14ac:dyDescent="0.2">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ht="13.8" x14ac:dyDescent="0.2"/>
    <row r="7" spans="2:116" ht="13.8" x14ac:dyDescent="0.2"/>
    <row r="8" spans="2:116" ht="13.8" x14ac:dyDescent="0.2"/>
    <row r="9" spans="2:116" ht="13.8" x14ac:dyDescent="0.2"/>
    <row r="10" spans="2:116" ht="13.8" x14ac:dyDescent="0.2"/>
    <row r="11" spans="2:116" ht="13.8" x14ac:dyDescent="0.2"/>
    <row r="12" spans="2:116" ht="13.8" x14ac:dyDescent="0.2"/>
    <row r="13" spans="2:116" ht="13.8" x14ac:dyDescent="0.2"/>
    <row r="14" spans="2:116" ht="13.8" x14ac:dyDescent="0.2"/>
    <row r="15" spans="2:116" ht="13.8" x14ac:dyDescent="0.2"/>
    <row r="16" spans="2:116" ht="13.8" x14ac:dyDescent="0.2"/>
    <row r="17" spans="9:116" ht="13.8" x14ac:dyDescent="0.2"/>
    <row r="18" spans="9:116" ht="13.8" x14ac:dyDescent="0.2">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ht="13.8" x14ac:dyDescent="0.2"/>
    <row r="20" spans="9:116" ht="13.8" x14ac:dyDescent="0.2"/>
    <row r="21" spans="9:116" ht="13.8" x14ac:dyDescent="0.2">
      <c r="DL21" s="247"/>
    </row>
    <row r="22" spans="9:116" ht="13.8" x14ac:dyDescent="0.2">
      <c r="DI22" s="247"/>
      <c r="DJ22" s="247"/>
      <c r="DK22" s="247"/>
      <c r="DL22" s="247"/>
    </row>
    <row r="23" spans="9:116" ht="13.8" x14ac:dyDescent="0.2">
      <c r="CY23" s="247"/>
      <c r="CZ23" s="247"/>
      <c r="DA23" s="247"/>
      <c r="DB23" s="247"/>
      <c r="DC23" s="247"/>
      <c r="DD23" s="247"/>
      <c r="DE23" s="247"/>
      <c r="DF23" s="247"/>
      <c r="DG23" s="247"/>
      <c r="DH23" s="247"/>
      <c r="DI23" s="247"/>
      <c r="DJ23" s="247"/>
      <c r="DK23" s="247"/>
      <c r="DL23" s="247"/>
    </row>
    <row r="24" spans="9:116" ht="13.8" x14ac:dyDescent="0.2"/>
    <row r="25" spans="9:116" ht="13.8" x14ac:dyDescent="0.2"/>
    <row r="26" spans="9:116" ht="13.8" x14ac:dyDescent="0.2"/>
    <row r="27" spans="9:116" ht="13.8" x14ac:dyDescent="0.2"/>
    <row r="28" spans="9:116" ht="13.8" x14ac:dyDescent="0.2"/>
    <row r="29" spans="9:116" ht="13.8" x14ac:dyDescent="0.2"/>
    <row r="30" spans="9:116" ht="13.8" x14ac:dyDescent="0.2"/>
    <row r="31" spans="9:116" ht="13.8" x14ac:dyDescent="0.2"/>
    <row r="32" spans="9:116" ht="13.8" x14ac:dyDescent="0.2"/>
    <row r="33" spans="15:116" ht="13.8" x14ac:dyDescent="0.2"/>
    <row r="34" spans="15:116" ht="13.8" x14ac:dyDescent="0.2"/>
    <row r="35" spans="15:116" ht="13.8" x14ac:dyDescent="0.2">
      <c r="CZ35" s="247"/>
      <c r="DA35" s="247"/>
      <c r="DB35" s="247"/>
      <c r="DC35" s="247"/>
      <c r="DD35" s="247"/>
      <c r="DE35" s="247"/>
      <c r="DF35" s="247"/>
      <c r="DG35" s="247"/>
      <c r="DH35" s="247"/>
      <c r="DI35" s="247"/>
      <c r="DJ35" s="247"/>
      <c r="DK35" s="247"/>
      <c r="DL35" s="247"/>
    </row>
    <row r="36" spans="15:116" ht="13.8" x14ac:dyDescent="0.2"/>
    <row r="37" spans="15:116" ht="13.8" x14ac:dyDescent="0.2">
      <c r="DL37" s="247"/>
    </row>
    <row r="38" spans="15:116" ht="13.8" x14ac:dyDescent="0.2">
      <c r="DI38" s="247"/>
      <c r="DJ38" s="247"/>
      <c r="DK38" s="247"/>
      <c r="DL38" s="247"/>
    </row>
    <row r="39" spans="15:116" ht="13.8" x14ac:dyDescent="0.2"/>
    <row r="40" spans="15:116" ht="13.8" x14ac:dyDescent="0.2"/>
    <row r="41" spans="15:116" ht="13.8" x14ac:dyDescent="0.2"/>
    <row r="42" spans="15:116" ht="13.8" x14ac:dyDescent="0.2"/>
    <row r="43" spans="15:116" ht="13.8" x14ac:dyDescent="0.2">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ht="13.8" x14ac:dyDescent="0.2">
      <c r="DL44" s="247"/>
    </row>
    <row r="45" spans="15:116" ht="13.8" x14ac:dyDescent="0.2"/>
    <row r="46" spans="15:116" ht="13.8" x14ac:dyDescent="0.2">
      <c r="DA46" s="247"/>
      <c r="DB46" s="247"/>
      <c r="DC46" s="247"/>
      <c r="DD46" s="247"/>
      <c r="DE46" s="247"/>
      <c r="DF46" s="247"/>
      <c r="DG46" s="247"/>
      <c r="DH46" s="247"/>
      <c r="DI46" s="247"/>
      <c r="DJ46" s="247"/>
      <c r="DK46" s="247"/>
      <c r="DL46" s="247"/>
    </row>
    <row r="47" spans="15:116" ht="13.8" x14ac:dyDescent="0.2"/>
    <row r="48" spans="15:116" ht="13.8" x14ac:dyDescent="0.2"/>
    <row r="49" spans="104:116" ht="13.8" x14ac:dyDescent="0.2"/>
    <row r="50" spans="104:116" ht="13.8" x14ac:dyDescent="0.2">
      <c r="CZ50" s="247"/>
      <c r="DA50" s="247"/>
      <c r="DB50" s="247"/>
      <c r="DC50" s="247"/>
      <c r="DD50" s="247"/>
      <c r="DE50" s="247"/>
      <c r="DF50" s="247"/>
      <c r="DG50" s="247"/>
      <c r="DH50" s="247"/>
      <c r="DI50" s="247"/>
      <c r="DJ50" s="247"/>
      <c r="DK50" s="247"/>
      <c r="DL50" s="247"/>
    </row>
    <row r="51" spans="104:116" ht="13.8" x14ac:dyDescent="0.2"/>
    <row r="52" spans="104:116" ht="13.8" x14ac:dyDescent="0.2"/>
    <row r="53" spans="104:116" ht="13.8" x14ac:dyDescent="0.2">
      <c r="DL53" s="247"/>
    </row>
    <row r="54" spans="104:116" ht="13.8" x14ac:dyDescent="0.2"/>
    <row r="55" spans="104:116" ht="13.8" x14ac:dyDescent="0.2"/>
    <row r="56" spans="104:116" ht="13.8" x14ac:dyDescent="0.2"/>
    <row r="57" spans="104:116" ht="13.8" x14ac:dyDescent="0.2"/>
    <row r="58" spans="104:116" ht="13.8" x14ac:dyDescent="0.2"/>
    <row r="59" spans="104:116" ht="13.8" x14ac:dyDescent="0.2"/>
    <row r="60" spans="104:116" ht="13.8" x14ac:dyDescent="0.2"/>
    <row r="61" spans="104:116" ht="13.8" x14ac:dyDescent="0.2"/>
    <row r="62" spans="104:116" ht="13.8" x14ac:dyDescent="0.2"/>
    <row r="63" spans="104:116" ht="13.8" x14ac:dyDescent="0.2"/>
    <row r="64" spans="104:116" ht="13.8" x14ac:dyDescent="0.2"/>
    <row r="65" spans="107:116" ht="13.8" x14ac:dyDescent="0.2"/>
    <row r="66" spans="107:116" ht="13.8" x14ac:dyDescent="0.2"/>
    <row r="67" spans="107:116" ht="13.8" x14ac:dyDescent="0.2">
      <c r="DC67" s="247"/>
      <c r="DD67" s="247"/>
      <c r="DE67" s="247"/>
      <c r="DF67" s="247"/>
      <c r="DG67" s="247"/>
      <c r="DH67" s="247"/>
      <c r="DI67" s="247"/>
      <c r="DJ67" s="247"/>
      <c r="DK67" s="247"/>
      <c r="DL67" s="247"/>
    </row>
    <row r="68" spans="107:116" ht="13.8" x14ac:dyDescent="0.2"/>
    <row r="69" spans="107:116" ht="13.8" x14ac:dyDescent="0.2"/>
    <row r="70" spans="107:116" ht="13.8" x14ac:dyDescent="0.2"/>
    <row r="71" spans="107:116" ht="13.8" x14ac:dyDescent="0.2"/>
    <row r="72" spans="107:116" ht="13.8" x14ac:dyDescent="0.2"/>
    <row r="73" spans="107:116" ht="13.8" x14ac:dyDescent="0.2"/>
    <row r="74" spans="107:116" ht="13.8" x14ac:dyDescent="0.2"/>
    <row r="75" spans="107:116" ht="13.8" x14ac:dyDescent="0.2"/>
    <row r="76" spans="107:116" ht="13.8" x14ac:dyDescent="0.2"/>
    <row r="77" spans="107:116" ht="13.8" x14ac:dyDescent="0.2"/>
    <row r="78" spans="107:116" ht="13.8" x14ac:dyDescent="0.2"/>
    <row r="79" spans="107:116" ht="13.8" x14ac:dyDescent="0.2"/>
    <row r="80" spans="107:116" ht="13.8" x14ac:dyDescent="0.2"/>
    <row r="81" ht="13.8" x14ac:dyDescent="0.2"/>
    <row r="82" ht="13.8" x14ac:dyDescent="0.2"/>
    <row r="83" ht="13.8" x14ac:dyDescent="0.2"/>
    <row r="84" ht="13.8" x14ac:dyDescent="0.2"/>
    <row r="85" ht="13.8" x14ac:dyDescent="0.2"/>
    <row r="86" ht="13.8" x14ac:dyDescent="0.2"/>
    <row r="87" ht="13.8" x14ac:dyDescent="0.2"/>
    <row r="88" ht="13.8" x14ac:dyDescent="0.2"/>
    <row r="89" ht="13.8" x14ac:dyDescent="0.2"/>
  </sheetData>
  <sheetProtection algorithmName="SHA-512" hashValue="NN92j29OqDjP6QYmcP6HlxIWSKaRLQZ30/YlL5zQi1gGyJv4M5UIbp4nFIvymVesy1Lo5iugp9aUmGSULMbQgg==" saltValue="0BMYMPCNX5tbqmbxC9HRB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31" workbookViewId="0">
      <selection activeCell="V40" sqref="V40:AO40"/>
    </sheetView>
  </sheetViews>
  <sheetFormatPr defaultColWidth="0" defaultRowHeight="13.5" customHeight="1" zeroHeight="1" x14ac:dyDescent="0.2"/>
  <cols>
    <col min="1" max="36" width="2.44140625" style="249" customWidth="1"/>
    <col min="37" max="44" width="17" style="249" customWidth="1"/>
    <col min="45" max="45" width="6.109375" style="256" customWidth="1"/>
    <col min="46" max="46" width="3" style="254" customWidth="1"/>
    <col min="47" max="47" width="19.109375" style="249" hidden="1" customWidth="1"/>
    <col min="48" max="52" width="12.6640625" style="249" hidden="1" customWidth="1"/>
    <col min="53" max="16384" width="8.6640625" style="249" hidden="1"/>
  </cols>
  <sheetData>
    <row r="1" spans="1:46" ht="13.8" x14ac:dyDescent="0.2">
      <c r="AS1" s="250"/>
      <c r="AT1" s="250"/>
    </row>
    <row r="2" spans="1:46" ht="13.8" x14ac:dyDescent="0.2">
      <c r="AS2" s="250"/>
      <c r="AT2" s="250"/>
    </row>
    <row r="3" spans="1:46" ht="13.8" x14ac:dyDescent="0.2">
      <c r="AS3" s="250"/>
      <c r="AT3" s="250"/>
    </row>
    <row r="4" spans="1:46" ht="13.8" x14ac:dyDescent="0.2">
      <c r="AS4" s="250"/>
      <c r="AT4" s="250"/>
    </row>
    <row r="5" spans="1:46" ht="16.3" x14ac:dyDescent="0.2">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ht="13.8" x14ac:dyDescent="0.2">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x14ac:dyDescent="0.2">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21" t="s">
        <v>481</v>
      </c>
      <c r="AP7" s="260"/>
      <c r="AQ7" s="261" t="s">
        <v>482</v>
      </c>
      <c r="AR7" s="262"/>
    </row>
    <row r="8" spans="1:46" ht="13.8" x14ac:dyDescent="0.2">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22"/>
      <c r="AP8" s="266" t="s">
        <v>483</v>
      </c>
      <c r="AQ8" s="267" t="s">
        <v>484</v>
      </c>
      <c r="AR8" s="268" t="s">
        <v>485</v>
      </c>
    </row>
    <row r="9" spans="1:46" ht="13.8" x14ac:dyDescent="0.2">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3" t="s">
        <v>486</v>
      </c>
      <c r="AL9" s="1134"/>
      <c r="AM9" s="1134"/>
      <c r="AN9" s="1135"/>
      <c r="AO9" s="269">
        <v>10711519</v>
      </c>
      <c r="AP9" s="269">
        <v>65847</v>
      </c>
      <c r="AQ9" s="270">
        <v>77644</v>
      </c>
      <c r="AR9" s="271">
        <v>-15.2</v>
      </c>
    </row>
    <row r="10" spans="1:46" ht="13.5" customHeight="1" x14ac:dyDescent="0.2">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3" t="s">
        <v>487</v>
      </c>
      <c r="AL10" s="1134"/>
      <c r="AM10" s="1134"/>
      <c r="AN10" s="1135"/>
      <c r="AO10" s="272">
        <v>63179</v>
      </c>
      <c r="AP10" s="272">
        <v>388</v>
      </c>
      <c r="AQ10" s="273">
        <v>3127</v>
      </c>
      <c r="AR10" s="274">
        <v>-87.6</v>
      </c>
    </row>
    <row r="11" spans="1:46" ht="13.5" customHeight="1" x14ac:dyDescent="0.2">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3" t="s">
        <v>488</v>
      </c>
      <c r="AL11" s="1134"/>
      <c r="AM11" s="1134"/>
      <c r="AN11" s="1135"/>
      <c r="AO11" s="272">
        <v>223259</v>
      </c>
      <c r="AP11" s="272">
        <v>1372</v>
      </c>
      <c r="AQ11" s="273">
        <v>461</v>
      </c>
      <c r="AR11" s="274">
        <v>197.6</v>
      </c>
    </row>
    <row r="12" spans="1:46" ht="13.5" customHeight="1" x14ac:dyDescent="0.2">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3" t="s">
        <v>489</v>
      </c>
      <c r="AL12" s="1134"/>
      <c r="AM12" s="1134"/>
      <c r="AN12" s="1135"/>
      <c r="AO12" s="272" t="s">
        <v>490</v>
      </c>
      <c r="AP12" s="272" t="s">
        <v>490</v>
      </c>
      <c r="AQ12" s="273">
        <v>21</v>
      </c>
      <c r="AR12" s="274" t="s">
        <v>490</v>
      </c>
    </row>
    <row r="13" spans="1:46" ht="13.5" customHeight="1" x14ac:dyDescent="0.2">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3" t="s">
        <v>491</v>
      </c>
      <c r="AL13" s="1134"/>
      <c r="AM13" s="1134"/>
      <c r="AN13" s="1135"/>
      <c r="AO13" s="272">
        <v>321589</v>
      </c>
      <c r="AP13" s="272">
        <v>1977</v>
      </c>
      <c r="AQ13" s="273">
        <v>2269</v>
      </c>
      <c r="AR13" s="274">
        <v>-12.9</v>
      </c>
    </row>
    <row r="14" spans="1:46" ht="13.5" customHeight="1" x14ac:dyDescent="0.2">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3" t="s">
        <v>492</v>
      </c>
      <c r="AL14" s="1134"/>
      <c r="AM14" s="1134"/>
      <c r="AN14" s="1135"/>
      <c r="AO14" s="272">
        <v>157938</v>
      </c>
      <c r="AP14" s="272">
        <v>971</v>
      </c>
      <c r="AQ14" s="273">
        <v>1565</v>
      </c>
      <c r="AR14" s="274">
        <v>-38</v>
      </c>
    </row>
    <row r="15" spans="1:46" ht="13.5" customHeight="1" x14ac:dyDescent="0.2">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6" t="s">
        <v>493</v>
      </c>
      <c r="AL15" s="1137"/>
      <c r="AM15" s="1137"/>
      <c r="AN15" s="1138"/>
      <c r="AO15" s="272">
        <v>-976554</v>
      </c>
      <c r="AP15" s="272">
        <v>-6003</v>
      </c>
      <c r="AQ15" s="273">
        <v>-4222</v>
      </c>
      <c r="AR15" s="274">
        <v>42.2</v>
      </c>
    </row>
    <row r="16" spans="1:46" ht="13.8" x14ac:dyDescent="0.2">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6" t="s">
        <v>177</v>
      </c>
      <c r="AL16" s="1137"/>
      <c r="AM16" s="1137"/>
      <c r="AN16" s="1138"/>
      <c r="AO16" s="272">
        <v>10500930</v>
      </c>
      <c r="AP16" s="272">
        <v>64553</v>
      </c>
      <c r="AQ16" s="273">
        <v>80866</v>
      </c>
      <c r="AR16" s="274">
        <v>-20.2</v>
      </c>
    </row>
    <row r="17" spans="1:46" ht="13.8" x14ac:dyDescent="0.2">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ht="13.8" x14ac:dyDescent="0.2">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ht="13.8" x14ac:dyDescent="0.2">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ht="13.8" x14ac:dyDescent="0.2">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ht="13.8" x14ac:dyDescent="0.2">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9" t="s">
        <v>498</v>
      </c>
      <c r="AL21" s="1140"/>
      <c r="AM21" s="1140"/>
      <c r="AN21" s="1141"/>
      <c r="AO21" s="285">
        <v>7.12</v>
      </c>
      <c r="AP21" s="286">
        <v>7.29</v>
      </c>
      <c r="AQ21" s="287">
        <v>-0.17</v>
      </c>
      <c r="AR21" s="255"/>
      <c r="AS21" s="288"/>
      <c r="AT21" s="284"/>
    </row>
    <row r="22" spans="1:46" s="289" customFormat="1" ht="13.8" x14ac:dyDescent="0.2">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9" t="s">
        <v>499</v>
      </c>
      <c r="AL22" s="1140"/>
      <c r="AM22" s="1140"/>
      <c r="AN22" s="1141"/>
      <c r="AO22" s="290">
        <v>98.8</v>
      </c>
      <c r="AP22" s="291">
        <v>98.9</v>
      </c>
      <c r="AQ22" s="292">
        <v>-0.1</v>
      </c>
      <c r="AR22" s="276"/>
      <c r="AS22" s="288"/>
      <c r="AT22" s="284"/>
    </row>
    <row r="23" spans="1:46" s="289" customFormat="1" ht="13.8" x14ac:dyDescent="0.2">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ht="13.8" x14ac:dyDescent="0.2">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ht="13.8" x14ac:dyDescent="0.2">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ht="13.8" x14ac:dyDescent="0.2">
      <c r="A26" s="1132" t="s">
        <v>500</v>
      </c>
      <c r="B26" s="1132"/>
      <c r="C26" s="1132"/>
      <c r="D26" s="1132"/>
      <c r="E26" s="1132"/>
      <c r="F26" s="1132"/>
      <c r="G26" s="1132"/>
      <c r="H26" s="1132"/>
      <c r="I26" s="1132"/>
      <c r="J26" s="1132"/>
      <c r="K26" s="1132"/>
      <c r="L26" s="1132"/>
      <c r="M26" s="1132"/>
      <c r="N26" s="1132"/>
      <c r="O26" s="1132"/>
      <c r="P26" s="1132"/>
      <c r="Q26" s="1132"/>
      <c r="R26" s="1132"/>
      <c r="S26" s="1132"/>
      <c r="T26" s="1132"/>
      <c r="U26" s="1132"/>
      <c r="V26" s="1132"/>
      <c r="W26" s="1132"/>
      <c r="X26" s="1132"/>
      <c r="Y26" s="1132"/>
      <c r="Z26" s="1132"/>
      <c r="AA26" s="1132"/>
      <c r="AB26" s="1132"/>
      <c r="AC26" s="1132"/>
      <c r="AD26" s="1132"/>
      <c r="AE26" s="1132"/>
      <c r="AF26" s="1132"/>
      <c r="AG26" s="1132"/>
      <c r="AH26" s="1132"/>
      <c r="AI26" s="1132"/>
      <c r="AJ26" s="1132"/>
      <c r="AK26" s="1132"/>
      <c r="AL26" s="1132"/>
      <c r="AM26" s="1132"/>
      <c r="AN26" s="1132"/>
      <c r="AO26" s="1132"/>
      <c r="AP26" s="1132"/>
      <c r="AQ26" s="1132"/>
      <c r="AR26" s="1132"/>
      <c r="AS26" s="1132"/>
      <c r="AT26" s="255"/>
    </row>
    <row r="27" spans="1:46" ht="13.8" x14ac:dyDescent="0.2">
      <c r="A27" s="297"/>
      <c r="AO27" s="250"/>
      <c r="AP27" s="250"/>
      <c r="AQ27" s="250"/>
      <c r="AR27" s="250"/>
      <c r="AS27" s="250"/>
      <c r="AT27" s="250"/>
    </row>
    <row r="28" spans="1:46" ht="16.3" x14ac:dyDescent="0.2">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ht="13.8" x14ac:dyDescent="0.2">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x14ac:dyDescent="0.2">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21" t="s">
        <v>481</v>
      </c>
      <c r="AP30" s="260"/>
      <c r="AQ30" s="261" t="s">
        <v>482</v>
      </c>
      <c r="AR30" s="262"/>
    </row>
    <row r="31" spans="1:46" ht="13.8" x14ac:dyDescent="0.2">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22"/>
      <c r="AP31" s="266" t="s">
        <v>483</v>
      </c>
      <c r="AQ31" s="267" t="s">
        <v>484</v>
      </c>
      <c r="AR31" s="268" t="s">
        <v>485</v>
      </c>
    </row>
    <row r="32" spans="1:46" ht="27.1" customHeight="1" x14ac:dyDescent="0.2">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3" t="s">
        <v>503</v>
      </c>
      <c r="AL32" s="1124"/>
      <c r="AM32" s="1124"/>
      <c r="AN32" s="1125"/>
      <c r="AO32" s="300">
        <v>8485260</v>
      </c>
      <c r="AP32" s="300">
        <v>52162</v>
      </c>
      <c r="AQ32" s="301">
        <v>35121</v>
      </c>
      <c r="AR32" s="302">
        <v>48.5</v>
      </c>
    </row>
    <row r="33" spans="1:46" ht="13.5" customHeight="1" x14ac:dyDescent="0.2">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3" t="s">
        <v>504</v>
      </c>
      <c r="AL33" s="1124"/>
      <c r="AM33" s="1124"/>
      <c r="AN33" s="1125"/>
      <c r="AO33" s="300" t="s">
        <v>490</v>
      </c>
      <c r="AP33" s="300" t="s">
        <v>490</v>
      </c>
      <c r="AQ33" s="301" t="s">
        <v>490</v>
      </c>
      <c r="AR33" s="302" t="s">
        <v>490</v>
      </c>
    </row>
    <row r="34" spans="1:46" ht="27.1" customHeight="1" x14ac:dyDescent="0.2">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3" t="s">
        <v>505</v>
      </c>
      <c r="AL34" s="1124"/>
      <c r="AM34" s="1124"/>
      <c r="AN34" s="1125"/>
      <c r="AO34" s="300" t="s">
        <v>490</v>
      </c>
      <c r="AP34" s="300" t="s">
        <v>490</v>
      </c>
      <c r="AQ34" s="301" t="s">
        <v>490</v>
      </c>
      <c r="AR34" s="302" t="s">
        <v>490</v>
      </c>
    </row>
    <row r="35" spans="1:46" ht="27.1" customHeight="1" x14ac:dyDescent="0.2">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3" t="s">
        <v>506</v>
      </c>
      <c r="AL35" s="1124"/>
      <c r="AM35" s="1124"/>
      <c r="AN35" s="1125"/>
      <c r="AO35" s="300">
        <v>1774317</v>
      </c>
      <c r="AP35" s="300">
        <v>10907</v>
      </c>
      <c r="AQ35" s="301">
        <v>9493</v>
      </c>
      <c r="AR35" s="302">
        <v>14.9</v>
      </c>
    </row>
    <row r="36" spans="1:46" ht="27.1" customHeight="1" x14ac:dyDescent="0.2">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3" t="s">
        <v>507</v>
      </c>
      <c r="AL36" s="1124"/>
      <c r="AM36" s="1124"/>
      <c r="AN36" s="1125"/>
      <c r="AO36" s="300">
        <v>169750</v>
      </c>
      <c r="AP36" s="300">
        <v>1044</v>
      </c>
      <c r="AQ36" s="301">
        <v>807</v>
      </c>
      <c r="AR36" s="302">
        <v>29.4</v>
      </c>
    </row>
    <row r="37" spans="1:46" ht="13.5" customHeight="1" x14ac:dyDescent="0.2">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3" t="s">
        <v>508</v>
      </c>
      <c r="AL37" s="1124"/>
      <c r="AM37" s="1124"/>
      <c r="AN37" s="1125"/>
      <c r="AO37" s="300">
        <v>39738</v>
      </c>
      <c r="AP37" s="300">
        <v>244</v>
      </c>
      <c r="AQ37" s="301">
        <v>509</v>
      </c>
      <c r="AR37" s="302">
        <v>-52.1</v>
      </c>
    </row>
    <row r="38" spans="1:46" ht="27.1" customHeight="1" x14ac:dyDescent="0.2">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6" t="s">
        <v>509</v>
      </c>
      <c r="AL38" s="1127"/>
      <c r="AM38" s="1127"/>
      <c r="AN38" s="1128"/>
      <c r="AO38" s="303" t="s">
        <v>490</v>
      </c>
      <c r="AP38" s="303" t="s">
        <v>490</v>
      </c>
      <c r="AQ38" s="304" t="s">
        <v>490</v>
      </c>
      <c r="AR38" s="292" t="s">
        <v>490</v>
      </c>
      <c r="AS38" s="299"/>
    </row>
    <row r="39" spans="1:46" ht="13.8" x14ac:dyDescent="0.2">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6" t="s">
        <v>510</v>
      </c>
      <c r="AL39" s="1127"/>
      <c r="AM39" s="1127"/>
      <c r="AN39" s="1128"/>
      <c r="AO39" s="300">
        <v>-255169</v>
      </c>
      <c r="AP39" s="300">
        <v>-1569</v>
      </c>
      <c r="AQ39" s="301">
        <v>-5799</v>
      </c>
      <c r="AR39" s="302">
        <v>-72.900000000000006</v>
      </c>
      <c r="AS39" s="299"/>
    </row>
    <row r="40" spans="1:46" ht="27.1" customHeight="1" x14ac:dyDescent="0.2">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3" t="s">
        <v>511</v>
      </c>
      <c r="AL40" s="1124"/>
      <c r="AM40" s="1124"/>
      <c r="AN40" s="1125"/>
      <c r="AO40" s="300">
        <v>-6697150</v>
      </c>
      <c r="AP40" s="300">
        <v>-41170</v>
      </c>
      <c r="AQ40" s="301">
        <v>-30948</v>
      </c>
      <c r="AR40" s="302">
        <v>33</v>
      </c>
      <c r="AS40" s="299"/>
    </row>
    <row r="41" spans="1:46" ht="13.8" x14ac:dyDescent="0.2">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9" t="s">
        <v>287</v>
      </c>
      <c r="AL41" s="1130"/>
      <c r="AM41" s="1130"/>
      <c r="AN41" s="1131"/>
      <c r="AO41" s="300">
        <v>3516746</v>
      </c>
      <c r="AP41" s="300">
        <v>21619</v>
      </c>
      <c r="AQ41" s="301">
        <v>9183</v>
      </c>
      <c r="AR41" s="302">
        <v>135.4</v>
      </c>
      <c r="AS41" s="299"/>
    </row>
    <row r="42" spans="1:46" ht="13.8" x14ac:dyDescent="0.2">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ht="13.8" x14ac:dyDescent="0.2">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ht="13.8" x14ac:dyDescent="0.2">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ht="13.8" x14ac:dyDescent="0.2">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ht="13.8" x14ac:dyDescent="0.2">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2">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ht="13.8" x14ac:dyDescent="0.2">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x14ac:dyDescent="0.2">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6" t="s">
        <v>481</v>
      </c>
      <c r="AN49" s="1118" t="s">
        <v>514</v>
      </c>
      <c r="AO49" s="1119"/>
      <c r="AP49" s="1119"/>
      <c r="AQ49" s="1119"/>
      <c r="AR49" s="1120"/>
    </row>
    <row r="50" spans="1:44" ht="13.8" x14ac:dyDescent="0.2">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7"/>
      <c r="AN50" s="316" t="s">
        <v>515</v>
      </c>
      <c r="AO50" s="317" t="s">
        <v>516</v>
      </c>
      <c r="AP50" s="318" t="s">
        <v>517</v>
      </c>
      <c r="AQ50" s="319" t="s">
        <v>518</v>
      </c>
      <c r="AR50" s="320" t="s">
        <v>519</v>
      </c>
    </row>
    <row r="51" spans="1:44" ht="13.8" x14ac:dyDescent="0.2">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6989099</v>
      </c>
      <c r="AN51" s="322">
        <v>41366</v>
      </c>
      <c r="AO51" s="323">
        <v>3.7</v>
      </c>
      <c r="AP51" s="324">
        <v>60285</v>
      </c>
      <c r="AQ51" s="325">
        <v>6.4</v>
      </c>
      <c r="AR51" s="326">
        <v>-2.7</v>
      </c>
    </row>
    <row r="52" spans="1:44" ht="13.8" x14ac:dyDescent="0.2">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2712642</v>
      </c>
      <c r="AN52" s="330">
        <v>16055</v>
      </c>
      <c r="AO52" s="331">
        <v>2.9</v>
      </c>
      <c r="AP52" s="332">
        <v>36445</v>
      </c>
      <c r="AQ52" s="333">
        <v>5</v>
      </c>
      <c r="AR52" s="334">
        <v>-2.1</v>
      </c>
    </row>
    <row r="53" spans="1:44" ht="13.8" x14ac:dyDescent="0.2">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6457560</v>
      </c>
      <c r="AN53" s="322">
        <v>38618</v>
      </c>
      <c r="AO53" s="323">
        <v>-6.6</v>
      </c>
      <c r="AP53" s="324">
        <v>52714</v>
      </c>
      <c r="AQ53" s="325">
        <v>-12.6</v>
      </c>
      <c r="AR53" s="326">
        <v>6</v>
      </c>
    </row>
    <row r="54" spans="1:44" ht="13.8" x14ac:dyDescent="0.2">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1950911</v>
      </c>
      <c r="AN54" s="330">
        <v>11667</v>
      </c>
      <c r="AO54" s="331">
        <v>-27.3</v>
      </c>
      <c r="AP54" s="332">
        <v>29032</v>
      </c>
      <c r="AQ54" s="333">
        <v>-20.3</v>
      </c>
      <c r="AR54" s="334">
        <v>-7</v>
      </c>
    </row>
    <row r="55" spans="1:44" ht="13.8" x14ac:dyDescent="0.2">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6010041</v>
      </c>
      <c r="AN55" s="322">
        <v>36268</v>
      </c>
      <c r="AO55" s="323">
        <v>-6.1</v>
      </c>
      <c r="AP55" s="324">
        <v>46001</v>
      </c>
      <c r="AQ55" s="325">
        <v>-12.7</v>
      </c>
      <c r="AR55" s="326">
        <v>6.6</v>
      </c>
    </row>
    <row r="56" spans="1:44" ht="13.8" x14ac:dyDescent="0.2">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2079343</v>
      </c>
      <c r="AN56" s="330">
        <v>12548</v>
      </c>
      <c r="AO56" s="331">
        <v>7.6</v>
      </c>
      <c r="AP56" s="332">
        <v>27974</v>
      </c>
      <c r="AQ56" s="333">
        <v>-3.6</v>
      </c>
      <c r="AR56" s="334">
        <v>11.2</v>
      </c>
    </row>
    <row r="57" spans="1:44" ht="13.8" x14ac:dyDescent="0.2">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9197578</v>
      </c>
      <c r="AN57" s="322">
        <v>56065</v>
      </c>
      <c r="AO57" s="323">
        <v>54.6</v>
      </c>
      <c r="AP57" s="324">
        <v>52878</v>
      </c>
      <c r="AQ57" s="325">
        <v>14.9</v>
      </c>
      <c r="AR57" s="326">
        <v>39.700000000000003</v>
      </c>
    </row>
    <row r="58" spans="1:44" ht="13.8" x14ac:dyDescent="0.2">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2658746</v>
      </c>
      <c r="AN58" s="330">
        <v>16207</v>
      </c>
      <c r="AO58" s="331">
        <v>29.2</v>
      </c>
      <c r="AP58" s="332">
        <v>32136</v>
      </c>
      <c r="AQ58" s="333">
        <v>14.9</v>
      </c>
      <c r="AR58" s="334">
        <v>14.3</v>
      </c>
    </row>
    <row r="59" spans="1:44" ht="13.8" x14ac:dyDescent="0.2">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8846496</v>
      </c>
      <c r="AN59" s="322">
        <v>54382</v>
      </c>
      <c r="AO59" s="323">
        <v>-3</v>
      </c>
      <c r="AP59" s="324">
        <v>57911</v>
      </c>
      <c r="AQ59" s="325">
        <v>9.5</v>
      </c>
      <c r="AR59" s="326">
        <v>-12.5</v>
      </c>
    </row>
    <row r="60" spans="1:44" ht="13.8" x14ac:dyDescent="0.2">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5232693</v>
      </c>
      <c r="AN60" s="330">
        <v>32167</v>
      </c>
      <c r="AO60" s="331">
        <v>98.5</v>
      </c>
      <c r="AP60" s="332">
        <v>35132</v>
      </c>
      <c r="AQ60" s="333">
        <v>9.3000000000000007</v>
      </c>
      <c r="AR60" s="334">
        <v>89.2</v>
      </c>
    </row>
    <row r="61" spans="1:44" ht="13.8" x14ac:dyDescent="0.2">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7500155</v>
      </c>
      <c r="AN61" s="337">
        <v>45340</v>
      </c>
      <c r="AO61" s="338">
        <v>8.5</v>
      </c>
      <c r="AP61" s="339">
        <v>53958</v>
      </c>
      <c r="AQ61" s="340">
        <v>1.1000000000000001</v>
      </c>
      <c r="AR61" s="326">
        <v>7.4</v>
      </c>
    </row>
    <row r="62" spans="1:44" ht="13.8" x14ac:dyDescent="0.2">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2926867</v>
      </c>
      <c r="AN62" s="330">
        <v>17729</v>
      </c>
      <c r="AO62" s="331">
        <v>22.2</v>
      </c>
      <c r="AP62" s="332">
        <v>32144</v>
      </c>
      <c r="AQ62" s="333">
        <v>1.1000000000000001</v>
      </c>
      <c r="AR62" s="334">
        <v>21.1</v>
      </c>
    </row>
    <row r="63" spans="1:44" ht="13.8" x14ac:dyDescent="0.2">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ht="13.8" x14ac:dyDescent="0.2">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ht="13.8" x14ac:dyDescent="0.2">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ht="13.8" x14ac:dyDescent="0.2">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2">
      <c r="AK67" s="250"/>
      <c r="AL67" s="250"/>
      <c r="AM67" s="250"/>
      <c r="AN67" s="250"/>
      <c r="AO67" s="250"/>
      <c r="AP67" s="250"/>
      <c r="AQ67" s="250"/>
      <c r="AR67" s="250"/>
      <c r="AS67" s="250"/>
      <c r="AT67" s="250"/>
    </row>
    <row r="68" spans="1:46" ht="13.5" hidden="1" customHeight="1" x14ac:dyDescent="0.2">
      <c r="AK68" s="250"/>
      <c r="AL68" s="250"/>
      <c r="AM68" s="250"/>
      <c r="AN68" s="250"/>
      <c r="AO68" s="250"/>
      <c r="AP68" s="250"/>
      <c r="AQ68" s="250"/>
      <c r="AR68" s="250"/>
    </row>
    <row r="69" spans="1:46" ht="13.5" hidden="1" customHeight="1" x14ac:dyDescent="0.2">
      <c r="AK69" s="250"/>
      <c r="AL69" s="250"/>
      <c r="AM69" s="250"/>
      <c r="AN69" s="250"/>
      <c r="AO69" s="250"/>
      <c r="AP69" s="250"/>
      <c r="AQ69" s="250"/>
      <c r="AR69" s="250"/>
    </row>
    <row r="70" spans="1:46" ht="13.8" hidden="1" x14ac:dyDescent="0.2">
      <c r="AK70" s="250"/>
      <c r="AL70" s="250"/>
      <c r="AM70" s="250"/>
      <c r="AN70" s="250"/>
      <c r="AO70" s="250"/>
      <c r="AP70" s="250"/>
      <c r="AQ70" s="250"/>
      <c r="AR70" s="250"/>
    </row>
    <row r="71" spans="1:46" ht="13.8" hidden="1" x14ac:dyDescent="0.2">
      <c r="AK71" s="250"/>
      <c r="AL71" s="250"/>
      <c r="AM71" s="250"/>
      <c r="AN71" s="250"/>
      <c r="AO71" s="250"/>
      <c r="AP71" s="250"/>
      <c r="AQ71" s="250"/>
      <c r="AR71" s="250"/>
    </row>
    <row r="72" spans="1:46" ht="13.8" hidden="1" x14ac:dyDescent="0.2">
      <c r="AK72" s="250"/>
      <c r="AL72" s="250"/>
      <c r="AM72" s="250"/>
      <c r="AN72" s="250"/>
      <c r="AO72" s="250"/>
      <c r="AP72" s="250"/>
      <c r="AQ72" s="250"/>
      <c r="AR72" s="250"/>
    </row>
    <row r="73" spans="1:46" ht="13.8" hidden="1" x14ac:dyDescent="0.2">
      <c r="AK73" s="250"/>
      <c r="AL73" s="250"/>
      <c r="AM73" s="250"/>
      <c r="AN73" s="250"/>
      <c r="AO73" s="250"/>
      <c r="AP73" s="250"/>
      <c r="AQ73" s="250"/>
      <c r="AR73" s="250"/>
    </row>
  </sheetData>
  <sheetProtection algorithmName="SHA-512" hashValue="Q4Uo1I2dX7mh12YW2kvhavcaEW62gwj54DbhF3/gXFGaF/jqgCKXGql/+jBCB/k86Dpp8AtrHrJXON9Z1Zsg/g==" saltValue="nLeXERfkydWi2ewf1m0TQ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61" zoomScale="70" zoomScaleNormal="70" zoomScaleSheetLayoutView="55" workbookViewId="0">
      <selection activeCell="V40" sqref="V40:AO40"/>
    </sheetView>
  </sheetViews>
  <sheetFormatPr defaultColWidth="0" defaultRowHeight="13.5" customHeight="1" zeroHeight="1" x14ac:dyDescent="0.2"/>
  <cols>
    <col min="1" max="125" width="2.44140625" style="248" customWidth="1"/>
    <col min="126" max="16384" width="9" style="247" hidden="1"/>
  </cols>
  <sheetData>
    <row r="1" spans="2:125" ht="13.5" customHeight="1" x14ac:dyDescent="0.2">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ht="13.8" x14ac:dyDescent="0.2">
      <c r="B2" s="247"/>
      <c r="DG2" s="247"/>
    </row>
    <row r="3" spans="2:125" ht="13.8" x14ac:dyDescent="0.2">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ht="13.8" x14ac:dyDescent="0.2"/>
    <row r="5" spans="2:125" ht="13.8" x14ac:dyDescent="0.2"/>
    <row r="6" spans="2:125" ht="13.8" x14ac:dyDescent="0.2"/>
    <row r="7" spans="2:125" ht="13.8" x14ac:dyDescent="0.2"/>
    <row r="8" spans="2:125" ht="13.8" x14ac:dyDescent="0.2"/>
    <row r="9" spans="2:125" ht="13.8" x14ac:dyDescent="0.2">
      <c r="DU9" s="247"/>
    </row>
    <row r="10" spans="2:125" ht="13.8" x14ac:dyDescent="0.2"/>
    <row r="11" spans="2:125" ht="13.8" x14ac:dyDescent="0.2"/>
    <row r="12" spans="2:125" ht="13.8" x14ac:dyDescent="0.2"/>
    <row r="13" spans="2:125" ht="13.8" x14ac:dyDescent="0.2"/>
    <row r="14" spans="2:125" ht="13.8" x14ac:dyDescent="0.2"/>
    <row r="15" spans="2:125" ht="13.8" x14ac:dyDescent="0.2"/>
    <row r="16" spans="2:125" ht="13.8" x14ac:dyDescent="0.2"/>
    <row r="17" spans="125:125" ht="13.8" x14ac:dyDescent="0.2">
      <c r="DU17" s="247"/>
    </row>
    <row r="18" spans="125:125" ht="13.8" x14ac:dyDescent="0.2"/>
    <row r="19" spans="125:125" ht="13.8" x14ac:dyDescent="0.2"/>
    <row r="20" spans="125:125" ht="13.8" x14ac:dyDescent="0.2">
      <c r="DU20" s="247"/>
    </row>
    <row r="21" spans="125:125" ht="13.8" x14ac:dyDescent="0.2">
      <c r="DU21" s="247"/>
    </row>
    <row r="22" spans="125:125" ht="13.8" x14ac:dyDescent="0.2"/>
    <row r="23" spans="125:125" ht="13.8" x14ac:dyDescent="0.2"/>
    <row r="24" spans="125:125" ht="13.8" x14ac:dyDescent="0.2"/>
    <row r="25" spans="125:125" ht="13.8" x14ac:dyDescent="0.2"/>
    <row r="26" spans="125:125" ht="13.8" x14ac:dyDescent="0.2"/>
    <row r="27" spans="125:125" ht="13.8" x14ac:dyDescent="0.2"/>
    <row r="28" spans="125:125" ht="13.8" x14ac:dyDescent="0.2">
      <c r="DU28" s="247"/>
    </row>
    <row r="29" spans="125:125" ht="13.8" x14ac:dyDescent="0.2"/>
    <row r="30" spans="125:125" ht="13.8" x14ac:dyDescent="0.2"/>
    <row r="31" spans="125:125" ht="13.8" x14ac:dyDescent="0.2"/>
    <row r="32" spans="125:125" ht="13.8" x14ac:dyDescent="0.2"/>
    <row r="33" spans="2:125" ht="13.8" x14ac:dyDescent="0.2">
      <c r="B33" s="247"/>
      <c r="G33" s="247"/>
      <c r="I33" s="247"/>
    </row>
    <row r="34" spans="2:125" ht="13.8" x14ac:dyDescent="0.2">
      <c r="C34" s="247"/>
      <c r="P34" s="247"/>
      <c r="DE34" s="247"/>
      <c r="DH34" s="247"/>
    </row>
    <row r="35" spans="2:125" ht="13.8" x14ac:dyDescent="0.2">
      <c r="D35" s="247"/>
      <c r="E35" s="247"/>
      <c r="DG35" s="247"/>
      <c r="DJ35" s="247"/>
      <c r="DP35" s="247"/>
      <c r="DQ35" s="247"/>
      <c r="DR35" s="247"/>
      <c r="DS35" s="247"/>
      <c r="DT35" s="247"/>
      <c r="DU35" s="247"/>
    </row>
    <row r="36" spans="2:125" ht="13.8" x14ac:dyDescent="0.2">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ht="13.8" x14ac:dyDescent="0.2">
      <c r="DU37" s="247"/>
    </row>
    <row r="38" spans="2:125" ht="13.8" x14ac:dyDescent="0.2">
      <c r="DT38" s="247"/>
      <c r="DU38" s="247"/>
    </row>
    <row r="39" spans="2:125" ht="13.8" x14ac:dyDescent="0.2"/>
    <row r="40" spans="2:125" ht="13.8" x14ac:dyDescent="0.2">
      <c r="DH40" s="247"/>
    </row>
    <row r="41" spans="2:125" ht="13.8" x14ac:dyDescent="0.2">
      <c r="DE41" s="247"/>
    </row>
    <row r="42" spans="2:125" ht="13.8" x14ac:dyDescent="0.2">
      <c r="DG42" s="247"/>
      <c r="DJ42" s="247"/>
    </row>
    <row r="43" spans="2:125" ht="13.8" x14ac:dyDescent="0.2">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ht="13.8" x14ac:dyDescent="0.2">
      <c r="DU44" s="247"/>
    </row>
    <row r="45" spans="2:125" ht="13.8" x14ac:dyDescent="0.2"/>
    <row r="46" spans="2:125" ht="13.8" x14ac:dyDescent="0.2"/>
    <row r="47" spans="2:125" ht="13.8" x14ac:dyDescent="0.2"/>
    <row r="48" spans="2:125" ht="13.8" x14ac:dyDescent="0.2">
      <c r="DT48" s="247"/>
      <c r="DU48" s="247"/>
    </row>
    <row r="49" spans="120:125" ht="13.8" x14ac:dyDescent="0.2">
      <c r="DU49" s="247"/>
    </row>
    <row r="50" spans="120:125" ht="13.8" x14ac:dyDescent="0.2">
      <c r="DU50" s="247"/>
    </row>
    <row r="51" spans="120:125" ht="13.8" x14ac:dyDescent="0.2">
      <c r="DP51" s="247"/>
      <c r="DQ51" s="247"/>
      <c r="DR51" s="247"/>
      <c r="DS51" s="247"/>
      <c r="DT51" s="247"/>
      <c r="DU51" s="247"/>
    </row>
    <row r="52" spans="120:125" ht="13.8" x14ac:dyDescent="0.2"/>
    <row r="53" spans="120:125" ht="13.8" x14ac:dyDescent="0.2"/>
    <row r="54" spans="120:125" ht="13.8" x14ac:dyDescent="0.2">
      <c r="DU54" s="247"/>
    </row>
    <row r="55" spans="120:125" ht="13.8" x14ac:dyDescent="0.2"/>
    <row r="56" spans="120:125" ht="13.8" x14ac:dyDescent="0.2"/>
    <row r="57" spans="120:125" ht="13.8" x14ac:dyDescent="0.2"/>
    <row r="58" spans="120:125" ht="13.8" x14ac:dyDescent="0.2">
      <c r="DU58" s="247"/>
    </row>
    <row r="59" spans="120:125" ht="13.8" x14ac:dyDescent="0.2"/>
    <row r="60" spans="120:125" ht="13.8" x14ac:dyDescent="0.2"/>
    <row r="61" spans="120:125" ht="13.8" x14ac:dyDescent="0.2"/>
    <row r="62" spans="120:125" ht="13.8" x14ac:dyDescent="0.2"/>
    <row r="63" spans="120:125" ht="13.8" x14ac:dyDescent="0.2">
      <c r="DU63" s="247"/>
    </row>
    <row r="64" spans="120:125" ht="13.8" x14ac:dyDescent="0.2">
      <c r="DT64" s="247"/>
      <c r="DU64" s="247"/>
    </row>
    <row r="65" spans="123:125" ht="13.8" x14ac:dyDescent="0.2"/>
    <row r="66" spans="123:125" ht="13.8" x14ac:dyDescent="0.2"/>
    <row r="67" spans="123:125" ht="13.8" x14ac:dyDescent="0.2"/>
    <row r="68" spans="123:125" ht="13.8" x14ac:dyDescent="0.2"/>
    <row r="69" spans="123:125" ht="13.8" x14ac:dyDescent="0.2">
      <c r="DS69" s="247"/>
      <c r="DT69" s="247"/>
      <c r="DU69" s="247"/>
    </row>
    <row r="70" spans="123:125" ht="13.8" x14ac:dyDescent="0.2"/>
    <row r="71" spans="123:125" ht="13.8" x14ac:dyDescent="0.2"/>
    <row r="72" spans="123:125" ht="13.8" x14ac:dyDescent="0.2"/>
    <row r="73" spans="123:125" ht="13.8" x14ac:dyDescent="0.2"/>
    <row r="74" spans="123:125" ht="13.8" x14ac:dyDescent="0.2"/>
    <row r="75" spans="123:125" ht="13.8" x14ac:dyDescent="0.2"/>
    <row r="76" spans="123:125" ht="13.8" x14ac:dyDescent="0.2"/>
    <row r="77" spans="123:125" ht="13.8" x14ac:dyDescent="0.2"/>
    <row r="78" spans="123:125" ht="13.8" x14ac:dyDescent="0.2"/>
    <row r="79" spans="123:125" ht="13.8" x14ac:dyDescent="0.2"/>
    <row r="80" spans="123:125" ht="13.8" x14ac:dyDescent="0.2"/>
    <row r="81" spans="116:125" ht="13.8" x14ac:dyDescent="0.2"/>
    <row r="82" spans="116:125" ht="13.8" x14ac:dyDescent="0.2">
      <c r="DL82" s="247"/>
    </row>
    <row r="83" spans="116:125" ht="13.8" x14ac:dyDescent="0.2">
      <c r="DM83" s="247"/>
      <c r="DN83" s="247"/>
      <c r="DO83" s="247"/>
      <c r="DP83" s="247"/>
      <c r="DQ83" s="247"/>
      <c r="DR83" s="247"/>
      <c r="DS83" s="247"/>
      <c r="DT83" s="247"/>
      <c r="DU83" s="247"/>
    </row>
    <row r="84" spans="116:125" ht="13.8" x14ac:dyDescent="0.2"/>
    <row r="85" spans="116:125" ht="13.8" x14ac:dyDescent="0.2"/>
    <row r="86" spans="116:125" ht="13.8" x14ac:dyDescent="0.2"/>
    <row r="87" spans="116:125" ht="13.8" x14ac:dyDescent="0.2"/>
    <row r="88" spans="116:125" ht="13.8" x14ac:dyDescent="0.2">
      <c r="DU88" s="247"/>
    </row>
    <row r="89" spans="116:125" ht="13.8" x14ac:dyDescent="0.2"/>
    <row r="90" spans="116:125" ht="13.8" x14ac:dyDescent="0.2"/>
    <row r="91" spans="116:125" ht="13.8" x14ac:dyDescent="0.2"/>
    <row r="92" spans="116:125" ht="13.5" customHeight="1" x14ac:dyDescent="0.2"/>
    <row r="93" spans="116:125" ht="13.5" customHeight="1" x14ac:dyDescent="0.2"/>
    <row r="94" spans="116:125" ht="13.5" customHeight="1" x14ac:dyDescent="0.2">
      <c r="DS94" s="247"/>
      <c r="DT94" s="247"/>
      <c r="DU94" s="247"/>
    </row>
    <row r="95" spans="116:125" ht="13.5" customHeight="1" x14ac:dyDescent="0.2">
      <c r="DU95" s="247"/>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7"/>
    </row>
    <row r="102" spans="124:125" ht="13.5" customHeight="1" x14ac:dyDescent="0.2"/>
    <row r="103" spans="124:125" ht="13.5" customHeight="1" x14ac:dyDescent="0.2"/>
    <row r="104" spans="124:125" ht="13.5" customHeight="1" x14ac:dyDescent="0.2">
      <c r="DT104" s="247"/>
      <c r="DU104" s="247"/>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7" t="s">
        <v>478</v>
      </c>
    </row>
    <row r="121" spans="125:125" ht="13.5" hidden="1" customHeight="1" x14ac:dyDescent="0.2">
      <c r="DU121" s="247"/>
    </row>
  </sheetData>
  <sheetProtection algorithmName="SHA-512" hashValue="hV2CFywTk3IAw+z5ZAGhfijLu+QXHDWgiAFJib9LTvDeSk1dZgiNDd1xQ9hVxUU9gYgaEGVO7kRE51FZz/3Keg==" saltValue="/nmTYyoQqPfF/o0xhfENk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41" zoomScale="55" zoomScaleNormal="55" zoomScaleSheetLayoutView="55" workbookViewId="0">
      <selection activeCell="V40" sqref="V40:AO40"/>
    </sheetView>
  </sheetViews>
  <sheetFormatPr defaultColWidth="0" defaultRowHeight="13.5" customHeight="1" zeroHeight="1" x14ac:dyDescent="0.2"/>
  <cols>
    <col min="1" max="125" width="2.44140625" style="248" customWidth="1"/>
    <col min="126" max="142" width="0" style="247" hidden="1" customWidth="1"/>
    <col min="143" max="16384" width="9" style="247" hidden="1"/>
  </cols>
  <sheetData>
    <row r="1" spans="1:125" ht="13.5" customHeight="1" x14ac:dyDescent="0.2">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ht="13.8" x14ac:dyDescent="0.2">
      <c r="B2" s="247"/>
      <c r="T2" s="247"/>
    </row>
    <row r="3" spans="1:125" ht="13.8" x14ac:dyDescent="0.2">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ht="13.8" x14ac:dyDescent="0.2"/>
    <row r="5" spans="1:125" ht="13.8" x14ac:dyDescent="0.2"/>
    <row r="6" spans="1:125" ht="13.8" x14ac:dyDescent="0.2"/>
    <row r="7" spans="1:125" ht="13.8" x14ac:dyDescent="0.2"/>
    <row r="8" spans="1:125" ht="13.8" x14ac:dyDescent="0.2"/>
    <row r="9" spans="1:125" ht="13.8" x14ac:dyDescent="0.2"/>
    <row r="10" spans="1:125" ht="13.8" x14ac:dyDescent="0.2"/>
    <row r="11" spans="1:125" ht="13.8" x14ac:dyDescent="0.2"/>
    <row r="12" spans="1:125" ht="13.8" x14ac:dyDescent="0.2"/>
    <row r="13" spans="1:125" ht="13.8" x14ac:dyDescent="0.2"/>
    <row r="14" spans="1:125" ht="13.8" x14ac:dyDescent="0.2"/>
    <row r="15" spans="1:125" ht="13.8" x14ac:dyDescent="0.2"/>
    <row r="16" spans="1:125" ht="13.8" x14ac:dyDescent="0.2"/>
    <row r="17" ht="13.8" x14ac:dyDescent="0.2"/>
    <row r="18" ht="13.8" x14ac:dyDescent="0.2"/>
    <row r="19" ht="13.8" x14ac:dyDescent="0.2"/>
    <row r="20" ht="13.8" x14ac:dyDescent="0.2"/>
    <row r="21" ht="13.8" x14ac:dyDescent="0.2"/>
    <row r="22" ht="13.8" x14ac:dyDescent="0.2"/>
    <row r="23" ht="13.8" x14ac:dyDescent="0.2"/>
    <row r="24" ht="13.8" x14ac:dyDescent="0.2"/>
    <row r="25" ht="13.8" x14ac:dyDescent="0.2"/>
    <row r="26" ht="13.8" x14ac:dyDescent="0.2"/>
    <row r="27" ht="13.8" x14ac:dyDescent="0.2"/>
    <row r="28" ht="13.8" x14ac:dyDescent="0.2"/>
    <row r="29" ht="13.8" x14ac:dyDescent="0.2"/>
    <row r="30" ht="13.8" x14ac:dyDescent="0.2"/>
    <row r="31" ht="13.8" x14ac:dyDescent="0.2"/>
    <row r="32" ht="13.8" x14ac:dyDescent="0.2"/>
    <row r="33" spans="2:125" ht="13.8" x14ac:dyDescent="0.2">
      <c r="B33" s="247"/>
      <c r="G33" s="247"/>
      <c r="I33" s="247"/>
    </row>
    <row r="34" spans="2:125" ht="13.8" x14ac:dyDescent="0.2">
      <c r="C34" s="247"/>
      <c r="P34" s="247"/>
      <c r="R34" s="247"/>
      <c r="U34" s="247"/>
    </row>
    <row r="35" spans="2:125" ht="13.8" x14ac:dyDescent="0.2">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ht="13.8" x14ac:dyDescent="0.2">
      <c r="F36" s="247"/>
      <c r="H36" s="247"/>
      <c r="J36" s="247"/>
      <c r="K36" s="247"/>
      <c r="L36" s="247"/>
      <c r="M36" s="247"/>
      <c r="N36" s="247"/>
      <c r="O36" s="247"/>
      <c r="Q36" s="247"/>
      <c r="S36" s="247"/>
      <c r="V36" s="247"/>
    </row>
    <row r="37" spans="2:125" ht="13.8" x14ac:dyDescent="0.2"/>
    <row r="38" spans="2:125" ht="13.8" x14ac:dyDescent="0.2"/>
    <row r="39" spans="2:125" ht="13.8" x14ac:dyDescent="0.2"/>
    <row r="40" spans="2:125" ht="13.8" x14ac:dyDescent="0.2">
      <c r="U40" s="247"/>
    </row>
    <row r="41" spans="2:125" ht="13.8" x14ac:dyDescent="0.2">
      <c r="R41" s="247"/>
    </row>
    <row r="42" spans="2:125" ht="13.8" x14ac:dyDescent="0.2">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ht="13.8" x14ac:dyDescent="0.2">
      <c r="Q43" s="247"/>
      <c r="S43" s="247"/>
      <c r="V43" s="247"/>
    </row>
    <row r="44" spans="2:125" ht="13.8" x14ac:dyDescent="0.2"/>
    <row r="45" spans="2:125" ht="13.8" x14ac:dyDescent="0.2"/>
    <row r="46" spans="2:125" ht="13.8" x14ac:dyDescent="0.2"/>
    <row r="47" spans="2:125" ht="13.8" x14ac:dyDescent="0.2"/>
    <row r="48" spans="2:125" ht="13.8" x14ac:dyDescent="0.2"/>
    <row r="49" ht="13.8" x14ac:dyDescent="0.2"/>
    <row r="50" ht="13.8" x14ac:dyDescent="0.2"/>
    <row r="51" ht="13.8" x14ac:dyDescent="0.2"/>
    <row r="52" ht="13.8" x14ac:dyDescent="0.2"/>
    <row r="53" ht="13.8" x14ac:dyDescent="0.2"/>
    <row r="54" ht="13.8" x14ac:dyDescent="0.2"/>
    <row r="55" ht="13.8" x14ac:dyDescent="0.2"/>
    <row r="56" ht="13.8" x14ac:dyDescent="0.2"/>
    <row r="57" ht="13.8" x14ac:dyDescent="0.2"/>
    <row r="58" ht="13.8" x14ac:dyDescent="0.2"/>
    <row r="59" ht="13.8" x14ac:dyDescent="0.2"/>
    <row r="60" ht="13.8" x14ac:dyDescent="0.2"/>
    <row r="61" ht="13.8" x14ac:dyDescent="0.2"/>
    <row r="62" ht="13.8" x14ac:dyDescent="0.2"/>
    <row r="63" ht="13.8" x14ac:dyDescent="0.2"/>
    <row r="64" ht="13.8" x14ac:dyDescent="0.2"/>
    <row r="65" ht="13.8" x14ac:dyDescent="0.2"/>
    <row r="66" ht="13.8" x14ac:dyDescent="0.2"/>
    <row r="67" ht="13.8" x14ac:dyDescent="0.2"/>
    <row r="68" ht="13.8" x14ac:dyDescent="0.2"/>
    <row r="69" ht="13.8" x14ac:dyDescent="0.2"/>
    <row r="70" ht="13.8" x14ac:dyDescent="0.2"/>
    <row r="71" ht="13.8" x14ac:dyDescent="0.2"/>
    <row r="72" ht="13.8" x14ac:dyDescent="0.2"/>
    <row r="73" ht="13.8" x14ac:dyDescent="0.2"/>
    <row r="74" ht="13.8" x14ac:dyDescent="0.2"/>
    <row r="75" ht="13.8" x14ac:dyDescent="0.2"/>
    <row r="76" ht="13.8" x14ac:dyDescent="0.2"/>
    <row r="77" ht="13.8" x14ac:dyDescent="0.2"/>
    <row r="78" ht="13.8" x14ac:dyDescent="0.2"/>
    <row r="79" ht="13.8" x14ac:dyDescent="0.2"/>
    <row r="80" ht="13.8" x14ac:dyDescent="0.2"/>
    <row r="81" ht="13.8" x14ac:dyDescent="0.2"/>
    <row r="82" ht="13.8" x14ac:dyDescent="0.2"/>
    <row r="83" ht="13.8" x14ac:dyDescent="0.2"/>
    <row r="84" ht="13.8" x14ac:dyDescent="0.2"/>
    <row r="85" ht="13.8" x14ac:dyDescent="0.2"/>
    <row r="86" ht="13.8" x14ac:dyDescent="0.2"/>
    <row r="87" ht="13.8" x14ac:dyDescent="0.2"/>
    <row r="88" ht="13.8" x14ac:dyDescent="0.2"/>
    <row r="89" ht="13.8" x14ac:dyDescent="0.2"/>
    <row r="90" ht="13.8" x14ac:dyDescent="0.2"/>
    <row r="91" ht="13.8"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8" t="s">
        <v>478</v>
      </c>
    </row>
  </sheetData>
  <sheetProtection algorithmName="SHA-512" hashValue="n7jVW1ZfUcLW7prit6Il43Gi8+XxzDTQKkpJCAsTWCOjpGzIbds/4e8EuwgTccyrH5vlHxQmF76iCd+HbNv9QQ==" saltValue="IVTH5HGOXcvnspv8G2+Ia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activeCell="V40" sqref="V40:AO40"/>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45" customHeight="1" x14ac:dyDescent="0.2"/>
    <row r="2" ht="16.45" customHeight="1" x14ac:dyDescent="0.2"/>
    <row r="3" ht="16.45" customHeight="1" x14ac:dyDescent="0.2"/>
    <row r="4" ht="16.45" customHeight="1" x14ac:dyDescent="0.2"/>
    <row r="5" ht="16.45" customHeight="1" x14ac:dyDescent="0.2"/>
    <row r="6" ht="16.45" customHeight="1" x14ac:dyDescent="0.2"/>
    <row r="7" ht="16.45" customHeight="1" x14ac:dyDescent="0.2"/>
    <row r="8" ht="16.45" customHeight="1" x14ac:dyDescent="0.2"/>
    <row r="9" ht="16.45" customHeight="1" x14ac:dyDescent="0.2"/>
    <row r="10" ht="16.45" customHeight="1" x14ac:dyDescent="0.2"/>
    <row r="11" ht="16.45" customHeight="1" x14ac:dyDescent="0.2"/>
    <row r="12" ht="16.45" customHeight="1" x14ac:dyDescent="0.2"/>
    <row r="13" ht="16.45" customHeight="1" x14ac:dyDescent="0.2"/>
    <row r="14" ht="16.45" customHeight="1" x14ac:dyDescent="0.2"/>
    <row r="15" ht="16.45" customHeight="1" x14ac:dyDescent="0.2"/>
    <row r="16" ht="16.45" customHeight="1" x14ac:dyDescent="0.2"/>
    <row r="17" ht="16.45" customHeight="1" x14ac:dyDescent="0.2"/>
    <row r="18" ht="16.45" customHeight="1" x14ac:dyDescent="0.2"/>
    <row r="19" ht="16.45" customHeight="1" x14ac:dyDescent="0.2"/>
    <row r="20" ht="16.45" customHeight="1" x14ac:dyDescent="0.2"/>
    <row r="21" ht="16.45" customHeight="1" x14ac:dyDescent="0.2"/>
    <row r="22" ht="16.45" customHeight="1" x14ac:dyDescent="0.2"/>
    <row r="23" ht="16.45" customHeight="1" x14ac:dyDescent="0.2"/>
    <row r="24" ht="16.45" customHeight="1" x14ac:dyDescent="0.2"/>
    <row r="25" ht="16.45" customHeight="1" x14ac:dyDescent="0.2"/>
    <row r="26" ht="16.45" customHeight="1" x14ac:dyDescent="0.2"/>
    <row r="27" ht="16.45" customHeight="1" x14ac:dyDescent="0.2"/>
    <row r="28" ht="16.45" customHeight="1" x14ac:dyDescent="0.2"/>
    <row r="29" ht="16.45" customHeight="1" x14ac:dyDescent="0.2"/>
    <row r="30" ht="16.45" customHeight="1" x14ac:dyDescent="0.2"/>
    <row r="31" ht="16.45" customHeight="1" x14ac:dyDescent="0.2"/>
    <row r="32" ht="16.45" customHeight="1" x14ac:dyDescent="0.2"/>
    <row r="33" spans="2:10" ht="16.45" customHeight="1" x14ac:dyDescent="0.2"/>
    <row r="34" spans="2:10" ht="16.45" customHeight="1" x14ac:dyDescent="0.2"/>
    <row r="35" spans="2:10" ht="16.45" customHeight="1" x14ac:dyDescent="0.2"/>
    <row r="36" spans="2:10" ht="16.45" customHeight="1" x14ac:dyDescent="0.2"/>
    <row r="37" spans="2:10" ht="16.45" customHeight="1" x14ac:dyDescent="0.2"/>
    <row r="38" spans="2:10" ht="16.45" customHeight="1" x14ac:dyDescent="0.2"/>
    <row r="39" spans="2:10" ht="16.45" customHeight="1" x14ac:dyDescent="0.2"/>
    <row r="40" spans="2:10" ht="16.45" customHeight="1" x14ac:dyDescent="0.2"/>
    <row r="41" spans="2:10" ht="16.45" customHeight="1" x14ac:dyDescent="0.2"/>
    <row r="42" spans="2:10" ht="16.45" customHeight="1" x14ac:dyDescent="0.2"/>
    <row r="43" spans="2:10" ht="16.45" customHeight="1" x14ac:dyDescent="0.2"/>
    <row r="44" spans="2:10" ht="16.45" customHeight="1" x14ac:dyDescent="0.2"/>
    <row r="45" spans="2:10" ht="29.3" customHeight="1" thickBot="1" x14ac:dyDescent="0.25">
      <c r="B45" s="2"/>
      <c r="C45" s="2"/>
      <c r="D45" s="2"/>
      <c r="E45" s="2"/>
      <c r="F45" s="2"/>
      <c r="G45" s="2"/>
      <c r="H45" s="2"/>
      <c r="I45" s="2"/>
      <c r="J45" s="3" t="s">
        <v>0</v>
      </c>
    </row>
    <row r="46" spans="2:10" ht="29.3" customHeight="1" thickBot="1" x14ac:dyDescent="0.25">
      <c r="B46" s="4" t="s">
        <v>1</v>
      </c>
      <c r="C46" s="5"/>
      <c r="D46" s="5"/>
      <c r="E46" s="6" t="s">
        <v>2</v>
      </c>
      <c r="F46" s="7" t="s">
        <v>528</v>
      </c>
      <c r="G46" s="8" t="s">
        <v>529</v>
      </c>
      <c r="H46" s="8" t="s">
        <v>530</v>
      </c>
      <c r="I46" s="8" t="s">
        <v>531</v>
      </c>
      <c r="J46" s="9" t="s">
        <v>532</v>
      </c>
    </row>
    <row r="47" spans="2:10" ht="57.8" customHeight="1" x14ac:dyDescent="0.2">
      <c r="B47" s="10"/>
      <c r="C47" s="1142" t="s">
        <v>3</v>
      </c>
      <c r="D47" s="1142"/>
      <c r="E47" s="1143"/>
      <c r="F47" s="11">
        <v>5.03</v>
      </c>
      <c r="G47" s="12">
        <v>5.84</v>
      </c>
      <c r="H47" s="12">
        <v>5.93</v>
      </c>
      <c r="I47" s="12">
        <v>5.86</v>
      </c>
      <c r="J47" s="13">
        <v>6.26</v>
      </c>
    </row>
    <row r="48" spans="2:10" ht="57.8" customHeight="1" x14ac:dyDescent="0.2">
      <c r="B48" s="14"/>
      <c r="C48" s="1144" t="s">
        <v>4</v>
      </c>
      <c r="D48" s="1144"/>
      <c r="E48" s="1145"/>
      <c r="F48" s="15">
        <v>6.19</v>
      </c>
      <c r="G48" s="16">
        <v>2.5499999999999998</v>
      </c>
      <c r="H48" s="16">
        <v>5.18</v>
      </c>
      <c r="I48" s="16">
        <v>3.77</v>
      </c>
      <c r="J48" s="17">
        <v>2.86</v>
      </c>
    </row>
    <row r="49" spans="2:10" ht="57.8" customHeight="1" thickBot="1" x14ac:dyDescent="0.25">
      <c r="B49" s="18"/>
      <c r="C49" s="1146" t="s">
        <v>5</v>
      </c>
      <c r="D49" s="1146"/>
      <c r="E49" s="1147"/>
      <c r="F49" s="19">
        <v>2.38</v>
      </c>
      <c r="G49" s="20">
        <v>2.6</v>
      </c>
      <c r="H49" s="20">
        <v>4.54</v>
      </c>
      <c r="I49" s="20">
        <v>0.96</v>
      </c>
      <c r="J49" s="21">
        <v>2.66</v>
      </c>
    </row>
    <row r="50" spans="2:10" ht="13.8" x14ac:dyDescent="0.2"/>
  </sheetData>
  <sheetProtection algorithmName="SHA-512" hashValue="PKSFBouk6UZKmUpDAX1/y6GcJKeVthE4fuz5C/uwapQB3kW0asOlmpMjp+RnOkVAJsFMx5D+CcvXy8Zt+2iiVA==" saltValue="pEyZM81MxAvB3QtfH3l47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前原　瑞樹</cp:lastModifiedBy>
  <cp:lastPrinted>2026-03-06T00:49:10Z</cp:lastPrinted>
  <dcterms:created xsi:type="dcterms:W3CDTF">2026-02-23T06:14:17Z</dcterms:created>
  <dcterms:modified xsi:type="dcterms:W3CDTF">2026-03-10T06:41:08Z</dcterms:modified>
  <cp:category/>
</cp:coreProperties>
</file>