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g-filesv\oawork\財政課\100財政重要\011財政状況資料集\R6年度\R8.3.12〆_令和６年度財政状況資料集の作成・公表について\"/>
    </mc:Choice>
  </mc:AlternateContent>
  <xr:revisionPtr revIDLastSave="0" documentId="13_ncr:1_{82D2293E-24A5-4B97-929B-9D9544214EE4}" xr6:coauthVersionLast="47" xr6:coauthVersionMax="47" xr10:uidLastSave="{00000000-0000-0000-0000-000000000000}"/>
  <bookViews>
    <workbookView xWindow="-28920" yWindow="-166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W34" i="10"/>
  <c r="C34" i="10"/>
  <c r="BW35" i="10" l="1"/>
  <c r="BW36" i="10" s="1"/>
  <c r="BW37" i="10" s="1"/>
  <c r="BW38" i="10" s="1"/>
  <c r="BW39"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U35" i="10"/>
  <c r="U36" i="10" s="1"/>
  <c r="AM34" i="10"/>
  <c r="AM35" i="10" s="1"/>
  <c r="BE34" i="10" l="1"/>
</calcChain>
</file>

<file path=xl/sharedStrings.xml><?xml version="1.0" encoding="utf-8"?>
<sst xmlns="http://schemas.openxmlformats.org/spreadsheetml/2006/main" count="1100" uniqueCount="566">
  <si>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</si>
  <si>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</si>
  <si>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</si>
  <si>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</si>
  <si>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</si>
  <si>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</si>
  <si>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</si>
  <si>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</si>
  <si>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</si>
  <si>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</si>
  <si>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</si>
  <si>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</si>
  <si>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</si>
  <si>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</si>
  <si>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</si>
  <si>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</si>
  <si>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</si>
  <si>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</si>
  <si>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</si>
  <si>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</si>
  <si>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</si>
  <si>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</si>
  <si>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</si>
  <si>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</si>
  <si>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</si>
  <si>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</si>
  <si>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</si>
  <si>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</si>
  <si>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</si>
  <si>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</si>
  <si>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</si>
  <si>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</si>
  <si>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</si>
  <si>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</si>
  <si>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</si>
  <si>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</si>
  <si>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</si>
  <si>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</si>
  <si>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</si>
  <si>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</si>
  <si>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</si>
  <si>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</si>
  <si>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</si>
  <si>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</si>
  <si>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</si>
  <si>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</si>
  <si>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</si>
  <si>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</si>
  <si>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</si>
  <si>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</si>
  <si>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</si>
  <si>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</si>
  <si>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</si>
  <si>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</si>
  <si>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</si>
  <si>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</si>
  <si>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</si>
  <si>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</si>
  <si>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</si>
  <si>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</si>
  <si>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</si>
  <si>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</si>
  <si>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</si>
  <si>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</si>
  <si>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</si>
  <si>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</si>
  <si>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</si>
  <si>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</si>
  <si>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</si>
  <si>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</si>
  <si>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</si>
  <si>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</si>
  <si>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</si>
  <si>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</si>
  <si>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</si>
  <si>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</si>
  <si>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</si>
  <si>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</si>
  <si>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</si>
  <si>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</si>
  <si>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</si>
  <si>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</si>
  <si>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</si>
  <si>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</si>
  <si>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</si>
  <si>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</si>
  <si>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</si>
  <si>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</si>
  <si>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</si>
  <si>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</si>
  <si>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</si>
  <si>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</si>
  <si>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</si>
  <si>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</si>
  <si>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滑川市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</si>
  <si>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</si>
  <si>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</si>
  <si>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</si>
  <si>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</si>
  <si>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</si>
  <si>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</si>
  <si>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</si>
  <si>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</si>
  <si>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</si>
  <si>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</si>
  <si>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</si>
  <si>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</si>
  <si>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</si>
  <si>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</si>
  <si>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</si>
  <si>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</si>
  <si>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</si>
  <si>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</si>
  <si>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</si>
  <si>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</si>
  <si>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</si>
  <si>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</si>
  <si>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</si>
  <si>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</si>
  <si>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</si>
  <si>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</si>
  <si>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</si>
  <si>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</si>
  <si>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</si>
  <si>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</si>
  <si>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</si>
  <si>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</si>
  <si>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</si>
  <si>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</si>
  <si>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</si>
  <si>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</si>
  <si>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</si>
  <si>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</si>
  <si>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</si>
  <si>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</si>
  <si>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</si>
  <si>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</si>
  <si>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</si>
  <si>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</si>
  <si>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</si>
  <si>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</si>
  <si>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</si>
  <si>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</si>
  <si>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</si>
  <si>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</si>
  <si>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</si>
  <si>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</si>
  <si>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</si>
  <si>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</si>
  <si>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</si>
  <si>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</si>
  <si>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</si>
  <si>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</si>
  <si>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</si>
  <si>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</si>
  <si>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</si>
  <si>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</si>
  <si>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</si>
  <si>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</si>
  <si>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</si>
  <si>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</si>
  <si>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</si>
  <si>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</si>
  <si>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</si>
  <si>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</si>
  <si>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</si>
  <si>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</si>
  <si>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</si>
  <si>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</si>
  <si>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</si>
  <si>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</si>
  <si>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</si>
  <si>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</si>
  <si>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</si>
  <si>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</si>
  <si>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</si>
  <si>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</si>
  <si>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</si>
  <si>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</si>
  <si>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</si>
  <si>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</si>
  <si>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</si>
  <si>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</si>
  <si>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</si>
  <si>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</si>
  <si>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</si>
  <si>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</si>
  <si>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</si>
  <si>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</si>
  <si>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</si>
  <si>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</si>
  <si>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</si>
  <si>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</si>
  <si>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</si>
  <si>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</si>
  <si>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</si>
  <si>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</si>
  <si>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</si>
  <si>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</si>
  <si>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</si>
  <si>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</si>
  <si>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</si>
  <si>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</si>
  <si>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富山県滑川市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</si>
  <si>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</si>
  <si>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</si>
  <si>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</si>
  <si>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</si>
  <si>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</si>
  <si>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</si>
  <si>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</si>
  <si>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</si>
  <si>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</si>
  <si>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</si>
  <si>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</si>
  <si>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</si>
  <si>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</si>
  <si>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</si>
  <si>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</si>
  <si>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</si>
  <si>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</si>
  <si>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</si>
  <si>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</si>
  <si>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</si>
  <si>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</si>
  <si>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</si>
  <si>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</si>
  <si>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</si>
  <si>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</si>
  <si>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</si>
  <si>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</si>
  <si>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</si>
  <si>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</si>
  <si>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</si>
  <si>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</si>
  <si>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</si>
  <si>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</si>
  <si>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</si>
  <si>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</si>
  <si>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</si>
  <si>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</si>
  <si>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</si>
  <si>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</si>
  <si>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</si>
  <si>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</si>
  <si>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</si>
  <si>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</si>
  <si>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</si>
  <si>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</si>
  <si>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</si>
  <si>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</si>
  <si>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</si>
  <si>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</si>
  <si>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</si>
  <si>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</si>
  <si>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</si>
  <si>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</si>
  <si>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</si>
  <si>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</si>
  <si>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</si>
  <si>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</si>
  <si>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</si>
  <si>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</si>
  <si>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</si>
  <si>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</si>
  <si>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</si>
  <si>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</si>
  <si>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</si>
  <si>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</si>
  <si>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</si>
  <si>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</si>
  <si>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</si>
  <si>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</si>
  <si>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</si>
  <si>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</si>
  <si>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</si>
  <si>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</si>
  <si>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</si>
  <si>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</si>
  <si>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</si>
  <si>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</si>
  <si>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</si>
  <si>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</si>
  <si>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</si>
  <si>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</si>
  <si>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</si>
  <si>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</si>
  <si>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</si>
  <si>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</si>
  <si>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</si>
  <si>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</si>
  <si>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</si>
  <si>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</si>
  <si>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</si>
  <si>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</si>
  <si>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</si>
  <si>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</si>
  <si>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</si>
  <si>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</si>
  <si>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</si>
  <si>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</si>
  <si>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</si>
  <si>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</si>
  <si>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</si>
  <si>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</si>
  <si>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</si>
  <si>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</si>
  <si>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</si>
  <si>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</si>
  <si>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</si>
  <si>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</si>
  <si>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</si>
  <si>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</si>
  <si>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</si>
  <si>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</si>
  <si>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</si>
  <si>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</si>
  <si>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</si>
  <si>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</si>
  <si>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</si>
  <si>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</si>
  <si>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</si>
  <si>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</si>
  <si>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</si>
  <si>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</si>
  <si>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</si>
  <si>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</si>
  <si>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</si>
  <si>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</si>
  <si>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</si>
  <si>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</si>
  <si>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</si>
  <si>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</si>
  <si>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</si>
  <si>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</si>
  <si>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</si>
  <si>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</si>
  <si>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</si>
  <si>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</si>
  <si>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</si>
  <si>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</si>
  <si>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</si>
  <si>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</si>
  <si>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</si>
  <si>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</si>
  <si>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</si>
  <si>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</si>
  <si>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</si>
  <si>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</si>
  <si>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</si>
  <si>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</si>
  <si>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</si>
  <si>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</si>
  <si>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</si>
  <si>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富山県滑川市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</si>
  <si>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</si>
  <si>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</si>
  <si>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</si>
  <si>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</si>
  <si>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</si>
  <si>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</si>
  <si>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</si>
  <si>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</si>
  <si>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</si>
  <si>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</si>
  <si>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</si>
  <si>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</si>
  <si>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</si>
  <si>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</si>
  <si>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</si>
  <si>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</si>
  <si>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</si>
  <si>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</si>
  <si>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</si>
  <si>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</si>
  <si>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</si>
  <si>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</si>
  <si>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</si>
  <si>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</si>
  <si>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</si>
  <si>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</si>
  <si>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</si>
  <si>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</si>
  <si>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</si>
  <si>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</si>
  <si>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</si>
  <si>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</si>
  <si>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</si>
  <si>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</si>
  <si>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</si>
  <si>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</si>
  <si>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</si>
  <si>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</si>
  <si>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</si>
  <si>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</si>
  <si>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</si>
  <si>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</si>
  <si>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</si>
  <si>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</si>
  <si>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</si>
  <si>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</si>
  <si>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</si>
  <si>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</si>
  <si>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</si>
  <si>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</si>
  <si>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</si>
  <si>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</si>
  <si>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</si>
  <si>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</si>
  <si>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</si>
  <si>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</si>
  <si>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</si>
  <si>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</si>
  <si>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</si>
  <si>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</si>
  <si>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</si>
  <si>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</si>
  <si>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</si>
  <si>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</si>
  <si>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</si>
  <si>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</si>
  <si>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</si>
  <si>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</si>
  <si>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</si>
  <si>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</si>
  <si>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</si>
  <si>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</si>
  <si>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</si>
  <si>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</si>
  <si>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</si>
  <si>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</si>
  <si>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</si>
  <si>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</si>
  <si>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</si>
  <si>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</si>
  <si>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</si>
  <si>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</si>
  <si>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</si>
  <si>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</si>
  <si>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</si>
  <si>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</si>
  <si>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</si>
  <si>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</si>
  <si>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</si>
  <si>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</si>
  <si>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</si>
  <si>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</si>
  <si>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滑川市下水道事業会計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</si>
  <si>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</si>
  <si>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</si>
  <si>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滑川市工業団地造成事業特別会計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</si>
  <si>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</si>
  <si>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滑川市水道事業会計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</si>
  <si>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</si>
  <si>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</si>
  <si>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</si>
  <si>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</si>
  <si>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</si>
  <si>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</si>
  <si>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</si>
  <si>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</si>
  <si>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</si>
  <si>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</si>
  <si>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</si>
  <si>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</si>
  <si>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</si>
  <si>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</si>
  <si>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</si>
  <si>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</si>
  <si>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</si>
  <si>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</si>
  <si>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</si>
  <si>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</si>
  <si>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</si>
  <si>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</si>
  <si>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</si>
  <si>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</si>
  <si>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</si>
  <si>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</si>
  <si>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</si>
  <si>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</si>
  <si>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</si>
  <si>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</si>
  <si>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</si>
  <si>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</si>
  <si>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</si>
  <si>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</si>
  <si>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</si>
  <si>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</si>
  <si>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</si>
  <si>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</si>
  <si>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</si>
  <si>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</si>
  <si>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</si>
  <si>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</si>
  <si>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</si>
  <si>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</si>
  <si>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</si>
  <si>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</si>
  <si>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</si>
  <si>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</si>
  <si>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</si>
  <si>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</si>
  <si>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</si>
  <si>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</si>
  <si>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</si>
  <si>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</si>
  <si>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</si>
  <si>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</si>
  <si>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</si>
  <si>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</si>
  <si>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</si>
  <si>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</si>
  <si>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</si>
  <si>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</si>
  <si>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</si>
  <si>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</si>
  <si>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</si>
  <si>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</si>
  <si>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</si>
  <si>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</si>
  <si>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</si>
  <si>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</si>
  <si>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</si>
  <si>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</si>
  <si>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</si>
  <si>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</si>
  <si>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</si>
  <si>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</si>
  <si>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</si>
  <si>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</si>
  <si>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</si>
  <si>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</si>
  <si>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</si>
  <si>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4.09</t>
  </si>
  <si>
    <t>一般会計</t>
  </si>
  <si>
    <t>水道事業会計</t>
  </si>
  <si>
    <t>下水道事業会計</t>
  </si>
  <si>
    <t>介護保険事業特別会計</t>
  </si>
  <si>
    <t>国民健康保険事業特別会計</t>
  </si>
  <si>
    <t>後期高齢者医療事業特別会計</t>
  </si>
  <si>
    <t>工業団地造成事業特別会計</t>
  </si>
  <si>
    <t>その他会計（赤字）</t>
  </si>
  <si>
    <t>その他会計（黒字）</t>
  </si>
  <si>
    <t>R02</t>
    <phoneticPr fontId="5"/>
  </si>
  <si>
    <t>R03</t>
    <phoneticPr fontId="5"/>
  </si>
  <si>
    <t>R04</t>
    <phoneticPr fontId="5"/>
  </si>
  <si>
    <t>R05</t>
    <phoneticPr fontId="5"/>
  </si>
  <si>
    <t>R06</t>
    <phoneticPr fontId="5"/>
  </si>
  <si>
    <t>-</t>
    <phoneticPr fontId="2"/>
  </si>
  <si>
    <t>滑川市文化・スポーツ振興財団</t>
    <rPh sb="0" eb="3">
      <t>ナメリカワシ</t>
    </rPh>
    <rPh sb="3" eb="5">
      <t>ブンカ</t>
    </rPh>
    <rPh sb="10" eb="14">
      <t>シンコウザイダン</t>
    </rPh>
    <phoneticPr fontId="39"/>
  </si>
  <si>
    <t>滑川市スポーツ協会</t>
    <rPh sb="0" eb="3">
      <t>ナメリカワシ</t>
    </rPh>
    <rPh sb="7" eb="9">
      <t>キョウカイ</t>
    </rPh>
    <phoneticPr fontId="39"/>
  </si>
  <si>
    <t>滑川市農業公社</t>
    <rPh sb="0" eb="3">
      <t>ナメリカワシ</t>
    </rPh>
    <rPh sb="3" eb="7">
      <t>ノウギョウコウシャ</t>
    </rPh>
    <phoneticPr fontId="39"/>
  </si>
  <si>
    <t>ウェーブ滑川</t>
    <rPh sb="4" eb="6">
      <t>ナメリカワ</t>
    </rPh>
    <phoneticPr fontId="39"/>
  </si>
  <si>
    <t>富山地区広域圏事務組合（一般会計）</t>
    <rPh sb="0" eb="7">
      <t>トヤマチクコウイキケン</t>
    </rPh>
    <rPh sb="7" eb="11">
      <t>ジムクミアイ</t>
    </rPh>
    <rPh sb="12" eb="16">
      <t>イッパンカイケイ</t>
    </rPh>
    <phoneticPr fontId="39"/>
  </si>
  <si>
    <t>富山県東部消防組合（一般会計）</t>
    <rPh sb="0" eb="3">
      <t>トヤマケン</t>
    </rPh>
    <rPh sb="3" eb="9">
      <t>トウブショウボウクミアイ</t>
    </rPh>
    <rPh sb="10" eb="14">
      <t>イッパンカイケイ</t>
    </rPh>
    <phoneticPr fontId="39"/>
  </si>
  <si>
    <t>富山県市町村会館管理組合（一般会計）</t>
    <rPh sb="0" eb="3">
      <t>トヤマケン</t>
    </rPh>
    <rPh sb="3" eb="8">
      <t>シチョウソンカイカン</t>
    </rPh>
    <rPh sb="8" eb="12">
      <t>カンリクミアイ</t>
    </rPh>
    <rPh sb="13" eb="17">
      <t>イッパンカイケイ</t>
    </rPh>
    <phoneticPr fontId="39"/>
  </si>
  <si>
    <t>富山県後期高齢者医療広域連合（一般会計）</t>
    <rPh sb="0" eb="3">
      <t>トヤマケン</t>
    </rPh>
    <rPh sb="3" eb="8">
      <t>コウキコウレイシャ</t>
    </rPh>
    <rPh sb="8" eb="10">
      <t>イリョウ</t>
    </rPh>
    <rPh sb="10" eb="12">
      <t>コウイキ</t>
    </rPh>
    <rPh sb="12" eb="14">
      <t>レンゴウ</t>
    </rPh>
    <rPh sb="15" eb="17">
      <t>イッパン</t>
    </rPh>
    <rPh sb="17" eb="19">
      <t>カイケイ</t>
    </rPh>
    <phoneticPr fontId="39"/>
  </si>
  <si>
    <t>富山県後期高齢者医療広域連合（後期高齢者医療事業特別会計）</t>
    <rPh sb="0" eb="3">
      <t>トヤマケン</t>
    </rPh>
    <rPh sb="3" eb="8">
      <t>コウキコウレイシャ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39"/>
  </si>
  <si>
    <t>滑川中新川地区広域情報事務組合（一般会計）</t>
    <rPh sb="0" eb="7">
      <t>ナメリカワナカニイカワチク</t>
    </rPh>
    <rPh sb="7" eb="11">
      <t>コウイキジョウホウ</t>
    </rPh>
    <rPh sb="11" eb="15">
      <t>ジムクミアイ</t>
    </rPh>
    <rPh sb="16" eb="20">
      <t>イッパンカイケイ</t>
    </rPh>
    <phoneticPr fontId="39"/>
  </si>
  <si>
    <t>,285</t>
    <phoneticPr fontId="2"/>
  </si>
  <si>
    <t>公共施設整備基金</t>
    <rPh sb="0" eb="8">
      <t>コウキョウシセツセイビキキン</t>
    </rPh>
    <phoneticPr fontId="5"/>
  </si>
  <si>
    <t>文化会館建設基金</t>
    <rPh sb="0" eb="4">
      <t>ブンカカイカン</t>
    </rPh>
    <rPh sb="4" eb="8">
      <t>ケンセツキキン</t>
    </rPh>
    <phoneticPr fontId="5"/>
  </si>
  <si>
    <t>地域福祉基金</t>
    <rPh sb="0" eb="6">
      <t>チイキフクシキキン</t>
    </rPh>
    <phoneticPr fontId="5"/>
  </si>
  <si>
    <t>福祉のまちづくり事業基金</t>
    <rPh sb="0" eb="2">
      <t>フクシ</t>
    </rPh>
    <rPh sb="8" eb="12">
      <t>ジギョウキキン</t>
    </rPh>
    <phoneticPr fontId="5"/>
  </si>
  <si>
    <t>奨学事業基金</t>
    <rPh sb="0" eb="2">
      <t>ショウガク</t>
    </rPh>
    <rPh sb="2" eb="4">
      <t>ジギョウ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</si>
</sst>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7669970-8419-4B24-B3FB-74645872F3CC}"/>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3FBA138F-6535-44FF-AC68-B614DFF35D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9942-42C5-BBA6-CB2A335A02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47318</c:v>
                </c:pt>
                <c:pt idx="1">
                  <c:v>47707</c:v>
                </c:pt>
                <c:pt idx="2">
                  <c:v>65321</c:v>
                </c:pt>
                <c:pt idx="3">
                  <c:v>28640</c:v>
                </c:pt>
                <c:pt idx="4">
                  <c:v>48489</c:v>
                </c:pt>
              </c:numCache>
            </c:numRef>
          </c:val>
          <c:smooth val="0"/>
          <c:extLst>
            <c:ext xmlns:c16="http://schemas.microsoft.com/office/drawing/2014/chart" uri="{C3380CC4-5D6E-409C-BE32-E72D297353CC}">
              <c16:uniqueId val="{00000001-9942-42C5-BBA6-CB2A335A02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12.96</c:v>
                </c:pt>
                <c:pt idx="1">
                  <c:v>13.47</c:v>
                </c:pt>
                <c:pt idx="2">
                  <c:v>14</c:v>
                </c:pt>
                <c:pt idx="3">
                  <c:v>9.82</c:v>
                </c:pt>
                <c:pt idx="4">
                  <c:v>17.989999999999998</c:v>
                </c:pt>
              </c:numCache>
            </c:numRef>
          </c:val>
          <c:extLst>
            <c:ext xmlns:c16="http://schemas.microsoft.com/office/drawing/2014/chart" uri="{C3380CC4-5D6E-409C-BE32-E72D297353CC}">
              <c16:uniqueId val="{00000000-A732-4F20-939C-9C8AFFDFEB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27.37</c:v>
                </c:pt>
                <c:pt idx="1">
                  <c:v>26.19</c:v>
                </c:pt>
                <c:pt idx="2">
                  <c:v>29.4</c:v>
                </c:pt>
                <c:pt idx="3">
                  <c:v>28.48</c:v>
                </c:pt>
                <c:pt idx="4">
                  <c:v>24.46</c:v>
                </c:pt>
              </c:numCache>
            </c:numRef>
          </c:val>
          <c:extLst>
            <c:ext xmlns:c16="http://schemas.microsoft.com/office/drawing/2014/chart" uri="{C3380CC4-5D6E-409C-BE32-E72D297353CC}">
              <c16:uniqueId val="{00000001-A732-4F20-939C-9C8AFFDFEB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4.22</c:v>
                </c:pt>
                <c:pt idx="1">
                  <c:v>4.38</c:v>
                </c:pt>
                <c:pt idx="2">
                  <c:v>3.93</c:v>
                </c:pt>
                <c:pt idx="3">
                  <c:v>-4.09</c:v>
                </c:pt>
                <c:pt idx="4">
                  <c:v>5.29</c:v>
                </c:pt>
              </c:numCache>
            </c:numRef>
          </c:val>
          <c:smooth val="0"/>
          <c:extLst>
            <c:ext xmlns:c16="http://schemas.microsoft.com/office/drawing/2014/chart" uri="{C3380CC4-5D6E-409C-BE32-E72D297353CC}">
              <c16:uniqueId val="{00000002-A732-4F20-939C-9C8AFFDFEB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65-4A28-9B81-0C4A2EA8A0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65-4A28-9B81-0C4A2EA8A0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65-4A28-9B81-0C4A2EA8A069}"/>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3065-4A28-9B81-0C4A2EA8A06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0.16</c:v>
                </c:pt>
                <c:pt idx="4">
                  <c:v>#N/A</c:v>
                </c:pt>
                <c:pt idx="5">
                  <c:v>0.16</c:v>
                </c:pt>
                <c:pt idx="6">
                  <c:v>#N/A</c:v>
                </c:pt>
                <c:pt idx="7">
                  <c:v>0.05</c:v>
                </c:pt>
                <c:pt idx="8">
                  <c:v>#N/A</c:v>
                </c:pt>
                <c:pt idx="9">
                  <c:v>0.04</c:v>
                </c:pt>
              </c:numCache>
            </c:numRef>
          </c:val>
          <c:extLst>
            <c:ext xmlns:c16="http://schemas.microsoft.com/office/drawing/2014/chart" uri="{C3380CC4-5D6E-409C-BE32-E72D297353CC}">
              <c16:uniqueId val="{00000004-3065-4A28-9B81-0C4A2EA8A06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0.64</c:v>
                </c:pt>
                <c:pt idx="4">
                  <c:v>#N/A</c:v>
                </c:pt>
                <c:pt idx="5">
                  <c:v>0.16</c:v>
                </c:pt>
                <c:pt idx="6">
                  <c:v>#N/A</c:v>
                </c:pt>
                <c:pt idx="7">
                  <c:v>0.01</c:v>
                </c:pt>
                <c:pt idx="8">
                  <c:v>#N/A</c:v>
                </c:pt>
                <c:pt idx="9">
                  <c:v>0.06</c:v>
                </c:pt>
              </c:numCache>
            </c:numRef>
          </c:val>
          <c:extLst>
            <c:ext xmlns:c16="http://schemas.microsoft.com/office/drawing/2014/chart" uri="{C3380CC4-5D6E-409C-BE32-E72D297353CC}">
              <c16:uniqueId val="{00000005-3065-4A28-9B81-0C4A2EA8A06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0.43</c:v>
                </c:pt>
                <c:pt idx="2">
                  <c:v>#N/A</c:v>
                </c:pt>
                <c:pt idx="3">
                  <c:v>0.24</c:v>
                </c:pt>
                <c:pt idx="4">
                  <c:v>#N/A</c:v>
                </c:pt>
                <c:pt idx="5">
                  <c:v>0.68</c:v>
                </c:pt>
                <c:pt idx="6">
                  <c:v>#N/A</c:v>
                </c:pt>
                <c:pt idx="7">
                  <c:v>0.4</c:v>
                </c:pt>
                <c:pt idx="8">
                  <c:v>#N/A</c:v>
                </c:pt>
                <c:pt idx="9">
                  <c:v>0.4</c:v>
                </c:pt>
              </c:numCache>
            </c:numRef>
          </c:val>
          <c:extLst>
            <c:ext xmlns:c16="http://schemas.microsoft.com/office/drawing/2014/chart" uri="{C3380CC4-5D6E-409C-BE32-E72D297353CC}">
              <c16:uniqueId val="{00000006-3065-4A28-9B81-0C4A2EA8A06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3.93</c:v>
                </c:pt>
                <c:pt idx="2">
                  <c:v>#N/A</c:v>
                </c:pt>
                <c:pt idx="3">
                  <c:v>4.07</c:v>
                </c:pt>
                <c:pt idx="4">
                  <c:v>#N/A</c:v>
                </c:pt>
                <c:pt idx="5">
                  <c:v>4.97</c:v>
                </c:pt>
                <c:pt idx="6">
                  <c:v>#N/A</c:v>
                </c:pt>
                <c:pt idx="7">
                  <c:v>5.21</c:v>
                </c:pt>
                <c:pt idx="8">
                  <c:v>#N/A</c:v>
                </c:pt>
                <c:pt idx="9">
                  <c:v>4.05</c:v>
                </c:pt>
              </c:numCache>
            </c:numRef>
          </c:val>
          <c:extLst>
            <c:ext xmlns:c16="http://schemas.microsoft.com/office/drawing/2014/chart" uri="{C3380CC4-5D6E-409C-BE32-E72D297353CC}">
              <c16:uniqueId val="{00000007-3065-4A28-9B81-0C4A2EA8A06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8.51</c:v>
                </c:pt>
                <c:pt idx="2">
                  <c:v>#N/A</c:v>
                </c:pt>
                <c:pt idx="3">
                  <c:v>7.68</c:v>
                </c:pt>
                <c:pt idx="4">
                  <c:v>#N/A</c:v>
                </c:pt>
                <c:pt idx="5">
                  <c:v>8.26</c:v>
                </c:pt>
                <c:pt idx="6">
                  <c:v>#N/A</c:v>
                </c:pt>
                <c:pt idx="7">
                  <c:v>8.16</c:v>
                </c:pt>
                <c:pt idx="8">
                  <c:v>#N/A</c:v>
                </c:pt>
                <c:pt idx="9">
                  <c:v>7.26</c:v>
                </c:pt>
              </c:numCache>
            </c:numRef>
          </c:val>
          <c:extLst>
            <c:ext xmlns:c16="http://schemas.microsoft.com/office/drawing/2014/chart" uri="{C3380CC4-5D6E-409C-BE32-E72D297353CC}">
              <c16:uniqueId val="{00000008-3065-4A28-9B81-0C4A2EA8A06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12.95</c:v>
                </c:pt>
                <c:pt idx="2">
                  <c:v>#N/A</c:v>
                </c:pt>
                <c:pt idx="3">
                  <c:v>13.47</c:v>
                </c:pt>
                <c:pt idx="4">
                  <c:v>#N/A</c:v>
                </c:pt>
                <c:pt idx="5">
                  <c:v>14</c:v>
                </c:pt>
                <c:pt idx="6">
                  <c:v>#N/A</c:v>
                </c:pt>
                <c:pt idx="7">
                  <c:v>9.81</c:v>
                </c:pt>
                <c:pt idx="8">
                  <c:v>#N/A</c:v>
                </c:pt>
                <c:pt idx="9">
                  <c:v>17.98</c:v>
                </c:pt>
              </c:numCache>
            </c:numRef>
          </c:val>
          <c:extLst>
            <c:ext xmlns:c16="http://schemas.microsoft.com/office/drawing/2014/chart" uri="{C3380CC4-5D6E-409C-BE32-E72D297353CC}">
              <c16:uniqueId val="{00000009-3065-4A28-9B81-0C4A2EA8A06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1230</c:v>
                </c:pt>
                <c:pt idx="5">
                  <c:v>1214</c:v>
                </c:pt>
                <c:pt idx="8">
                  <c:v>1180</c:v>
                </c:pt>
                <c:pt idx="11">
                  <c:v>1115</c:v>
                </c:pt>
                <c:pt idx="14">
                  <c:v>1108</c:v>
                </c:pt>
              </c:numCache>
            </c:numRef>
          </c:val>
          <c:extLst>
            <c:ext xmlns:c16="http://schemas.microsoft.com/office/drawing/2014/chart" uri="{C3380CC4-5D6E-409C-BE32-E72D297353CC}">
              <c16:uniqueId val="{00000000-23DC-41F5-BD85-2174BBD9DA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DC-41F5-BD85-2174BBD9DA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5</c:v>
                </c:pt>
                <c:pt idx="6">
                  <c:v>5</c:v>
                </c:pt>
                <c:pt idx="9">
                  <c:v>1</c:v>
                </c:pt>
                <c:pt idx="12">
                  <c:v>1</c:v>
                </c:pt>
              </c:numCache>
            </c:numRef>
          </c:val>
          <c:extLst>
            <c:ext xmlns:c16="http://schemas.microsoft.com/office/drawing/2014/chart" uri="{C3380CC4-5D6E-409C-BE32-E72D297353CC}">
              <c16:uniqueId val="{00000002-23DC-41F5-BD85-2174BBD9DA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64</c:v>
                </c:pt>
                <c:pt idx="6">
                  <c:v>69</c:v>
                </c:pt>
                <c:pt idx="9">
                  <c:v>62</c:v>
                </c:pt>
                <c:pt idx="12">
                  <c:v>42</c:v>
                </c:pt>
              </c:numCache>
            </c:numRef>
          </c:val>
          <c:extLst>
            <c:ext xmlns:c16="http://schemas.microsoft.com/office/drawing/2014/chart" uri="{C3380CC4-5D6E-409C-BE32-E72D297353CC}">
              <c16:uniqueId val="{00000003-23DC-41F5-BD85-2174BBD9DA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508</c:v>
                </c:pt>
                <c:pt idx="3">
                  <c:v>478</c:v>
                </c:pt>
                <c:pt idx="6">
                  <c:v>489</c:v>
                </c:pt>
                <c:pt idx="9">
                  <c:v>490</c:v>
                </c:pt>
                <c:pt idx="12">
                  <c:v>496</c:v>
                </c:pt>
              </c:numCache>
            </c:numRef>
          </c:val>
          <c:extLst>
            <c:ext xmlns:c16="http://schemas.microsoft.com/office/drawing/2014/chart" uri="{C3380CC4-5D6E-409C-BE32-E72D297353CC}">
              <c16:uniqueId val="{00000004-23DC-41F5-BD85-2174BBD9DA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DC-41F5-BD85-2174BBD9DA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DC-41F5-BD85-2174BBD9DA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956</c:v>
                </c:pt>
                <c:pt idx="3">
                  <c:v>961</c:v>
                </c:pt>
                <c:pt idx="6">
                  <c:v>951</c:v>
                </c:pt>
                <c:pt idx="9">
                  <c:v>958</c:v>
                </c:pt>
                <c:pt idx="12">
                  <c:v>913</c:v>
                </c:pt>
              </c:numCache>
            </c:numRef>
          </c:val>
          <c:extLst>
            <c:ext xmlns:c16="http://schemas.microsoft.com/office/drawing/2014/chart" uri="{C3380CC4-5D6E-409C-BE32-E72D297353CC}">
              <c16:uniqueId val="{00000007-23DC-41F5-BD85-2174BBD9DA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308</c:v>
                </c:pt>
                <c:pt idx="2">
                  <c:v>#N/A</c:v>
                </c:pt>
                <c:pt idx="3">
                  <c:v>#N/A</c:v>
                </c:pt>
                <c:pt idx="4">
                  <c:v>294</c:v>
                </c:pt>
                <c:pt idx="5">
                  <c:v>#N/A</c:v>
                </c:pt>
                <c:pt idx="6">
                  <c:v>#N/A</c:v>
                </c:pt>
                <c:pt idx="7">
                  <c:v>334</c:v>
                </c:pt>
                <c:pt idx="8">
                  <c:v>#N/A</c:v>
                </c:pt>
                <c:pt idx="9">
                  <c:v>#N/A</c:v>
                </c:pt>
                <c:pt idx="10">
                  <c:v>396</c:v>
                </c:pt>
                <c:pt idx="11">
                  <c:v>#N/A</c:v>
                </c:pt>
                <c:pt idx="12">
                  <c:v>#N/A</c:v>
                </c:pt>
                <c:pt idx="13">
                  <c:v>344</c:v>
                </c:pt>
                <c:pt idx="14">
                  <c:v>#N/A</c:v>
                </c:pt>
              </c:numCache>
            </c:numRef>
          </c:val>
          <c:smooth val="0"/>
          <c:extLst>
            <c:ext xmlns:c16="http://schemas.microsoft.com/office/drawing/2014/chart" uri="{C3380CC4-5D6E-409C-BE32-E72D297353CC}">
              <c16:uniqueId val="{00000008-23DC-41F5-BD85-2174BBD9DA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14709</c:v>
                </c:pt>
                <c:pt idx="5">
                  <c:v>14624</c:v>
                </c:pt>
                <c:pt idx="8">
                  <c:v>14025</c:v>
                </c:pt>
                <c:pt idx="11">
                  <c:v>13246</c:v>
                </c:pt>
                <c:pt idx="14">
                  <c:v>12575</c:v>
                </c:pt>
              </c:numCache>
            </c:numRef>
          </c:val>
          <c:extLst>
            <c:ext xmlns:c16="http://schemas.microsoft.com/office/drawing/2014/chart" uri="{C3380CC4-5D6E-409C-BE32-E72D297353CC}">
              <c16:uniqueId val="{00000000-61C6-48B1-BB2A-FD42C72A892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c:v>
                </c:pt>
                <c:pt idx="5">
                  <c:v>49</c:v>
                </c:pt>
                <c:pt idx="8">
                  <c:v>30</c:v>
                </c:pt>
                <c:pt idx="11">
                  <c:v>20</c:v>
                </c:pt>
                <c:pt idx="14">
                  <c:v>11</c:v>
                </c:pt>
              </c:numCache>
            </c:numRef>
          </c:val>
          <c:extLst>
            <c:ext xmlns:c16="http://schemas.microsoft.com/office/drawing/2014/chart" uri="{C3380CC4-5D6E-409C-BE32-E72D297353CC}">
              <c16:uniqueId val="{00000001-61C6-48B1-BB2A-FD42C72A892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5520</c:v>
                </c:pt>
                <c:pt idx="5">
                  <c:v>6472</c:v>
                </c:pt>
                <c:pt idx="8">
                  <c:v>7650</c:v>
                </c:pt>
                <c:pt idx="11">
                  <c:v>8502</c:v>
                </c:pt>
                <c:pt idx="14">
                  <c:v>8240</c:v>
                </c:pt>
              </c:numCache>
            </c:numRef>
          </c:val>
          <c:extLst>
            <c:ext xmlns:c16="http://schemas.microsoft.com/office/drawing/2014/chart" uri="{C3380CC4-5D6E-409C-BE32-E72D297353CC}">
              <c16:uniqueId val="{00000002-61C6-48B1-BB2A-FD42C72A892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C6-48B1-BB2A-FD42C72A892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C6-48B1-BB2A-FD42C72A892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C6-48B1-BB2A-FD42C72A892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1110</c:v>
                </c:pt>
                <c:pt idx="3">
                  <c:v>1036</c:v>
                </c:pt>
                <c:pt idx="6">
                  <c:v>1037</c:v>
                </c:pt>
                <c:pt idx="9">
                  <c:v>836</c:v>
                </c:pt>
                <c:pt idx="12">
                  <c:v>780</c:v>
                </c:pt>
              </c:numCache>
            </c:numRef>
          </c:val>
          <c:extLst>
            <c:ext xmlns:c16="http://schemas.microsoft.com/office/drawing/2014/chart" uri="{C3380CC4-5D6E-409C-BE32-E72D297353CC}">
              <c16:uniqueId val="{00000006-61C6-48B1-BB2A-FD42C72A892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376</c:v>
                </c:pt>
                <c:pt idx="3">
                  <c:v>379</c:v>
                </c:pt>
                <c:pt idx="6">
                  <c:v>322</c:v>
                </c:pt>
                <c:pt idx="9">
                  <c:v>205</c:v>
                </c:pt>
                <c:pt idx="12">
                  <c:v>179</c:v>
                </c:pt>
              </c:numCache>
            </c:numRef>
          </c:val>
          <c:extLst>
            <c:ext xmlns:c16="http://schemas.microsoft.com/office/drawing/2014/chart" uri="{C3380CC4-5D6E-409C-BE32-E72D297353CC}">
              <c16:uniqueId val="{00000007-61C6-48B1-BB2A-FD42C72A892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8549</c:v>
                </c:pt>
                <c:pt idx="3">
                  <c:v>7981</c:v>
                </c:pt>
                <c:pt idx="6">
                  <c:v>7302</c:v>
                </c:pt>
                <c:pt idx="9">
                  <c:v>7073</c:v>
                </c:pt>
                <c:pt idx="12">
                  <c:v>6931</c:v>
                </c:pt>
              </c:numCache>
            </c:numRef>
          </c:val>
          <c:extLst>
            <c:ext xmlns:c16="http://schemas.microsoft.com/office/drawing/2014/chart" uri="{C3380CC4-5D6E-409C-BE32-E72D297353CC}">
              <c16:uniqueId val="{00000008-61C6-48B1-BB2A-FD42C72A892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c:v>
                </c:pt>
                <c:pt idx="3">
                  <c:v>22</c:v>
                </c:pt>
                <c:pt idx="6">
                  <c:v>2</c:v>
                </c:pt>
                <c:pt idx="9">
                  <c:v>1</c:v>
                </c:pt>
                <c:pt idx="12">
                  <c:v>83</c:v>
                </c:pt>
              </c:numCache>
            </c:numRef>
          </c:val>
          <c:extLst>
            <c:ext xmlns:c16="http://schemas.microsoft.com/office/drawing/2014/chart" uri="{C3380CC4-5D6E-409C-BE32-E72D297353CC}">
              <c16:uniqueId val="{00000009-61C6-48B1-BB2A-FD42C72A892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9946</c:v>
                </c:pt>
                <c:pt idx="3">
                  <c:v>10000</c:v>
                </c:pt>
                <c:pt idx="6">
                  <c:v>9801</c:v>
                </c:pt>
                <c:pt idx="9">
                  <c:v>9131</c:v>
                </c:pt>
                <c:pt idx="12">
                  <c:v>8785</c:v>
                </c:pt>
              </c:numCache>
            </c:numRef>
          </c:val>
          <c:extLst>
            <c:ext xmlns:c16="http://schemas.microsoft.com/office/drawing/2014/chart" uri="{C3380CC4-5D6E-409C-BE32-E72D297353CC}">
              <c16:uniqueId val="{0000000A-61C6-48B1-BB2A-FD42C72A892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C6-48B1-BB2A-FD42C72A892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2381</c:v>
                </c:pt>
                <c:pt idx="1">
                  <c:v>2362</c:v>
                </c:pt>
                <c:pt idx="2">
                  <c:v>2091</c:v>
                </c:pt>
              </c:numCache>
            </c:numRef>
          </c:val>
          <c:extLst>
            <c:ext xmlns:c16="http://schemas.microsoft.com/office/drawing/2014/chart" uri="{C3380CC4-5D6E-409C-BE32-E72D297353CC}">
              <c16:uniqueId val="{00000000-7D45-4291-B784-82E5BF8D1C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1789</c:v>
                </c:pt>
                <c:pt idx="1">
                  <c:v>1963</c:v>
                </c:pt>
                <c:pt idx="2">
                  <c:v>2017</c:v>
                </c:pt>
              </c:numCache>
            </c:numRef>
          </c:val>
          <c:extLst>
            <c:ext xmlns:c16="http://schemas.microsoft.com/office/drawing/2014/chart" uri="{C3380CC4-5D6E-409C-BE32-E72D297353CC}">
              <c16:uniqueId val="{00000001-7D45-4291-B784-82E5BF8D1C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2902</c:v>
                </c:pt>
                <c:pt idx="1">
                  <c:v>3569</c:v>
                </c:pt>
                <c:pt idx="2">
                  <c:v>3521</c:v>
                </c:pt>
              </c:numCache>
            </c:numRef>
          </c:val>
          <c:extLst>
            <c:ext xmlns:c16="http://schemas.microsoft.com/office/drawing/2014/chart" uri="{C3380CC4-5D6E-409C-BE32-E72D297353CC}">
              <c16:uniqueId val="{00000002-7D45-4291-B784-82E5BF8D1C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平成</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年度までは、公共施設の耐震化のため発行した地方債の償還により元利償還金が増加してきていたが、平成</a:t>
          </a:r>
          <a:r>
            <a:rPr kumimoji="1" lang="en-US" altLang="ja-JP" sz="1300">
              <a:solidFill>
                <a:sysClr val="windowText" lastClr="000000"/>
              </a:solidFill>
              <a:latin typeface="ＭＳ ゴシック" pitchFamily="49" charset="-128"/>
              <a:ea typeface="ＭＳ ゴシック" pitchFamily="49" charset="-128"/>
            </a:rPr>
            <a:t>30</a:t>
          </a:r>
          <a:r>
            <a:rPr kumimoji="1" lang="ja-JP" altLang="en-US" sz="1300">
              <a:solidFill>
                <a:sysClr val="windowText" lastClr="000000"/>
              </a:solidFill>
              <a:latin typeface="ＭＳ ゴシック" pitchFamily="49" charset="-128"/>
              <a:ea typeface="ＭＳ ゴシック" pitchFamily="49" charset="-128"/>
            </a:rPr>
            <a:t>年度からは、借入の抑制や任意の繰上償還を進めたことなどにより、償還が順次終了し元利償還金は減少してきている。</a:t>
          </a:r>
        </a:p>
        <a:p>
          <a:r>
            <a:rPr kumimoji="1" lang="ja-JP" altLang="en-US" sz="1300">
              <a:solidFill>
                <a:sysClr val="windowText" lastClr="000000"/>
              </a:solidFill>
              <a:latin typeface="ＭＳ ゴシック" pitchFamily="49" charset="-128"/>
              <a:ea typeface="ＭＳ ゴシック" pitchFamily="49" charset="-128"/>
            </a:rPr>
            <a:t>　一方で、公営企業債の元利償還金に対する繰出金及び一部事務組合等が起こした地方債の元利償還負担金が増加し、実質公債費比率の分子が昨年より増加している。</a:t>
          </a:r>
        </a:p>
        <a:p>
          <a:r>
            <a:rPr kumimoji="1" lang="ja-JP" altLang="en-US" sz="1300">
              <a:solidFill>
                <a:sysClr val="windowText" lastClr="000000"/>
              </a:solidFill>
              <a:latin typeface="ＭＳ ゴシック" pitchFamily="49" charset="-128"/>
              <a:ea typeface="ＭＳ ゴシック" pitchFamily="49" charset="-128"/>
            </a:rPr>
            <a:t>　今後、公共施設の整備など新たな事業が予定されていることから新規地方債の発行にあたっては交付税措置がある有利なものなど、健全な財政運営に努める。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将来負担額は、債務負担行為に基づく支出予定額で増加がみられるものの、その他の項目の影響で減少した。</a:t>
          </a:r>
        </a:p>
        <a:p>
          <a:r>
            <a:rPr kumimoji="1" lang="ja-JP" altLang="en-US" sz="1400">
              <a:solidFill>
                <a:sysClr val="windowText" lastClr="000000"/>
              </a:solidFill>
              <a:latin typeface="ＭＳ ゴシック" pitchFamily="49" charset="-128"/>
              <a:ea typeface="ＭＳ ゴシック" pitchFamily="49" charset="-128"/>
            </a:rPr>
            <a:t>　一方で、充当可能財源等は、すべての項目において減少しているものの、令和２年度から充当可能財源等が将来負担額を上回っている。</a:t>
          </a:r>
        </a:p>
        <a:p>
          <a:r>
            <a:rPr kumimoji="1" lang="ja-JP" altLang="en-US" sz="1400">
              <a:solidFill>
                <a:sysClr val="windowText" lastClr="000000"/>
              </a:solidFill>
              <a:latin typeface="ＭＳ ゴシック" pitchFamily="49" charset="-128"/>
              <a:ea typeface="ＭＳ ゴシック" pitchFamily="49" charset="-128"/>
            </a:rPr>
            <a:t>　引き続き行財政改革を推進し、より健全な財政運営に努めていく。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富山県滑川市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B05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市民税などの増収により、財政調整基金に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408,737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千円、減債基金に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53,733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千円積み立てた。一方で、総合計画に定める各種事業の推進のため、財政調整基金を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千円取り崩したため、基金全体として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265,575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第１子の保育料半額や第２子以降の保育料等の完全無料化をはじめとする子育て支援施策を積極的に実施するとともに、障がい者福祉費などの扶助費や、医療、介護、下水道事業に対する繰出金が増加するなど、社会保障関係経費が増加傾向にある中で、財源不足分を財政調整基金等の繰入れで補っており、今後も厳しい財政状況が続くものと予想されることから、引き続き各基金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　　　　：公用又は公共用に供する施設の建設及び改修その他の整備を図るための資金へ充当するもの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文化会館建設基金　　　　：文化会館を建設するための資金へ充当するもの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　　　　　　：高齢者等の保健福祉事業に必要な資金へ充当するもの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福祉のまちづくり事業基金：福祉のまちづくりの推進を図るための資金へ充当するもの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奨学事業基金　　　　　　：奨学資金事業に必要な資金へ充当するもの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B05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公共施設整備基金は、老朽化が進む公共施設の整備等に多額の費用がかかることから、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126,864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35,918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千円を積み立てたことにより、残高は減少している。</a:t>
          </a:r>
        </a:p>
        <a:p>
          <a:r>
            <a:rPr kumimoji="1" lang="ja-JP" altLang="en-US" sz="1300">
              <a:solidFill>
                <a:srgbClr val="00B05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文化会館建設基金は、毎年度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千円ずつ積立てをしているため、残高は増加している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B05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文化会館建設基金については、文化会館のあり方の検討を進めているところであり、建設する場合には多額の資金が必要であることから、引き続き年間</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ずつ積み立てることとしている。また、公共施設整備基金については、今後も公共施設の維持管理や長寿命化に多額の費用がかかることが見込まれることから、修繕・改築を目的に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総合計画に定める各種事業を推進するため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680,000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千円取り崩した一方、将来必要となる資金を勘案し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408,737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千円積み立てたもの。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災害対策の財源などの緊急事態や必要やむを得ない財政需要に対応するための資金を確保するため、「滑川市健全な財政に関する条例」に基づき、毎年度末の基金残高は標準財政規模の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％を必要最低額として確保する。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将来地方債の償還に必要となる資金を勘案し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53,733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千円を積み立てたもの。</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緊急防災・減債事業債などの償還財源として減債基金を充てており、今後も返済が見込まれる地方債残高を適正に見込みながら積み立てていく。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32,489
31,915
54.62
16,596,508
14,836,372
1,537,584
8,547,846
8,784,699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各種資材価格やエネルギー価格の高騰を受けて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、減収となった企業があり、法人税割が減少した。一方で新たに設備投資を行った企業があり、固定資産税の家屋や償却資産が増加したこともあり、前年度からポイントの変更はなかった。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社会保障関係経費の増加など厳しい財政状況が続くと予想されるため、引き続き市税等の徴収強化に努め、堅固な財政基盤を構築していく。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77258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638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77258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16933</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39</xdr:row>
      <xdr:rowOff>16933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26458</xdr:rowOff>
    </xdr:from>
    <xdr:to>
      <xdr:col>19</xdr:col>
      <xdr:colOff>184150</xdr:colOff>
      <xdr:row>39</xdr:row>
      <xdr:rowOff>128058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138235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latin typeface="ＭＳ Ｐゴシック" panose="020B0600070205080204" pitchFamily="50" charset="-128"/>
              <a:ea typeface="ＭＳ Ｐゴシック" panose="020B0600070205080204" pitchFamily="50" charset="-128"/>
            </a:rPr>
            <a:t>　</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前年度に比べ</a:t>
          </a:r>
          <a:r>
            <a:rPr kumimoji="1" lang="en-US" altLang="ja-JP" sz="1300" b="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b="0">
              <a:solidFill>
                <a:sysClr val="windowText" lastClr="000000"/>
              </a:solidFill>
              <a:latin typeface="ＭＳ Ｐゴシック" panose="020B0600070205080204" pitchFamily="50" charset="-128"/>
              <a:ea typeface="ＭＳ Ｐゴシック" panose="020B0600070205080204" pitchFamily="50" charset="-128"/>
            </a:rPr>
            <a:t>ポイント増加したものの、経常収支比率は類似団体内平均や全国平均よりも低い水準を保っており、財政構造には弾力性がみられる。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しかしながら、社会保障関係経費やインフラ等の老朽化に係る経費が年々増加傾向にあることなどから、事務事業評価に基づき事業の廃止・縮小等を図ることで経常経費の削減に努めていく。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109855</xdr:rowOff>
    </xdr:from>
    <xdr:to>
      <xdr:col>23</xdr:col>
      <xdr:colOff>133350</xdr:colOff>
      <xdr:row>66</xdr:row>
      <xdr:rowOff>58420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396855"/>
          <a:ext cx="0" cy="977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24782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109855</xdr:rowOff>
    </xdr:from>
    <xdr:to>
      <xdr:col>24</xdr:col>
      <xdr:colOff>12700</xdr:colOff>
      <xdr:row>60</xdr:row>
      <xdr:rowOff>109855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39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158115</xdr:rowOff>
    </xdr:from>
    <xdr:to>
      <xdr:col>23</xdr:col>
      <xdr:colOff>133350</xdr:colOff>
      <xdr:row>61</xdr:row>
      <xdr:rowOff>65088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45115"/>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158115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9175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133032</xdr:rowOff>
    </xdr:from>
    <xdr:to>
      <xdr:col>15</xdr:col>
      <xdr:colOff>82550</xdr:colOff>
      <xdr:row>59</xdr:row>
      <xdr:rowOff>76200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7713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150495</xdr:rowOff>
    </xdr:from>
    <xdr:to>
      <xdr:col>15</xdr:col>
      <xdr:colOff>133350</xdr:colOff>
      <xdr:row>63</xdr:row>
      <xdr:rowOff>80645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65422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133032</xdr:rowOff>
    </xdr:from>
    <xdr:to>
      <xdr:col>11</xdr:col>
      <xdr:colOff>31750</xdr:colOff>
      <xdr:row>60</xdr:row>
      <xdr:rowOff>61595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7713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104775</xdr:rowOff>
    </xdr:from>
    <xdr:to>
      <xdr:col>11</xdr:col>
      <xdr:colOff>82550</xdr:colOff>
      <xdr:row>62</xdr:row>
      <xdr:rowOff>34925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19702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107649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14288</xdr:rowOff>
    </xdr:from>
    <xdr:to>
      <xdr:col>23</xdr:col>
      <xdr:colOff>184150</xdr:colOff>
      <xdr:row>61</xdr:row>
      <xdr:rowOff>115888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107015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9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107315</xdr:rowOff>
    </xdr:from>
    <xdr:to>
      <xdr:col>19</xdr:col>
      <xdr:colOff>184150</xdr:colOff>
      <xdr:row>61</xdr:row>
      <xdr:rowOff>37465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25400</xdr:rowOff>
    </xdr:from>
    <xdr:to>
      <xdr:col>15</xdr:col>
      <xdr:colOff>133350</xdr:colOff>
      <xdr:row>59</xdr:row>
      <xdr:rowOff>127000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137177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82232</xdr:rowOff>
    </xdr:from>
    <xdr:to>
      <xdr:col>11</xdr:col>
      <xdr:colOff>82550</xdr:colOff>
      <xdr:row>59</xdr:row>
      <xdr:rowOff>12382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22559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9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10795</xdr:rowOff>
    </xdr:from>
    <xdr:to>
      <xdr:col>7</xdr:col>
      <xdr:colOff>31750</xdr:colOff>
      <xdr:row>60</xdr:row>
      <xdr:rowOff>112395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122572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a:t>
          </a:r>
          <a:r>
            <a:rPr kumimoji="1" lang="en-US" altLang="ja-JP" sz="1300">
              <a:latin typeface="ＭＳ Ｐゴシック" panose="020B0600070205080204" pitchFamily="50" charset="-128"/>
              <a:ea typeface="ＭＳ Ｐゴシック" panose="020B0600070205080204" pitchFamily="50" charset="-128"/>
            </a:rPr>
            <a:t>13,826</a:t>
          </a:r>
          <a:r>
            <a:rPr kumimoji="1" lang="ja-JP" altLang="en-US" sz="1300">
              <a:latin typeface="ＭＳ Ｐゴシック" panose="020B0600070205080204" pitchFamily="50" charset="-128"/>
              <a:ea typeface="ＭＳ Ｐゴシック" panose="020B0600070205080204" pitchFamily="50" charset="-128"/>
            </a:rPr>
            <a:t>円増加しているもの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の、定員適正化計画に基づき職員数の適正化に努めたことで人件費が抑えられており、富山県平均や全国平均よりも低く、類似団体で比較しても低い決算額となっている。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66932</xdr:rowOff>
    </xdr:from>
    <xdr:to>
      <xdr:col>23</xdr:col>
      <xdr:colOff>133350</xdr:colOff>
      <xdr:row>81</xdr:row>
      <xdr:rowOff>133657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54382"/>
          <a:ext cx="838200" cy="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66932</xdr:rowOff>
    </xdr:from>
    <xdr:to>
      <xdr:col>19</xdr:col>
      <xdr:colOff>133350</xdr:colOff>
      <xdr:row>81</xdr:row>
      <xdr:rowOff>70509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54382"/>
          <a:ext cx="889000" cy="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56031</xdr:rowOff>
    </xdr:from>
    <xdr:to>
      <xdr:col>15</xdr:col>
      <xdr:colOff>82550</xdr:colOff>
      <xdr:row>81</xdr:row>
      <xdr:rowOff>70509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4348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25395</xdr:rowOff>
    </xdr:from>
    <xdr:to>
      <xdr:col>11</xdr:col>
      <xdr:colOff>31750</xdr:colOff>
      <xdr:row>81</xdr:row>
      <xdr:rowOff>56031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12845"/>
          <a:ext cx="889000" cy="3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82857</xdr:rowOff>
    </xdr:from>
    <xdr:to>
      <xdr:col>23</xdr:col>
      <xdr:colOff>184150</xdr:colOff>
      <xdr:row>82</xdr:row>
      <xdr:rowOff>13007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4134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16132</xdr:rowOff>
    </xdr:from>
    <xdr:to>
      <xdr:col>19</xdr:col>
      <xdr:colOff>184150</xdr:colOff>
      <xdr:row>81</xdr:row>
      <xdr:rowOff>117732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0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127909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72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19709</xdr:rowOff>
    </xdr:from>
    <xdr:to>
      <xdr:col>15</xdr:col>
      <xdr:colOff>133350</xdr:colOff>
      <xdr:row>81</xdr:row>
      <xdr:rowOff>121309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0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131486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7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5231</xdr:rowOff>
    </xdr:from>
    <xdr:to>
      <xdr:col>11</xdr:col>
      <xdr:colOff>82550</xdr:colOff>
      <xdr:row>81</xdr:row>
      <xdr:rowOff>106831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117008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6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146045</xdr:rowOff>
    </xdr:from>
    <xdr:to>
      <xdr:col>7</xdr:col>
      <xdr:colOff>31750</xdr:colOff>
      <xdr:row>81</xdr:row>
      <xdr:rowOff>76195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86372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3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ポイント低下し、類似団体平均は上回るものの、全国市平均を下回っている。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引き続き、事務の簡素合理化、ノー残業デーや振替休日の徹底などにより、時間外勤務の手当の削減を図り、給与の適正化に努めていく。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118836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118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118836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601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87</xdr:row>
      <xdr:rowOff>33564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6012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33564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49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68036</xdr:rowOff>
    </xdr:from>
    <xdr:to>
      <xdr:col>77</xdr:col>
      <xdr:colOff>95250</xdr:colOff>
      <xdr:row>86</xdr:row>
      <xdr:rowOff>169636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定員適正化計画に基づく職員数の適正化に努めており、人口千人当たりの職員数は類似団体内で２番目に少ない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人と全国平均を大きく下回っている。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引き続き、職員研修の充実などによる資質向上と人員数の適正化を継続していく。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91138</xdr:rowOff>
    </xdr:from>
    <xdr:to>
      <xdr:col>81</xdr:col>
      <xdr:colOff>44450</xdr:colOff>
      <xdr:row>59</xdr:row>
      <xdr:rowOff>145143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06688"/>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91138</xdr:rowOff>
    </xdr:from>
    <xdr:to>
      <xdr:col>77</xdr:col>
      <xdr:colOff>44450</xdr:colOff>
      <xdr:row>59</xdr:row>
      <xdr:rowOff>94585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20668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94585</xdr:rowOff>
    </xdr:from>
    <xdr:to>
      <xdr:col>72</xdr:col>
      <xdr:colOff>203200</xdr:colOff>
      <xdr:row>59</xdr:row>
      <xdr:rowOff>102628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1013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101479</xdr:rowOff>
    </xdr:from>
    <xdr:to>
      <xdr:col>68</xdr:col>
      <xdr:colOff>152400</xdr:colOff>
      <xdr:row>59</xdr:row>
      <xdr:rowOff>102628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1702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94343</xdr:rowOff>
    </xdr:from>
    <xdr:to>
      <xdr:col>81</xdr:col>
      <xdr:colOff>95250</xdr:colOff>
      <xdr:row>60</xdr:row>
      <xdr:rowOff>24493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15620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31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40338</xdr:rowOff>
    </xdr:from>
    <xdr:to>
      <xdr:col>77</xdr:col>
      <xdr:colOff>95250</xdr:colOff>
      <xdr:row>59</xdr:row>
      <xdr:rowOff>141938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152115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24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43785</xdr:rowOff>
    </xdr:from>
    <xdr:to>
      <xdr:col>73</xdr:col>
      <xdr:colOff>44450</xdr:colOff>
      <xdr:row>59</xdr:row>
      <xdr:rowOff>145385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155562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2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51828</xdr:rowOff>
    </xdr:from>
    <xdr:to>
      <xdr:col>68</xdr:col>
      <xdr:colOff>203200</xdr:colOff>
      <xdr:row>59</xdr:row>
      <xdr:rowOff>153428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163605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3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50679</xdr:rowOff>
    </xdr:from>
    <xdr:to>
      <xdr:col>64</xdr:col>
      <xdr:colOff>152400</xdr:colOff>
      <xdr:row>59</xdr:row>
      <xdr:rowOff>152279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162456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3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実質公債比率は前年度に比べ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ポイント上昇したものの、類似団体平均や全国平均を下回っている。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新規地方債の発行抑制により、比率の改善に努めているものの、公共施設を整備するために発行した地方債の償還が始まっていることから、新規地方債の発行についてはこれまで以上に慎重な見極め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64911</xdr:rowOff>
    </xdr:from>
    <xdr:to>
      <xdr:col>81</xdr:col>
      <xdr:colOff>44450</xdr:colOff>
      <xdr:row>37</xdr:row>
      <xdr:rowOff>91722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085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24695</xdr:rowOff>
    </xdr:from>
    <xdr:to>
      <xdr:col>77</xdr:col>
      <xdr:colOff>44450</xdr:colOff>
      <xdr:row>37</xdr:row>
      <xdr:rowOff>64911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683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24695</xdr:rowOff>
    </xdr:from>
    <xdr:to>
      <xdr:col>72</xdr:col>
      <xdr:colOff>203200</xdr:colOff>
      <xdr:row>37</xdr:row>
      <xdr:rowOff>105128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683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105128</xdr:rowOff>
    </xdr:from>
    <xdr:to>
      <xdr:col>68</xdr:col>
      <xdr:colOff>152400</xdr:colOff>
      <xdr:row>38</xdr:row>
      <xdr:rowOff>94545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4877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40922</xdr:rowOff>
    </xdr:from>
    <xdr:to>
      <xdr:col>81</xdr:col>
      <xdr:colOff>95250</xdr:colOff>
      <xdr:row>37</xdr:row>
      <xdr:rowOff>142522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57449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14111</xdr:rowOff>
    </xdr:from>
    <xdr:to>
      <xdr:col>77</xdr:col>
      <xdr:colOff>95250</xdr:colOff>
      <xdr:row>37</xdr:row>
      <xdr:rowOff>115711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125888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145345</xdr:rowOff>
    </xdr:from>
    <xdr:to>
      <xdr:col>73</xdr:col>
      <xdr:colOff>44450</xdr:colOff>
      <xdr:row>37</xdr:row>
      <xdr:rowOff>75495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85672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54328</xdr:rowOff>
    </xdr:from>
    <xdr:to>
      <xdr:col>68</xdr:col>
      <xdr:colOff>203200</xdr:colOff>
      <xdr:row>37</xdr:row>
      <xdr:rowOff>155928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9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166105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1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必要最低限の地方債発行に努めていることから、将来負担比率は５年連続「</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（数値なし）」となり、類似団体内では最も低くなっている。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社会保障関係経費が増加傾向にあることや、今後公共施設の整備等が予定されていることから、引き続き、地方債の発行については将来に向け過度の負担とならないよう慎重に検討していく。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32,489
31,915
54.62
16,596,508
14,836,372
1,537,584
8,547,846
8,784,699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人件費に係る経常収支比率は、類似団体平均、全国平均を下回る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となっている。これは、人口千人当たり職員数が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人と類似団体内で２番目に少なく、また手当等についても必要最小限のものしか設けていないためである。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73660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02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42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130810</xdr:rowOff>
    </xdr:from>
    <xdr:to>
      <xdr:col>15</xdr:col>
      <xdr:colOff>98425</xdr:colOff>
      <xdr:row>34</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8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34</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88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22860</xdr:rowOff>
    </xdr:from>
    <xdr:to>
      <xdr:col>20</xdr:col>
      <xdr:colOff>38100</xdr:colOff>
      <xdr:row>34</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80010</xdr:rowOff>
    </xdr:from>
    <xdr:to>
      <xdr:col>11</xdr:col>
      <xdr:colOff>60325</xdr:colOff>
      <xdr:row>34</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163830</xdr:rowOff>
    </xdr:from>
    <xdr:to>
      <xdr:col>6</xdr:col>
      <xdr:colOff>171450</xdr:colOff>
      <xdr:row>34</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104157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物件費に係る経常収支比率は、類似団体平均、全国平均と概ね同水準となっているものの、前年度と比べ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これは、光熱費や労務費の上昇により、委託料や施設維持に係る経費の増加によるものである。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9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4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54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43197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扶助費に係る経常収支比率は物価高騰重点支援給付金給付費等の増加により前年度から変わりなく</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また、類似団体平均を上回っているのは、高等学校等在学までの子ども医療費助成、第１子の保育料半額、第２子以降の保育料完全無料化、保育所における特別保育事業などの子育て支援施策を充実するとともに、障がい者自立支援給付費などの社会福祉費が増加傾向にあるた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59</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18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59</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384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547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23784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51707</xdr:rowOff>
    </xdr:from>
    <xdr:to>
      <xdr:col>20</xdr:col>
      <xdr:colOff>38100</xdr:colOff>
      <xdr:row>59</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5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維持補修費と繰出金がこの項目に該当する。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200">
              <a:solidFill>
                <a:srgbClr val="00B05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介護保険事業や後期高齢者医療事業などの特別会計への繰出金が増加傾向にあり、類似団体内平均や全国平均を上回る状況であることから、引き続き、健康寿命延伸を図るための諸施策を積極的に実施し、医療や介護に係る特別会計への繰出金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111760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34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81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815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8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60960</xdr:rowOff>
    </xdr:from>
    <xdr:to>
      <xdr:col>82</xdr:col>
      <xdr:colOff>158750</xdr:colOff>
      <xdr:row>58</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33037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80010</xdr:rowOff>
    </xdr:from>
    <xdr:to>
      <xdr:col>78</xdr:col>
      <xdr:colOff>120650</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補助事業等に係る経常収支比率は、前年度と比べて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ポイント増加し、類似団体平均を上回る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これは一部事務組合に対する負担金の増加によるものである。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74422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089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723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35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46990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357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となっている。これは公共施設の耐震補強事業など令和５年度までに償還を終了した地方債があることや、新たな地方債を必要最低限とするよう運営してきたためである。</a:t>
          </a:r>
        </a:p>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今後、公共施設の老朽化に伴う整備なども予定されていることから、新規の地方債の発行については、これまで以上に慎重に行うよう努めていく。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90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51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92710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28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123190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2928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公債費を除く経常収支比率は、前年度より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ポイント増加しており、類似団体内平均、全国平均を下回っている。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扶助費の増加傾向があることから、引き続き事務事業の効率化を図り、歳出全体の抑制に努める。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131899</xdr:rowOff>
    </xdr:from>
    <xdr:to>
      <xdr:col>82</xdr:col>
      <xdr:colOff>107950</xdr:colOff>
      <xdr:row>76</xdr:row>
      <xdr:rowOff>110671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90649"/>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42091</xdr:rowOff>
    </xdr:from>
    <xdr:to>
      <xdr:col>78</xdr:col>
      <xdr:colOff>69850</xdr:colOff>
      <xdr:row>75</xdr:row>
      <xdr:rowOff>131899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29391"/>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109038</xdr:rowOff>
    </xdr:from>
    <xdr:to>
      <xdr:col>73</xdr:col>
      <xdr:colOff>180975</xdr:colOff>
      <xdr:row>74</xdr:row>
      <xdr:rowOff>42091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24888"/>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109038</xdr:rowOff>
    </xdr:from>
    <xdr:to>
      <xdr:col>69</xdr:col>
      <xdr:colOff>92075</xdr:colOff>
      <xdr:row>75</xdr:row>
      <xdr:rowOff>14333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24888"/>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59871</xdr:rowOff>
    </xdr:from>
    <xdr:to>
      <xdr:col>82</xdr:col>
      <xdr:colOff>158750</xdr:colOff>
      <xdr:row>76</xdr:row>
      <xdr:rowOff>161471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76399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81099</xdr:rowOff>
    </xdr:from>
    <xdr:to>
      <xdr:col>78</xdr:col>
      <xdr:colOff>120650</xdr:colOff>
      <xdr:row>76</xdr:row>
      <xdr:rowOff>11249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21426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08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162741</xdr:rowOff>
    </xdr:from>
    <xdr:to>
      <xdr:col>74</xdr:col>
      <xdr:colOff>31750</xdr:colOff>
      <xdr:row>74</xdr:row>
      <xdr:rowOff>92891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103068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58238</xdr:rowOff>
    </xdr:from>
    <xdr:to>
      <xdr:col>69</xdr:col>
      <xdr:colOff>142875</xdr:colOff>
      <xdr:row>73</xdr:row>
      <xdr:rowOff>159838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170015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4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134983</xdr:rowOff>
    </xdr:from>
    <xdr:to>
      <xdr:col>65</xdr:col>
      <xdr:colOff>53975</xdr:colOff>
      <xdr:row>75</xdr:row>
      <xdr:rowOff>65133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75310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88583</xdr:rowOff>
    </xdr:from>
    <xdr:to>
      <xdr:col>29</xdr:col>
      <xdr:colOff>127000</xdr:colOff>
      <xdr:row>20</xdr:row>
      <xdr:rowOff>40043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3758"/>
          <a:ext cx="647700" cy="122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40043</xdr:rowOff>
    </xdr:from>
    <xdr:to>
      <xdr:col>26</xdr:col>
      <xdr:colOff>50800</xdr:colOff>
      <xdr:row>20</xdr:row>
      <xdr:rowOff>86119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16668"/>
          <a:ext cx="698500" cy="46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86119</xdr:rowOff>
    </xdr:from>
    <xdr:to>
      <xdr:col>22</xdr:col>
      <xdr:colOff>114300</xdr:colOff>
      <xdr:row>20</xdr:row>
      <xdr:rowOff>86944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62744"/>
          <a:ext cx="698500" cy="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86944</xdr:rowOff>
    </xdr:from>
    <xdr:to>
      <xdr:col>18</xdr:col>
      <xdr:colOff>177800</xdr:colOff>
      <xdr:row>20</xdr:row>
      <xdr:rowOff>92532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63569"/>
          <a:ext cx="698500" cy="5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37783</xdr:rowOff>
    </xdr:from>
    <xdr:to>
      <xdr:col>29</xdr:col>
      <xdr:colOff>177800</xdr:colOff>
      <xdr:row>19</xdr:row>
      <xdr:rowOff>139383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2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9860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1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160693</xdr:rowOff>
    </xdr:from>
    <xdr:to>
      <xdr:col>26</xdr:col>
      <xdr:colOff>101600</xdr:colOff>
      <xdr:row>20</xdr:row>
      <xdr:rowOff>90843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65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75620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52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35319</xdr:rowOff>
    </xdr:from>
    <xdr:to>
      <xdr:col>22</xdr:col>
      <xdr:colOff>165100</xdr:colOff>
      <xdr:row>20</xdr:row>
      <xdr:rowOff>136919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121696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36144</xdr:rowOff>
    </xdr:from>
    <xdr:to>
      <xdr:col>19</xdr:col>
      <xdr:colOff>38100</xdr:colOff>
      <xdr:row>20</xdr:row>
      <xdr:rowOff>137744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1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122521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41732</xdr:rowOff>
    </xdr:from>
    <xdr:to>
      <xdr:col>15</xdr:col>
      <xdr:colOff>101600</xdr:colOff>
      <xdr:row>20</xdr:row>
      <xdr:rowOff>143332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18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128109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90294</xdr:rowOff>
    </xdr:from>
    <xdr:to>
      <xdr:col>29</xdr:col>
      <xdr:colOff>127000</xdr:colOff>
      <xdr:row>37</xdr:row>
      <xdr:rowOff>139605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214994"/>
          <a:ext cx="647700" cy="49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90294</xdr:rowOff>
    </xdr:from>
    <xdr:to>
      <xdr:col>26</xdr:col>
      <xdr:colOff>50800</xdr:colOff>
      <xdr:row>37</xdr:row>
      <xdr:rowOff>155281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14994"/>
          <a:ext cx="698500" cy="64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155281</xdr:rowOff>
    </xdr:from>
    <xdr:to>
      <xdr:col>22</xdr:col>
      <xdr:colOff>114300</xdr:colOff>
      <xdr:row>37</xdr:row>
      <xdr:rowOff>196168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79981"/>
          <a:ext cx="6985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181929</xdr:rowOff>
    </xdr:from>
    <xdr:to>
      <xdr:col>18</xdr:col>
      <xdr:colOff>177800</xdr:colOff>
      <xdr:row>37</xdr:row>
      <xdr:rowOff>196168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06629"/>
          <a:ext cx="698500" cy="14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88805</xdr:rowOff>
    </xdr:from>
    <xdr:to>
      <xdr:col>29</xdr:col>
      <xdr:colOff>177800</xdr:colOff>
      <xdr:row>37</xdr:row>
      <xdr:rowOff>190405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13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60882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39494</xdr:rowOff>
    </xdr:from>
    <xdr:to>
      <xdr:col>26</xdr:col>
      <xdr:colOff>101600</xdr:colOff>
      <xdr:row>37</xdr:row>
      <xdr:rowOff>141094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6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125871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5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104481</xdr:rowOff>
    </xdr:from>
    <xdr:to>
      <xdr:col>22</xdr:col>
      <xdr:colOff>165100</xdr:colOff>
      <xdr:row>37</xdr:row>
      <xdr:rowOff>206081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29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190858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1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145368</xdr:rowOff>
    </xdr:from>
    <xdr:to>
      <xdr:col>19</xdr:col>
      <xdr:colOff>38100</xdr:colOff>
      <xdr:row>37</xdr:row>
      <xdr:rowOff>246968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7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231745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5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131129</xdr:rowOff>
    </xdr:from>
    <xdr:to>
      <xdr:col>15</xdr:col>
      <xdr:colOff>101600</xdr:colOff>
      <xdr:row>37</xdr:row>
      <xdr:rowOff>232729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55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217506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4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32,489
31,915
54.62
16,596,508
14,836,372
1,537,584
8,547,846
8,784,699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15253</xdr:rowOff>
    </xdr:from>
    <xdr:to>
      <xdr:col>24</xdr:col>
      <xdr:colOff>63500</xdr:colOff>
      <xdr:row>37</xdr:row>
      <xdr:rowOff>96685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8903"/>
          <a:ext cx="838200" cy="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96685</xdr:rowOff>
    </xdr:from>
    <xdr:to>
      <xdr:col>19</xdr:col>
      <xdr:colOff>177800</xdr:colOff>
      <xdr:row>37</xdr:row>
      <xdr:rowOff>121933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0335"/>
          <a:ext cx="8890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121933</xdr:rowOff>
    </xdr:from>
    <xdr:to>
      <xdr:col>15</xdr:col>
      <xdr:colOff>50800</xdr:colOff>
      <xdr:row>37</xdr:row>
      <xdr:rowOff>129667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5583"/>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129667</xdr:rowOff>
    </xdr:from>
    <xdr:to>
      <xdr:col>10</xdr:col>
      <xdr:colOff>114300</xdr:colOff>
      <xdr:row>37</xdr:row>
      <xdr:rowOff>136677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3317"/>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135903</xdr:rowOff>
    </xdr:from>
    <xdr:to>
      <xdr:col>24</xdr:col>
      <xdr:colOff>114300</xdr:colOff>
      <xdr:row>37</xdr:row>
      <xdr:rowOff>66053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114330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45885</xdr:rowOff>
    </xdr:from>
    <xdr:to>
      <xdr:col>20</xdr:col>
      <xdr:colOff>38100</xdr:colOff>
      <xdr:row>37</xdr:row>
      <xdr:rowOff>147485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138612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71133</xdr:rowOff>
    </xdr:from>
    <xdr:to>
      <xdr:col>15</xdr:col>
      <xdr:colOff>101600</xdr:colOff>
      <xdr:row>38</xdr:row>
      <xdr:rowOff>1283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163860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78867</xdr:rowOff>
    </xdr:from>
    <xdr:to>
      <xdr:col>10</xdr:col>
      <xdr:colOff>165100</xdr:colOff>
      <xdr:row>38</xdr:row>
      <xdr:rowOff>9017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85877</xdr:rowOff>
    </xdr:from>
    <xdr:to>
      <xdr:col>6</xdr:col>
      <xdr:colOff>38100</xdr:colOff>
      <xdr:row>38</xdr:row>
      <xdr:rowOff>16027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123713</xdr:rowOff>
    </xdr:from>
    <xdr:to>
      <xdr:col>24</xdr:col>
      <xdr:colOff>63500</xdr:colOff>
      <xdr:row>58</xdr:row>
      <xdr:rowOff>156540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67813"/>
          <a:ext cx="8382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138138</xdr:rowOff>
    </xdr:from>
    <xdr:to>
      <xdr:col>19</xdr:col>
      <xdr:colOff>177800</xdr:colOff>
      <xdr:row>58</xdr:row>
      <xdr:rowOff>156540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82238"/>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138138</xdr:rowOff>
    </xdr:from>
    <xdr:to>
      <xdr:col>15</xdr:col>
      <xdr:colOff>50800</xdr:colOff>
      <xdr:row>58</xdr:row>
      <xdr:rowOff>167475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8223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167475</xdr:rowOff>
    </xdr:from>
    <xdr:to>
      <xdr:col>10</xdr:col>
      <xdr:colOff>114300</xdr:colOff>
      <xdr:row>59</xdr:row>
      <xdr:rowOff>42614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11575"/>
          <a:ext cx="889000" cy="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72913</xdr:rowOff>
    </xdr:from>
    <xdr:to>
      <xdr:col>24</xdr:col>
      <xdr:colOff>114300</xdr:colOff>
      <xdr:row>59</xdr:row>
      <xdr:rowOff>3063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1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159290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105740</xdr:rowOff>
    </xdr:from>
    <xdr:to>
      <xdr:col>20</xdr:col>
      <xdr:colOff>38100</xdr:colOff>
      <xdr:row>59</xdr:row>
      <xdr:rowOff>35890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27017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4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87338</xdr:rowOff>
    </xdr:from>
    <xdr:to>
      <xdr:col>15</xdr:col>
      <xdr:colOff>101600</xdr:colOff>
      <xdr:row>59</xdr:row>
      <xdr:rowOff>17488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8615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116675</xdr:rowOff>
    </xdr:from>
    <xdr:to>
      <xdr:col>10</xdr:col>
      <xdr:colOff>165100</xdr:colOff>
      <xdr:row>59</xdr:row>
      <xdr:rowOff>46825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37952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163264</xdr:rowOff>
    </xdr:from>
    <xdr:to>
      <xdr:col>6</xdr:col>
      <xdr:colOff>38100</xdr:colOff>
      <xdr:row>59</xdr:row>
      <xdr:rowOff>93414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0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84541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13075</xdr:rowOff>
    </xdr:from>
    <xdr:to>
      <xdr:col>24</xdr:col>
      <xdr:colOff>63500</xdr:colOff>
      <xdr:row>78</xdr:row>
      <xdr:rowOff>58186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6175"/>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58186</xdr:rowOff>
    </xdr:from>
    <xdr:to>
      <xdr:col>19</xdr:col>
      <xdr:colOff>177800</xdr:colOff>
      <xdr:row>78</xdr:row>
      <xdr:rowOff>60624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31286"/>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26276</xdr:rowOff>
    </xdr:from>
    <xdr:to>
      <xdr:col>15</xdr:col>
      <xdr:colOff>50800</xdr:colOff>
      <xdr:row>78</xdr:row>
      <xdr:rowOff>60624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9376"/>
          <a:ext cx="889000" cy="3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14294</xdr:rowOff>
    </xdr:from>
    <xdr:to>
      <xdr:col>10</xdr:col>
      <xdr:colOff>114300</xdr:colOff>
      <xdr:row>78</xdr:row>
      <xdr:rowOff>26276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7394"/>
          <a:ext cx="889000" cy="1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133725</xdr:rowOff>
    </xdr:from>
    <xdr:to>
      <xdr:col>24</xdr:col>
      <xdr:colOff>114300</xdr:colOff>
      <xdr:row>78</xdr:row>
      <xdr:rowOff>63875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156602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7386</xdr:rowOff>
    </xdr:from>
    <xdr:to>
      <xdr:col>20</xdr:col>
      <xdr:colOff>38100</xdr:colOff>
      <xdr:row>78</xdr:row>
      <xdr:rowOff>108986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8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125513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5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9824</xdr:rowOff>
    </xdr:from>
    <xdr:to>
      <xdr:col>15</xdr:col>
      <xdr:colOff>101600</xdr:colOff>
      <xdr:row>78</xdr:row>
      <xdr:rowOff>111424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127951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5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146926</xdr:rowOff>
    </xdr:from>
    <xdr:to>
      <xdr:col>10</xdr:col>
      <xdr:colOff>165100</xdr:colOff>
      <xdr:row>78</xdr:row>
      <xdr:rowOff>77076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93603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2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134944</xdr:rowOff>
    </xdr:from>
    <xdr:to>
      <xdr:col>6</xdr:col>
      <xdr:colOff>38100</xdr:colOff>
      <xdr:row>78</xdr:row>
      <xdr:rowOff>65094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81621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1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3411</xdr:rowOff>
    </xdr:from>
    <xdr:to>
      <xdr:col>24</xdr:col>
      <xdr:colOff>63500</xdr:colOff>
      <xdr:row>96</xdr:row>
      <xdr:rowOff>94752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62611"/>
          <a:ext cx="838200" cy="9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94752</xdr:rowOff>
    </xdr:from>
    <xdr:to>
      <xdr:col>19</xdr:col>
      <xdr:colOff>177800</xdr:colOff>
      <xdr:row>97</xdr:row>
      <xdr:rowOff>22668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53952"/>
          <a:ext cx="889000" cy="9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38680</xdr:rowOff>
    </xdr:from>
    <xdr:to>
      <xdr:col>15</xdr:col>
      <xdr:colOff>50800</xdr:colOff>
      <xdr:row>97</xdr:row>
      <xdr:rowOff>22668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97880"/>
          <a:ext cx="889000" cy="15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38680</xdr:rowOff>
    </xdr:from>
    <xdr:to>
      <xdr:col>10</xdr:col>
      <xdr:colOff>114300</xdr:colOff>
      <xdr:row>97</xdr:row>
      <xdr:rowOff>90911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97880"/>
          <a:ext cx="889000" cy="22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124061</xdr:rowOff>
    </xdr:from>
    <xdr:to>
      <xdr:col>24</xdr:col>
      <xdr:colOff>114300</xdr:colOff>
      <xdr:row>96</xdr:row>
      <xdr:rowOff>54211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146938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6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43952</xdr:rowOff>
    </xdr:from>
    <xdr:to>
      <xdr:col>20</xdr:col>
      <xdr:colOff>38100</xdr:colOff>
      <xdr:row>96</xdr:row>
      <xdr:rowOff>145552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162079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143318</xdr:rowOff>
    </xdr:from>
    <xdr:to>
      <xdr:col>15</xdr:col>
      <xdr:colOff>101600</xdr:colOff>
      <xdr:row>97</xdr:row>
      <xdr:rowOff>73468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89995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7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159330</xdr:rowOff>
    </xdr:from>
    <xdr:to>
      <xdr:col>10</xdr:col>
      <xdr:colOff>165100</xdr:colOff>
      <xdr:row>96</xdr:row>
      <xdr:rowOff>89480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106007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2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40111</xdr:rowOff>
    </xdr:from>
    <xdr:to>
      <xdr:col>6</xdr:col>
      <xdr:colOff>38100</xdr:colOff>
      <xdr:row>97</xdr:row>
      <xdr:rowOff>141711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158238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4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44762</xdr:rowOff>
    </xdr:from>
    <xdr:to>
      <xdr:col>55</xdr:col>
      <xdr:colOff>0</xdr:colOff>
      <xdr:row>36</xdr:row>
      <xdr:rowOff>63058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16962"/>
          <a:ext cx="8382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44762</xdr:rowOff>
    </xdr:from>
    <xdr:to>
      <xdr:col>50</xdr:col>
      <xdr:colOff>114300</xdr:colOff>
      <xdr:row>36</xdr:row>
      <xdr:rowOff>78359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16962"/>
          <a:ext cx="889000" cy="3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58882</xdr:rowOff>
    </xdr:from>
    <xdr:to>
      <xdr:col>45</xdr:col>
      <xdr:colOff>177800</xdr:colOff>
      <xdr:row>36</xdr:row>
      <xdr:rowOff>78359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31082"/>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4811</xdr:rowOff>
    </xdr:from>
    <xdr:to>
      <xdr:col>41</xdr:col>
      <xdr:colOff>50800</xdr:colOff>
      <xdr:row>36</xdr:row>
      <xdr:rowOff>58882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91211"/>
          <a:ext cx="889000" cy="7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12258</xdr:rowOff>
    </xdr:from>
    <xdr:to>
      <xdr:col>55</xdr:col>
      <xdr:colOff>50800</xdr:colOff>
      <xdr:row>36</xdr:row>
      <xdr:rowOff>113858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162135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6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165412</xdr:rowOff>
    </xdr:from>
    <xdr:to>
      <xdr:col>50</xdr:col>
      <xdr:colOff>165100</xdr:colOff>
      <xdr:row>36</xdr:row>
      <xdr:rowOff>95562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86689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5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27559</xdr:rowOff>
    </xdr:from>
    <xdr:to>
      <xdr:col>46</xdr:col>
      <xdr:colOff>38100</xdr:colOff>
      <xdr:row>36</xdr:row>
      <xdr:rowOff>129159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9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8082</xdr:rowOff>
    </xdr:from>
    <xdr:to>
      <xdr:col>41</xdr:col>
      <xdr:colOff>101600</xdr:colOff>
      <xdr:row>36</xdr:row>
      <xdr:rowOff>109682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100809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125461</xdr:rowOff>
    </xdr:from>
    <xdr:to>
      <xdr:col>36</xdr:col>
      <xdr:colOff>165100</xdr:colOff>
      <xdr:row>32</xdr:row>
      <xdr:rowOff>55611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46738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3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17864</xdr:rowOff>
    </xdr:from>
    <xdr:to>
      <xdr:col>55</xdr:col>
      <xdr:colOff>0</xdr:colOff>
      <xdr:row>57</xdr:row>
      <xdr:rowOff>169113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90514"/>
          <a:ext cx="838200" cy="15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61054</xdr:rowOff>
    </xdr:from>
    <xdr:to>
      <xdr:col>50</xdr:col>
      <xdr:colOff>114300</xdr:colOff>
      <xdr:row>57</xdr:row>
      <xdr:rowOff>169113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62254"/>
          <a:ext cx="889000" cy="27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61054</xdr:rowOff>
    </xdr:from>
    <xdr:to>
      <xdr:col>45</xdr:col>
      <xdr:colOff>177800</xdr:colOff>
      <xdr:row>57</xdr:row>
      <xdr:rowOff>23823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62254"/>
          <a:ext cx="889000" cy="13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23823</xdr:rowOff>
    </xdr:from>
    <xdr:to>
      <xdr:col>41</xdr:col>
      <xdr:colOff>50800</xdr:colOff>
      <xdr:row>57</xdr:row>
      <xdr:rowOff>26787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96473"/>
          <a:ext cx="889000" cy="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138514</xdr:rowOff>
    </xdr:from>
    <xdr:to>
      <xdr:col>55</xdr:col>
      <xdr:colOff>50800</xdr:colOff>
      <xdr:row>57</xdr:row>
      <xdr:rowOff>68664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116941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118313</xdr:rowOff>
    </xdr:from>
    <xdr:to>
      <xdr:col>50</xdr:col>
      <xdr:colOff>165100</xdr:colOff>
      <xdr:row>58</xdr:row>
      <xdr:rowOff>48463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39590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10254</xdr:rowOff>
    </xdr:from>
    <xdr:to>
      <xdr:col>46</xdr:col>
      <xdr:colOff>38100</xdr:colOff>
      <xdr:row>56</xdr:row>
      <xdr:rowOff>111854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102981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0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144473</xdr:rowOff>
    </xdr:from>
    <xdr:to>
      <xdr:col>41</xdr:col>
      <xdr:colOff>101600</xdr:colOff>
      <xdr:row>57</xdr:row>
      <xdr:rowOff>74623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4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65750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3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147437</xdr:rowOff>
    </xdr:from>
    <xdr:to>
      <xdr:col>36</xdr:col>
      <xdr:colOff>165100</xdr:colOff>
      <xdr:row>57</xdr:row>
      <xdr:rowOff>77587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68714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4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128335</xdr:rowOff>
    </xdr:from>
    <xdr:to>
      <xdr:col>55</xdr:col>
      <xdr:colOff>0</xdr:colOff>
      <xdr:row>79</xdr:row>
      <xdr:rowOff>12424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01435"/>
          <a:ext cx="838200" cy="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52516</xdr:rowOff>
    </xdr:from>
    <xdr:to>
      <xdr:col>50</xdr:col>
      <xdr:colOff>114300</xdr:colOff>
      <xdr:row>79</xdr:row>
      <xdr:rowOff>12424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54166"/>
          <a:ext cx="889000" cy="30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52516</xdr:rowOff>
    </xdr:from>
    <xdr:to>
      <xdr:col>45</xdr:col>
      <xdr:colOff>177800</xdr:colOff>
      <xdr:row>78</xdr:row>
      <xdr:rowOff>10748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54166"/>
          <a:ext cx="889000" cy="12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121418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10748</xdr:rowOff>
    </xdr:from>
    <xdr:to>
      <xdr:col>41</xdr:col>
      <xdr:colOff>50800</xdr:colOff>
      <xdr:row>78</xdr:row>
      <xdr:rowOff>68421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83848"/>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77535</xdr:rowOff>
    </xdr:from>
    <xdr:to>
      <xdr:col>55</xdr:col>
      <xdr:colOff>50800</xdr:colOff>
      <xdr:row>79</xdr:row>
      <xdr:rowOff>7685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55962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133074</xdr:rowOff>
    </xdr:from>
    <xdr:to>
      <xdr:col>50</xdr:col>
      <xdr:colOff>165100</xdr:colOff>
      <xdr:row>79</xdr:row>
      <xdr:rowOff>63224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0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54351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9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1716</xdr:rowOff>
    </xdr:from>
    <xdr:to>
      <xdr:col>46</xdr:col>
      <xdr:colOff>38100</xdr:colOff>
      <xdr:row>77</xdr:row>
      <xdr:rowOff>103316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119843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97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131398</xdr:rowOff>
    </xdr:from>
    <xdr:to>
      <xdr:col>41</xdr:col>
      <xdr:colOff>101600</xdr:colOff>
      <xdr:row>78</xdr:row>
      <xdr:rowOff>61548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3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78075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17621</xdr:rowOff>
    </xdr:from>
    <xdr:to>
      <xdr:col>36</xdr:col>
      <xdr:colOff>165100</xdr:colOff>
      <xdr:row>78</xdr:row>
      <xdr:rowOff>119221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9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110348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16574</xdr:rowOff>
    </xdr:from>
    <xdr:to>
      <xdr:col>55</xdr:col>
      <xdr:colOff>0</xdr:colOff>
      <xdr:row>98</xdr:row>
      <xdr:rowOff>50470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47224"/>
          <a:ext cx="838200" cy="2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129045</xdr:rowOff>
    </xdr:from>
    <xdr:to>
      <xdr:col>50</xdr:col>
      <xdr:colOff>114300</xdr:colOff>
      <xdr:row>98</xdr:row>
      <xdr:rowOff>50470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59695"/>
          <a:ext cx="889000" cy="9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129045</xdr:rowOff>
    </xdr:from>
    <xdr:to>
      <xdr:col>45</xdr:col>
      <xdr:colOff>177800</xdr:colOff>
      <xdr:row>97</xdr:row>
      <xdr:rowOff>163740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59695"/>
          <a:ext cx="889000" cy="3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111113</xdr:rowOff>
    </xdr:from>
    <xdr:to>
      <xdr:col>41</xdr:col>
      <xdr:colOff>50800</xdr:colOff>
      <xdr:row>97</xdr:row>
      <xdr:rowOff>163740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41763"/>
          <a:ext cx="889000" cy="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137224</xdr:rowOff>
    </xdr:from>
    <xdr:to>
      <xdr:col>55</xdr:col>
      <xdr:colOff>50800</xdr:colOff>
      <xdr:row>97</xdr:row>
      <xdr:rowOff>67374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115651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171120</xdr:rowOff>
    </xdr:from>
    <xdr:to>
      <xdr:col>50</xdr:col>
      <xdr:colOff>165100</xdr:colOff>
      <xdr:row>98</xdr:row>
      <xdr:rowOff>101270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92397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78245</xdr:rowOff>
    </xdr:from>
    <xdr:to>
      <xdr:col>46</xdr:col>
      <xdr:colOff>38100</xdr:colOff>
      <xdr:row>98</xdr:row>
      <xdr:rowOff>8395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170972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0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112940</xdr:rowOff>
    </xdr:from>
    <xdr:to>
      <xdr:col>41</xdr:col>
      <xdr:colOff>101600</xdr:colOff>
      <xdr:row>98</xdr:row>
      <xdr:rowOff>43090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34217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3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60313</xdr:rowOff>
    </xdr:from>
    <xdr:to>
      <xdr:col>36</xdr:col>
      <xdr:colOff>165100</xdr:colOff>
      <xdr:row>97</xdr:row>
      <xdr:rowOff>161913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153040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8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127851</xdr:rowOff>
    </xdr:from>
    <xdr:to>
      <xdr:col>85</xdr:col>
      <xdr:colOff>127000</xdr:colOff>
      <xdr:row>38</xdr:row>
      <xdr:rowOff>134366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42951"/>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127851</xdr:rowOff>
    </xdr:from>
    <xdr:to>
      <xdr:col>81</xdr:col>
      <xdr:colOff>50800</xdr:colOff>
      <xdr:row>39</xdr:row>
      <xdr:rowOff>41287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42951"/>
          <a:ext cx="889000" cy="8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41287</xdr:rowOff>
    </xdr:from>
    <xdr:to>
      <xdr:col>76</xdr:col>
      <xdr:colOff>114300</xdr:colOff>
      <xdr:row>39</xdr:row>
      <xdr:rowOff>44336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7837"/>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40411</xdr:rowOff>
    </xdr:from>
    <xdr:to>
      <xdr:col>71</xdr:col>
      <xdr:colOff>177800</xdr:colOff>
      <xdr:row>39</xdr:row>
      <xdr:rowOff>44336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2696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83566</xdr:rowOff>
    </xdr:from>
    <xdr:to>
      <xdr:col>85</xdr:col>
      <xdr:colOff>177800</xdr:colOff>
      <xdr:row>39</xdr:row>
      <xdr:rowOff>13716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169943</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77051</xdr:rowOff>
    </xdr:from>
    <xdr:to>
      <xdr:col>81</xdr:col>
      <xdr:colOff>101600</xdr:colOff>
      <xdr:row>39</xdr:row>
      <xdr:rowOff>7201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169778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68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161937</xdr:rowOff>
    </xdr:from>
    <xdr:to>
      <xdr:col>76</xdr:col>
      <xdr:colOff>165100</xdr:colOff>
      <xdr:row>39</xdr:row>
      <xdr:rowOff>92087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83214</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69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164986</xdr:rowOff>
    </xdr:from>
    <xdr:to>
      <xdr:col>72</xdr:col>
      <xdr:colOff>38100</xdr:colOff>
      <xdr:row>39</xdr:row>
      <xdr:rowOff>95136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86263</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161061</xdr:rowOff>
    </xdr:from>
    <xdr:to>
      <xdr:col>67</xdr:col>
      <xdr:colOff>101600</xdr:colOff>
      <xdr:row>39</xdr:row>
      <xdr:rowOff>91211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82338</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6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118898</xdr:rowOff>
    </xdr:from>
    <xdr:to>
      <xdr:col>85</xdr:col>
      <xdr:colOff>127000</xdr:colOff>
      <xdr:row>78</xdr:row>
      <xdr:rowOff>137903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91998"/>
          <a:ext cx="838200" cy="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65291</xdr:rowOff>
    </xdr:from>
    <xdr:to>
      <xdr:col>81</xdr:col>
      <xdr:colOff>50800</xdr:colOff>
      <xdr:row>78</xdr:row>
      <xdr:rowOff>118898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38391"/>
          <a:ext cx="8890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167165</xdr:rowOff>
    </xdr:from>
    <xdr:to>
      <xdr:col>76</xdr:col>
      <xdr:colOff>114300</xdr:colOff>
      <xdr:row>78</xdr:row>
      <xdr:rowOff>65291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68815"/>
          <a:ext cx="889000" cy="6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167165</xdr:rowOff>
    </xdr:from>
    <xdr:to>
      <xdr:col>71</xdr:col>
      <xdr:colOff>177800</xdr:colOff>
      <xdr:row>78</xdr:row>
      <xdr:rowOff>116856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68815"/>
          <a:ext cx="889000" cy="12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87103</xdr:rowOff>
    </xdr:from>
    <xdr:to>
      <xdr:col>85</xdr:col>
      <xdr:colOff>177800</xdr:colOff>
      <xdr:row>79</xdr:row>
      <xdr:rowOff>17253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65530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4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68098</xdr:rowOff>
    </xdr:from>
    <xdr:to>
      <xdr:col>81</xdr:col>
      <xdr:colOff>101600</xdr:colOff>
      <xdr:row>78</xdr:row>
      <xdr:rowOff>169698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4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160825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3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14491</xdr:rowOff>
    </xdr:from>
    <xdr:to>
      <xdr:col>76</xdr:col>
      <xdr:colOff>165100</xdr:colOff>
      <xdr:row>78</xdr:row>
      <xdr:rowOff>116091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107218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8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116365</xdr:rowOff>
    </xdr:from>
    <xdr:to>
      <xdr:col>72</xdr:col>
      <xdr:colOff>38100</xdr:colOff>
      <xdr:row>78</xdr:row>
      <xdr:rowOff>46515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37642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1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66056</xdr:rowOff>
    </xdr:from>
    <xdr:to>
      <xdr:col>67</xdr:col>
      <xdr:colOff>101600</xdr:colOff>
      <xdr:row>78</xdr:row>
      <xdr:rowOff>167656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3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158783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3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72117</xdr:rowOff>
    </xdr:from>
    <xdr:to>
      <xdr:col>85</xdr:col>
      <xdr:colOff>127000</xdr:colOff>
      <xdr:row>97</xdr:row>
      <xdr:rowOff>152895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531317"/>
          <a:ext cx="838200" cy="25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68239</xdr:rowOff>
    </xdr:from>
    <xdr:to>
      <xdr:col>81</xdr:col>
      <xdr:colOff>50800</xdr:colOff>
      <xdr:row>96</xdr:row>
      <xdr:rowOff>72117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527439"/>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68239</xdr:rowOff>
    </xdr:from>
    <xdr:to>
      <xdr:col>76</xdr:col>
      <xdr:colOff>114300</xdr:colOff>
      <xdr:row>96</xdr:row>
      <xdr:rowOff>131232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527439"/>
          <a:ext cx="889000" cy="6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131232</xdr:rowOff>
    </xdr:from>
    <xdr:to>
      <xdr:col>71</xdr:col>
      <xdr:colOff>177800</xdr:colOff>
      <xdr:row>96</xdr:row>
      <xdr:rowOff>151724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90432"/>
          <a:ext cx="8890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102095</xdr:rowOff>
    </xdr:from>
    <xdr:to>
      <xdr:col>85</xdr:col>
      <xdr:colOff>177800</xdr:colOff>
      <xdr:row>98</xdr:row>
      <xdr:rowOff>32245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80522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21317</xdr:rowOff>
    </xdr:from>
    <xdr:to>
      <xdr:col>81</xdr:col>
      <xdr:colOff>101600</xdr:colOff>
      <xdr:row>96</xdr:row>
      <xdr:rowOff>122917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4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139444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2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17439</xdr:rowOff>
    </xdr:from>
    <xdr:to>
      <xdr:col>76</xdr:col>
      <xdr:colOff>165100</xdr:colOff>
      <xdr:row>96</xdr:row>
      <xdr:rowOff>119039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47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135566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25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80432</xdr:rowOff>
    </xdr:from>
    <xdr:to>
      <xdr:col>72</xdr:col>
      <xdr:colOff>38100</xdr:colOff>
      <xdr:row>97</xdr:row>
      <xdr:rowOff>10582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3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27109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1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100924</xdr:rowOff>
    </xdr:from>
    <xdr:to>
      <xdr:col>67</xdr:col>
      <xdr:colOff>101600</xdr:colOff>
      <xdr:row>97</xdr:row>
      <xdr:rowOff>31074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6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47601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3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62022</xdr:rowOff>
    </xdr:from>
    <xdr:to>
      <xdr:col>116</xdr:col>
      <xdr:colOff>63500</xdr:colOff>
      <xdr:row>38</xdr:row>
      <xdr:rowOff>66091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577122"/>
          <a:ext cx="8382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66091</xdr:rowOff>
    </xdr:from>
    <xdr:to>
      <xdr:col>111</xdr:col>
      <xdr:colOff>177800</xdr:colOff>
      <xdr:row>38</xdr:row>
      <xdr:rowOff>69337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81191"/>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69337</xdr:rowOff>
    </xdr:from>
    <xdr:to>
      <xdr:col>107</xdr:col>
      <xdr:colOff>50800</xdr:colOff>
      <xdr:row>38</xdr:row>
      <xdr:rowOff>73361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84437"/>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73361</xdr:rowOff>
    </xdr:from>
    <xdr:to>
      <xdr:col>102</xdr:col>
      <xdr:colOff>114300</xdr:colOff>
      <xdr:row>38</xdr:row>
      <xdr:rowOff>75464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88461"/>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11222</xdr:rowOff>
    </xdr:from>
    <xdr:to>
      <xdr:col>116</xdr:col>
      <xdr:colOff>114300</xdr:colOff>
      <xdr:row>38</xdr:row>
      <xdr:rowOff>112822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97599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4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15291</xdr:rowOff>
    </xdr:from>
    <xdr:to>
      <xdr:col>112</xdr:col>
      <xdr:colOff>38100</xdr:colOff>
      <xdr:row>38</xdr:row>
      <xdr:rowOff>116891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108018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2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18537</xdr:rowOff>
    </xdr:from>
    <xdr:to>
      <xdr:col>107</xdr:col>
      <xdr:colOff>101600</xdr:colOff>
      <xdr:row>38</xdr:row>
      <xdr:rowOff>120137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111264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2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22561</xdr:rowOff>
    </xdr:from>
    <xdr:to>
      <xdr:col>102</xdr:col>
      <xdr:colOff>165100</xdr:colOff>
      <xdr:row>38</xdr:row>
      <xdr:rowOff>124161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115288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63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24664</xdr:rowOff>
    </xdr:from>
    <xdr:to>
      <xdr:col>98</xdr:col>
      <xdr:colOff>38100</xdr:colOff>
      <xdr:row>38</xdr:row>
      <xdr:rowOff>126264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117391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6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76606</xdr:rowOff>
    </xdr:from>
    <xdr:to>
      <xdr:col>116</xdr:col>
      <xdr:colOff>63500</xdr:colOff>
      <xdr:row>57</xdr:row>
      <xdr:rowOff>91160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849256"/>
          <a:ext cx="8382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76606</xdr:rowOff>
    </xdr:from>
    <xdr:to>
      <xdr:col>111</xdr:col>
      <xdr:colOff>177800</xdr:colOff>
      <xdr:row>57</xdr:row>
      <xdr:rowOff>78321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49256"/>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75197</xdr:rowOff>
    </xdr:from>
    <xdr:to>
      <xdr:col>107</xdr:col>
      <xdr:colOff>50800</xdr:colOff>
      <xdr:row>57</xdr:row>
      <xdr:rowOff>78321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47847"/>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75197</xdr:rowOff>
    </xdr:from>
    <xdr:to>
      <xdr:col>102</xdr:col>
      <xdr:colOff>114300</xdr:colOff>
      <xdr:row>57</xdr:row>
      <xdr:rowOff>76340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84784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40360</xdr:rowOff>
    </xdr:from>
    <xdr:to>
      <xdr:col>116</xdr:col>
      <xdr:colOff>114300</xdr:colOff>
      <xdr:row>57</xdr:row>
      <xdr:rowOff>141960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63237</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6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25806</xdr:rowOff>
    </xdr:from>
    <xdr:to>
      <xdr:col>112</xdr:col>
      <xdr:colOff>38100</xdr:colOff>
      <xdr:row>57</xdr:row>
      <xdr:rowOff>127406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143933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7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27521</xdr:rowOff>
    </xdr:from>
    <xdr:to>
      <xdr:col>107</xdr:col>
      <xdr:colOff>101600</xdr:colOff>
      <xdr:row>57</xdr:row>
      <xdr:rowOff>129121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145648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7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24397</xdr:rowOff>
    </xdr:from>
    <xdr:to>
      <xdr:col>102</xdr:col>
      <xdr:colOff>165100</xdr:colOff>
      <xdr:row>57</xdr:row>
      <xdr:rowOff>125997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7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142524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7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25540</xdr:rowOff>
    </xdr:from>
    <xdr:to>
      <xdr:col>98</xdr:col>
      <xdr:colOff>38100</xdr:colOff>
      <xdr:row>57</xdr:row>
      <xdr:rowOff>127140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143667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7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70732</xdr:rowOff>
    </xdr:from>
    <xdr:to>
      <xdr:col>116</xdr:col>
      <xdr:colOff>63500</xdr:colOff>
      <xdr:row>76</xdr:row>
      <xdr:rowOff>127242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100932"/>
          <a:ext cx="8382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127242</xdr:rowOff>
    </xdr:from>
    <xdr:to>
      <xdr:col>111</xdr:col>
      <xdr:colOff>177800</xdr:colOff>
      <xdr:row>76</xdr:row>
      <xdr:rowOff>154398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57442"/>
          <a:ext cx="889000" cy="2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134945</xdr:rowOff>
    </xdr:from>
    <xdr:to>
      <xdr:col>107</xdr:col>
      <xdr:colOff>50800</xdr:colOff>
      <xdr:row>76</xdr:row>
      <xdr:rowOff>154398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165145"/>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134945</xdr:rowOff>
    </xdr:from>
    <xdr:to>
      <xdr:col>102</xdr:col>
      <xdr:colOff>114300</xdr:colOff>
      <xdr:row>76</xdr:row>
      <xdr:rowOff>144752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65145"/>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19932</xdr:rowOff>
    </xdr:from>
    <xdr:to>
      <xdr:col>116</xdr:col>
      <xdr:colOff>114300</xdr:colOff>
      <xdr:row>76</xdr:row>
      <xdr:rowOff>121532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169809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2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76442</xdr:rowOff>
    </xdr:from>
    <xdr:to>
      <xdr:col>112</xdr:col>
      <xdr:colOff>38100</xdr:colOff>
      <xdr:row>77</xdr:row>
      <xdr:rowOff>6592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169169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103598</xdr:rowOff>
    </xdr:from>
    <xdr:to>
      <xdr:col>107</xdr:col>
      <xdr:colOff>101600</xdr:colOff>
      <xdr:row>77</xdr:row>
      <xdr:rowOff>33748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24875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2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84145</xdr:rowOff>
    </xdr:from>
    <xdr:to>
      <xdr:col>102</xdr:col>
      <xdr:colOff>165100</xdr:colOff>
      <xdr:row>77</xdr:row>
      <xdr:rowOff>14295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1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5422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0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93952</xdr:rowOff>
    </xdr:from>
    <xdr:to>
      <xdr:col>98</xdr:col>
      <xdr:colOff>38100</xdr:colOff>
      <xdr:row>77</xdr:row>
      <xdr:rowOff>24102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15229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1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との乖離が一貫して大きいのは人件費である。これは、定員適正化計画に基づいて職員数の適正化に努めた結果、人口千人当たり職員数が類似団体内でも低く、手当等については必要最小限のもののみ設けることなどで人件費を抑えられ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ついては、第１子の保育料半額、第２子以降の保育料等完全無料化などの子育て支援施策を充実するとともに、障がい者自立支援給付費などの社会福祉費が増加傾向にあることから、今後も上昇が見込まれる。</a:t>
          </a:r>
        </a:p>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普通建設事業費については、令和６年度に市道杉本大窪線道路改良工事などの大型の事業があったことから増加している。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令和３年度に繰上償還を実施したため一時的に上昇している。今後、公共施設の老朽化に伴う整備等も予定されていることから、新規地方債の発行についてはこれまで以上に慎重な見極め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富山県滑川市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32,489
31,915
54.62
16,596,508
14,836,372
1,537,584
8,547,846
8,784,699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73216</xdr:rowOff>
    </xdr:from>
    <xdr:to>
      <xdr:col>24</xdr:col>
      <xdr:colOff>63500</xdr:colOff>
      <xdr:row>36</xdr:row>
      <xdr:rowOff>73597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4541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73216</xdr:rowOff>
    </xdr:from>
    <xdr:to>
      <xdr:col>19</xdr:col>
      <xdr:colOff>177800</xdr:colOff>
      <xdr:row>36</xdr:row>
      <xdr:rowOff>76264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541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76264</xdr:rowOff>
    </xdr:from>
    <xdr:to>
      <xdr:col>15</xdr:col>
      <xdr:colOff>50800</xdr:colOff>
      <xdr:row>36</xdr:row>
      <xdr:rowOff>133985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8464"/>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133985</xdr:rowOff>
    </xdr:from>
    <xdr:to>
      <xdr:col>10</xdr:col>
      <xdr:colOff>114300</xdr:colOff>
      <xdr:row>36</xdr:row>
      <xdr:rowOff>163513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6185"/>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22797</xdr:rowOff>
    </xdr:from>
    <xdr:to>
      <xdr:col>24</xdr:col>
      <xdr:colOff>114300</xdr:colOff>
      <xdr:row>36</xdr:row>
      <xdr:rowOff>124397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22416</xdr:rowOff>
    </xdr:from>
    <xdr:to>
      <xdr:col>20</xdr:col>
      <xdr:colOff>38100</xdr:colOff>
      <xdr:row>36</xdr:row>
      <xdr:rowOff>124016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115143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25464</xdr:rowOff>
    </xdr:from>
    <xdr:to>
      <xdr:col>15</xdr:col>
      <xdr:colOff>101600</xdr:colOff>
      <xdr:row>36</xdr:row>
      <xdr:rowOff>127064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118191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9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83185</xdr:rowOff>
    </xdr:from>
    <xdr:to>
      <xdr:col>10</xdr:col>
      <xdr:colOff>165100</xdr:colOff>
      <xdr:row>37</xdr:row>
      <xdr:rowOff>13335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112713</xdr:rowOff>
    </xdr:from>
    <xdr:to>
      <xdr:col>6</xdr:col>
      <xdr:colOff>38100</xdr:colOff>
      <xdr:row>37</xdr:row>
      <xdr:rowOff>42863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33990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53114</xdr:rowOff>
    </xdr:from>
    <xdr:to>
      <xdr:col>24</xdr:col>
      <xdr:colOff>63500</xdr:colOff>
      <xdr:row>57</xdr:row>
      <xdr:rowOff>135128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5764"/>
          <a:ext cx="838200" cy="8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53114</xdr:rowOff>
    </xdr:from>
    <xdr:to>
      <xdr:col>19</xdr:col>
      <xdr:colOff>177800</xdr:colOff>
      <xdr:row>57</xdr:row>
      <xdr:rowOff>54371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576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54371</xdr:rowOff>
    </xdr:from>
    <xdr:to>
      <xdr:col>15</xdr:col>
      <xdr:colOff>50800</xdr:colOff>
      <xdr:row>57</xdr:row>
      <xdr:rowOff>86093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27021"/>
          <a:ext cx="8890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56962</xdr:rowOff>
    </xdr:from>
    <xdr:to>
      <xdr:col>10</xdr:col>
      <xdr:colOff>114300</xdr:colOff>
      <xdr:row>57</xdr:row>
      <xdr:rowOff>86093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86712"/>
          <a:ext cx="889000" cy="37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84328</xdr:rowOff>
    </xdr:from>
    <xdr:to>
      <xdr:col>24</xdr:col>
      <xdr:colOff>114300</xdr:colOff>
      <xdr:row>58</xdr:row>
      <xdr:rowOff>14478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170705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2314</xdr:rowOff>
    </xdr:from>
    <xdr:to>
      <xdr:col>20</xdr:col>
      <xdr:colOff>38100</xdr:colOff>
      <xdr:row>57</xdr:row>
      <xdr:rowOff>103914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95041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3571</xdr:rowOff>
    </xdr:from>
    <xdr:to>
      <xdr:col>15</xdr:col>
      <xdr:colOff>101600</xdr:colOff>
      <xdr:row>57</xdr:row>
      <xdr:rowOff>105171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96298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35293</xdr:rowOff>
    </xdr:from>
    <xdr:to>
      <xdr:col>10</xdr:col>
      <xdr:colOff>165100</xdr:colOff>
      <xdr:row>57</xdr:row>
      <xdr:rowOff>136893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128020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6162</xdr:rowOff>
    </xdr:from>
    <xdr:to>
      <xdr:col>6</xdr:col>
      <xdr:colOff>38100</xdr:colOff>
      <xdr:row>55</xdr:row>
      <xdr:rowOff>107762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3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98889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44233</xdr:rowOff>
    </xdr:from>
    <xdr:to>
      <xdr:col>24</xdr:col>
      <xdr:colOff>63500</xdr:colOff>
      <xdr:row>78</xdr:row>
      <xdr:rowOff>141029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17333"/>
          <a:ext cx="838200" cy="9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141029</xdr:rowOff>
    </xdr:from>
    <xdr:to>
      <xdr:col>19</xdr:col>
      <xdr:colOff>177800</xdr:colOff>
      <xdr:row>79</xdr:row>
      <xdr:rowOff>116698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514129"/>
          <a:ext cx="889000" cy="14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135661</xdr:rowOff>
    </xdr:from>
    <xdr:to>
      <xdr:col>15</xdr:col>
      <xdr:colOff>50800</xdr:colOff>
      <xdr:row>79</xdr:row>
      <xdr:rowOff>116698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508761"/>
          <a:ext cx="889000" cy="1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135661</xdr:rowOff>
    </xdr:from>
    <xdr:to>
      <xdr:col>10</xdr:col>
      <xdr:colOff>114300</xdr:colOff>
      <xdr:row>79</xdr:row>
      <xdr:rowOff>163595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08761"/>
          <a:ext cx="889000" cy="19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164883</xdr:rowOff>
    </xdr:from>
    <xdr:to>
      <xdr:col>24</xdr:col>
      <xdr:colOff>114300</xdr:colOff>
      <xdr:row>78</xdr:row>
      <xdr:rowOff>95033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143310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4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90229</xdr:rowOff>
    </xdr:from>
    <xdr:to>
      <xdr:col>20</xdr:col>
      <xdr:colOff>38100</xdr:colOff>
      <xdr:row>79</xdr:row>
      <xdr:rowOff>20379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11506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5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65898</xdr:rowOff>
    </xdr:from>
    <xdr:to>
      <xdr:col>15</xdr:col>
      <xdr:colOff>101600</xdr:colOff>
      <xdr:row>79</xdr:row>
      <xdr:rowOff>167498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6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158625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70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84861</xdr:rowOff>
    </xdr:from>
    <xdr:to>
      <xdr:col>10</xdr:col>
      <xdr:colOff>165100</xdr:colOff>
      <xdr:row>79</xdr:row>
      <xdr:rowOff>15011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5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6138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5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112795</xdr:rowOff>
    </xdr:from>
    <xdr:to>
      <xdr:col>6</xdr:col>
      <xdr:colOff>38100</xdr:colOff>
      <xdr:row>80</xdr:row>
      <xdr:rowOff>42945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34072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5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25121</xdr:rowOff>
    </xdr:from>
    <xdr:to>
      <xdr:col>24</xdr:col>
      <xdr:colOff>63500</xdr:colOff>
      <xdr:row>99</xdr:row>
      <xdr:rowOff>35916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98671"/>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18504</xdr:rowOff>
    </xdr:from>
    <xdr:to>
      <xdr:col>19</xdr:col>
      <xdr:colOff>177800</xdr:colOff>
      <xdr:row>99</xdr:row>
      <xdr:rowOff>35916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92054"/>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876</xdr:rowOff>
    </xdr:from>
    <xdr:to>
      <xdr:col>15</xdr:col>
      <xdr:colOff>50800</xdr:colOff>
      <xdr:row>99</xdr:row>
      <xdr:rowOff>18504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74426"/>
          <a:ext cx="889000" cy="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876</xdr:rowOff>
    </xdr:from>
    <xdr:to>
      <xdr:col>10</xdr:col>
      <xdr:colOff>114300</xdr:colOff>
      <xdr:row>99</xdr:row>
      <xdr:rowOff>100634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74426"/>
          <a:ext cx="889000" cy="9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145771</xdr:rowOff>
    </xdr:from>
    <xdr:to>
      <xdr:col>24</xdr:col>
      <xdr:colOff>114300</xdr:colOff>
      <xdr:row>99</xdr:row>
      <xdr:rowOff>75921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4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60698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6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156566</xdr:rowOff>
    </xdr:from>
    <xdr:to>
      <xdr:col>20</xdr:col>
      <xdr:colOff>38100</xdr:colOff>
      <xdr:row>99</xdr:row>
      <xdr:rowOff>86716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77843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5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139154</xdr:rowOff>
    </xdr:from>
    <xdr:to>
      <xdr:col>15</xdr:col>
      <xdr:colOff>101600</xdr:colOff>
      <xdr:row>99</xdr:row>
      <xdr:rowOff>69304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60431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121526</xdr:rowOff>
    </xdr:from>
    <xdr:to>
      <xdr:col>10</xdr:col>
      <xdr:colOff>165100</xdr:colOff>
      <xdr:row>99</xdr:row>
      <xdr:rowOff>51676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42803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1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49834</xdr:rowOff>
    </xdr:from>
    <xdr:to>
      <xdr:col>6</xdr:col>
      <xdr:colOff>38100</xdr:colOff>
      <xdr:row>99</xdr:row>
      <xdr:rowOff>151434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142561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51526</xdr:rowOff>
    </xdr:from>
    <xdr:to>
      <xdr:col>55</xdr:col>
      <xdr:colOff>0</xdr:colOff>
      <xdr:row>37</xdr:row>
      <xdr:rowOff>65895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395176"/>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51526</xdr:rowOff>
    </xdr:from>
    <xdr:to>
      <xdr:col>50</xdr:col>
      <xdr:colOff>114300</xdr:colOff>
      <xdr:row>37</xdr:row>
      <xdr:rowOff>113248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9517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38463</xdr:rowOff>
    </xdr:from>
    <xdr:to>
      <xdr:col>45</xdr:col>
      <xdr:colOff>177800</xdr:colOff>
      <xdr:row>37</xdr:row>
      <xdr:rowOff>113248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382113"/>
          <a:ext cx="889000" cy="7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37810</xdr:rowOff>
    </xdr:from>
    <xdr:to>
      <xdr:col>41</xdr:col>
      <xdr:colOff>50800</xdr:colOff>
      <xdr:row>37</xdr:row>
      <xdr:rowOff>38463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81460"/>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15095</xdr:rowOff>
    </xdr:from>
    <xdr:to>
      <xdr:col>55</xdr:col>
      <xdr:colOff>50800</xdr:colOff>
      <xdr:row>37</xdr:row>
      <xdr:rowOff>116695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37972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1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726</xdr:rowOff>
    </xdr:from>
    <xdr:to>
      <xdr:col>50</xdr:col>
      <xdr:colOff>165100</xdr:colOff>
      <xdr:row>37</xdr:row>
      <xdr:rowOff>102326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118853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1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62448</xdr:rowOff>
    </xdr:from>
    <xdr:to>
      <xdr:col>46</xdr:col>
      <xdr:colOff>38100</xdr:colOff>
      <xdr:row>37</xdr:row>
      <xdr:rowOff>164047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06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9125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8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159113</xdr:rowOff>
    </xdr:from>
    <xdr:to>
      <xdr:col>41</xdr:col>
      <xdr:colOff>101600</xdr:colOff>
      <xdr:row>37</xdr:row>
      <xdr:rowOff>89263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105790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10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158460</xdr:rowOff>
    </xdr:from>
    <xdr:to>
      <xdr:col>36</xdr:col>
      <xdr:colOff>165100</xdr:colOff>
      <xdr:row>37</xdr:row>
      <xdr:rowOff>88610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3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105137</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0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40449</xdr:rowOff>
    </xdr:from>
    <xdr:to>
      <xdr:col>55</xdr:col>
      <xdr:colOff>0</xdr:colOff>
      <xdr:row>57</xdr:row>
      <xdr:rowOff>83750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13099"/>
          <a:ext cx="8382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34372</xdr:rowOff>
    </xdr:from>
    <xdr:to>
      <xdr:col>50</xdr:col>
      <xdr:colOff>114300</xdr:colOff>
      <xdr:row>57</xdr:row>
      <xdr:rowOff>40449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07022"/>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34372</xdr:rowOff>
    </xdr:from>
    <xdr:to>
      <xdr:col>45</xdr:col>
      <xdr:colOff>177800</xdr:colOff>
      <xdr:row>57</xdr:row>
      <xdr:rowOff>60871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07022"/>
          <a:ext cx="889000" cy="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60871</xdr:rowOff>
    </xdr:from>
    <xdr:to>
      <xdr:col>41</xdr:col>
      <xdr:colOff>50800</xdr:colOff>
      <xdr:row>57</xdr:row>
      <xdr:rowOff>125393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33521"/>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32950</xdr:rowOff>
    </xdr:from>
    <xdr:to>
      <xdr:col>55</xdr:col>
      <xdr:colOff>50800</xdr:colOff>
      <xdr:row>57</xdr:row>
      <xdr:rowOff>134550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161099</xdr:rowOff>
    </xdr:from>
    <xdr:to>
      <xdr:col>50</xdr:col>
      <xdr:colOff>165100</xdr:colOff>
      <xdr:row>57</xdr:row>
      <xdr:rowOff>91249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82376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155022</xdr:rowOff>
    </xdr:from>
    <xdr:to>
      <xdr:col>46</xdr:col>
      <xdr:colOff>38100</xdr:colOff>
      <xdr:row>57</xdr:row>
      <xdr:rowOff>85172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76299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10071</xdr:rowOff>
    </xdr:from>
    <xdr:to>
      <xdr:col>41</xdr:col>
      <xdr:colOff>101600</xdr:colOff>
      <xdr:row>57</xdr:row>
      <xdr:rowOff>111671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102798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74593</xdr:rowOff>
    </xdr:from>
    <xdr:to>
      <xdr:col>36</xdr:col>
      <xdr:colOff>165100</xdr:colOff>
      <xdr:row>58</xdr:row>
      <xdr:rowOff>4743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167320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24143</xdr:rowOff>
    </xdr:from>
    <xdr:to>
      <xdr:col>55</xdr:col>
      <xdr:colOff>0</xdr:colOff>
      <xdr:row>77</xdr:row>
      <xdr:rowOff>24752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25793"/>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149492</xdr:rowOff>
    </xdr:from>
    <xdr:to>
      <xdr:col>50</xdr:col>
      <xdr:colOff>114300</xdr:colOff>
      <xdr:row>77</xdr:row>
      <xdr:rowOff>24143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79692"/>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149492</xdr:rowOff>
    </xdr:from>
    <xdr:to>
      <xdr:col>45</xdr:col>
      <xdr:colOff>177800</xdr:colOff>
      <xdr:row>77</xdr:row>
      <xdr:rowOff>12922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79692"/>
          <a:ext cx="889000" cy="3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102629</xdr:rowOff>
    </xdr:from>
    <xdr:to>
      <xdr:col>41</xdr:col>
      <xdr:colOff>50800</xdr:colOff>
      <xdr:row>77</xdr:row>
      <xdr:rowOff>12922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32829"/>
          <a:ext cx="889000" cy="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145402</xdr:rowOff>
    </xdr:from>
    <xdr:to>
      <xdr:col>55</xdr:col>
      <xdr:colOff>50800</xdr:colOff>
      <xdr:row>77</xdr:row>
      <xdr:rowOff>75552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168279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2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144793</xdr:rowOff>
    </xdr:from>
    <xdr:to>
      <xdr:col>50</xdr:col>
      <xdr:colOff>165100</xdr:colOff>
      <xdr:row>77</xdr:row>
      <xdr:rowOff>74943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66070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98692</xdr:rowOff>
    </xdr:from>
    <xdr:to>
      <xdr:col>46</xdr:col>
      <xdr:colOff>38100</xdr:colOff>
      <xdr:row>77</xdr:row>
      <xdr:rowOff>28842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2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19969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133572</xdr:rowOff>
    </xdr:from>
    <xdr:to>
      <xdr:col>41</xdr:col>
      <xdr:colOff>101600</xdr:colOff>
      <xdr:row>77</xdr:row>
      <xdr:rowOff>63722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54849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51829</xdr:rowOff>
    </xdr:from>
    <xdr:to>
      <xdr:col>36</xdr:col>
      <xdr:colOff>165100</xdr:colOff>
      <xdr:row>76</xdr:row>
      <xdr:rowOff>153429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8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169956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65520</xdr:rowOff>
    </xdr:from>
    <xdr:to>
      <xdr:col>55</xdr:col>
      <xdr:colOff>0</xdr:colOff>
      <xdr:row>98</xdr:row>
      <xdr:rowOff>114224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96170"/>
          <a:ext cx="838200" cy="22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30099</xdr:rowOff>
    </xdr:from>
    <xdr:to>
      <xdr:col>50</xdr:col>
      <xdr:colOff>114300</xdr:colOff>
      <xdr:row>98</xdr:row>
      <xdr:rowOff>114224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89299"/>
          <a:ext cx="889000" cy="4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30099</xdr:rowOff>
    </xdr:from>
    <xdr:to>
      <xdr:col>45</xdr:col>
      <xdr:colOff>177800</xdr:colOff>
      <xdr:row>96</xdr:row>
      <xdr:rowOff>159474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89299"/>
          <a:ext cx="889000" cy="1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159474</xdr:rowOff>
    </xdr:from>
    <xdr:to>
      <xdr:col>41</xdr:col>
      <xdr:colOff>50800</xdr:colOff>
      <xdr:row>97</xdr:row>
      <xdr:rowOff>152312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618674"/>
          <a:ext cx="889000" cy="1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14720</xdr:rowOff>
    </xdr:from>
    <xdr:to>
      <xdr:col>55</xdr:col>
      <xdr:colOff>50800</xdr:colOff>
      <xdr:row>97</xdr:row>
      <xdr:rowOff>116320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164597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2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63424</xdr:rowOff>
    </xdr:from>
    <xdr:to>
      <xdr:col>50</xdr:col>
      <xdr:colOff>165100</xdr:colOff>
      <xdr:row>98</xdr:row>
      <xdr:rowOff>165024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6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156151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5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150749</xdr:rowOff>
    </xdr:from>
    <xdr:to>
      <xdr:col>46</xdr:col>
      <xdr:colOff>38100</xdr:colOff>
      <xdr:row>96</xdr:row>
      <xdr:rowOff>80899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97426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108674</xdr:rowOff>
    </xdr:from>
    <xdr:to>
      <xdr:col>41</xdr:col>
      <xdr:colOff>101600</xdr:colOff>
      <xdr:row>97</xdr:row>
      <xdr:rowOff>38824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55351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34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101512</xdr:rowOff>
    </xdr:from>
    <xdr:to>
      <xdr:col>36</xdr:col>
      <xdr:colOff>165100</xdr:colOff>
      <xdr:row>98</xdr:row>
      <xdr:rowOff>31662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3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22789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171018</xdr:rowOff>
    </xdr:from>
    <xdr:to>
      <xdr:col>85</xdr:col>
      <xdr:colOff>127000</xdr:colOff>
      <xdr:row>38</xdr:row>
      <xdr:rowOff>91618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514668"/>
          <a:ext cx="8382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57099</xdr:rowOff>
    </xdr:from>
    <xdr:to>
      <xdr:col>81</xdr:col>
      <xdr:colOff>50800</xdr:colOff>
      <xdr:row>38</xdr:row>
      <xdr:rowOff>91618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572199"/>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57099</xdr:rowOff>
    </xdr:from>
    <xdr:to>
      <xdr:col>76</xdr:col>
      <xdr:colOff>114300</xdr:colOff>
      <xdr:row>38</xdr:row>
      <xdr:rowOff>73978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572199"/>
          <a:ext cx="8890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70739</xdr:rowOff>
    </xdr:from>
    <xdr:to>
      <xdr:col>71</xdr:col>
      <xdr:colOff>177800</xdr:colOff>
      <xdr:row>38</xdr:row>
      <xdr:rowOff>73978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8583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120218</xdr:rowOff>
    </xdr:from>
    <xdr:to>
      <xdr:col>85</xdr:col>
      <xdr:colOff>177800</xdr:colOff>
      <xdr:row>38</xdr:row>
      <xdr:rowOff>50368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98645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4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40818</xdr:rowOff>
    </xdr:from>
    <xdr:to>
      <xdr:col>81</xdr:col>
      <xdr:colOff>101600</xdr:colOff>
      <xdr:row>38</xdr:row>
      <xdr:rowOff>142418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5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133545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6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6299</xdr:rowOff>
    </xdr:from>
    <xdr:to>
      <xdr:col>76</xdr:col>
      <xdr:colOff>165100</xdr:colOff>
      <xdr:row>38</xdr:row>
      <xdr:rowOff>107899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5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99026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6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23178</xdr:rowOff>
    </xdr:from>
    <xdr:to>
      <xdr:col>72</xdr:col>
      <xdr:colOff>38100</xdr:colOff>
      <xdr:row>38</xdr:row>
      <xdr:rowOff>124778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115905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63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19939</xdr:rowOff>
    </xdr:from>
    <xdr:to>
      <xdr:col>67</xdr:col>
      <xdr:colOff>101600</xdr:colOff>
      <xdr:row>38</xdr:row>
      <xdr:rowOff>121539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112666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62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93664</xdr:rowOff>
    </xdr:from>
    <xdr:to>
      <xdr:col>85</xdr:col>
      <xdr:colOff>127000</xdr:colOff>
      <xdr:row>59</xdr:row>
      <xdr:rowOff>8310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10037764"/>
          <a:ext cx="838200" cy="8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8310</xdr:rowOff>
    </xdr:from>
    <xdr:to>
      <xdr:col>81</xdr:col>
      <xdr:colOff>50800</xdr:colOff>
      <xdr:row>59</xdr:row>
      <xdr:rowOff>30364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123860"/>
          <a:ext cx="889000" cy="2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30364</xdr:rowOff>
    </xdr:from>
    <xdr:to>
      <xdr:col>76</xdr:col>
      <xdr:colOff>114300</xdr:colOff>
      <xdr:row>59</xdr:row>
      <xdr:rowOff>59200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45914"/>
          <a:ext cx="889000" cy="2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143281</xdr:rowOff>
    </xdr:from>
    <xdr:to>
      <xdr:col>71</xdr:col>
      <xdr:colOff>177800</xdr:colOff>
      <xdr:row>59</xdr:row>
      <xdr:rowOff>59200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087381"/>
          <a:ext cx="889000" cy="8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42864</xdr:rowOff>
    </xdr:from>
    <xdr:to>
      <xdr:col>85</xdr:col>
      <xdr:colOff>177800</xdr:colOff>
      <xdr:row>58</xdr:row>
      <xdr:rowOff>144464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129241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9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128960</xdr:rowOff>
    </xdr:from>
    <xdr:to>
      <xdr:col>81</xdr:col>
      <xdr:colOff>101600</xdr:colOff>
      <xdr:row>59</xdr:row>
      <xdr:rowOff>59110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50237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151014</xdr:rowOff>
    </xdr:from>
    <xdr:to>
      <xdr:col>76</xdr:col>
      <xdr:colOff>165100</xdr:colOff>
      <xdr:row>59</xdr:row>
      <xdr:rowOff>81164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9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72291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8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8400</xdr:rowOff>
    </xdr:from>
    <xdr:to>
      <xdr:col>72</xdr:col>
      <xdr:colOff>38100</xdr:colOff>
      <xdr:row>59</xdr:row>
      <xdr:rowOff>110000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2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101127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1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92481</xdr:rowOff>
    </xdr:from>
    <xdr:to>
      <xdr:col>67</xdr:col>
      <xdr:colOff>101600</xdr:colOff>
      <xdr:row>59</xdr:row>
      <xdr:rowOff>22631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13758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2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127851</xdr:rowOff>
    </xdr:from>
    <xdr:to>
      <xdr:col>85</xdr:col>
      <xdr:colOff>127000</xdr:colOff>
      <xdr:row>78</xdr:row>
      <xdr:rowOff>134365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00951"/>
          <a:ext cx="8382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127851</xdr:rowOff>
    </xdr:from>
    <xdr:to>
      <xdr:col>81</xdr:col>
      <xdr:colOff>50800</xdr:colOff>
      <xdr:row>79</xdr:row>
      <xdr:rowOff>41287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00951"/>
          <a:ext cx="889000" cy="8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41287</xdr:rowOff>
    </xdr:from>
    <xdr:to>
      <xdr:col>76</xdr:col>
      <xdr:colOff>114300</xdr:colOff>
      <xdr:row>79</xdr:row>
      <xdr:rowOff>44335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583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40411</xdr:rowOff>
    </xdr:from>
    <xdr:to>
      <xdr:col>71</xdr:col>
      <xdr:colOff>177800</xdr:colOff>
      <xdr:row>79</xdr:row>
      <xdr:rowOff>44335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4961"/>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83565</xdr:rowOff>
    </xdr:from>
    <xdr:to>
      <xdr:col>85</xdr:col>
      <xdr:colOff>177800</xdr:colOff>
      <xdr:row>79</xdr:row>
      <xdr:rowOff>13715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169942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7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77051</xdr:rowOff>
    </xdr:from>
    <xdr:to>
      <xdr:col>81</xdr:col>
      <xdr:colOff>101600</xdr:colOff>
      <xdr:row>79</xdr:row>
      <xdr:rowOff>7201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169778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4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161937</xdr:rowOff>
    </xdr:from>
    <xdr:to>
      <xdr:col>76</xdr:col>
      <xdr:colOff>165100</xdr:colOff>
      <xdr:row>79</xdr:row>
      <xdr:rowOff>92087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83214</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27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164985</xdr:rowOff>
    </xdr:from>
    <xdr:to>
      <xdr:col>72</xdr:col>
      <xdr:colOff>38100</xdr:colOff>
      <xdr:row>79</xdr:row>
      <xdr:rowOff>95135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86262</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161061</xdr:rowOff>
    </xdr:from>
    <xdr:to>
      <xdr:col>67</xdr:col>
      <xdr:colOff>101600</xdr:colOff>
      <xdr:row>79</xdr:row>
      <xdr:rowOff>91211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82338</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26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118864</xdr:rowOff>
    </xdr:from>
    <xdr:to>
      <xdr:col>85</xdr:col>
      <xdr:colOff>127000</xdr:colOff>
      <xdr:row>98</xdr:row>
      <xdr:rowOff>137888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920964"/>
          <a:ext cx="838200" cy="1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65258</xdr:rowOff>
    </xdr:from>
    <xdr:to>
      <xdr:col>81</xdr:col>
      <xdr:colOff>50800</xdr:colOff>
      <xdr:row>98</xdr:row>
      <xdr:rowOff>118864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6867358"/>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166723</xdr:rowOff>
    </xdr:from>
    <xdr:to>
      <xdr:col>76</xdr:col>
      <xdr:colOff>114300</xdr:colOff>
      <xdr:row>98</xdr:row>
      <xdr:rowOff>65258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6797373"/>
          <a:ext cx="889000" cy="6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166723</xdr:rowOff>
    </xdr:from>
    <xdr:to>
      <xdr:col>71</xdr:col>
      <xdr:colOff>177800</xdr:colOff>
      <xdr:row>98</xdr:row>
      <xdr:rowOff>116824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97373"/>
          <a:ext cx="889000" cy="1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87088</xdr:rowOff>
    </xdr:from>
    <xdr:to>
      <xdr:col>85</xdr:col>
      <xdr:colOff>177800</xdr:colOff>
      <xdr:row>99</xdr:row>
      <xdr:rowOff>17238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88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65515</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86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68064</xdr:rowOff>
    </xdr:from>
    <xdr:to>
      <xdr:col>81</xdr:col>
      <xdr:colOff>101600</xdr:colOff>
      <xdr:row>98</xdr:row>
      <xdr:rowOff>169664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87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160791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96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14458</xdr:rowOff>
    </xdr:from>
    <xdr:to>
      <xdr:col>76</xdr:col>
      <xdr:colOff>165100</xdr:colOff>
      <xdr:row>98</xdr:row>
      <xdr:rowOff>116058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8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107185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90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115923</xdr:rowOff>
    </xdr:from>
    <xdr:to>
      <xdr:col>72</xdr:col>
      <xdr:colOff>38100</xdr:colOff>
      <xdr:row>98</xdr:row>
      <xdr:rowOff>46073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4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37200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66024</xdr:rowOff>
    </xdr:from>
    <xdr:to>
      <xdr:col>67</xdr:col>
      <xdr:colOff>101600</xdr:colOff>
      <xdr:row>98</xdr:row>
      <xdr:rowOff>167624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6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158751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96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類似団体内平均を一貫して下回っているのは、議会費、総務費、民生費、衛生費、農林水産業費、消防費、教育費、公債費である。民生費については、障がい者の自立支援給付や保育所・認定こども園の施設運営費などの扶助費が増加傾向にある中で、物価高騰重点支援給付金支給費の増加や自立支援給付費の増加などにより増加した。公債費については、令和５年度までに償還を終了した地方債があることから減少している。</a:t>
          </a:r>
        </a:p>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一方で土木費では、令和６年度に市道杉本大窪線道路改良工事などの大型の事業を実施したことから増加している。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標準財政規模に対する財政調整基金残高は</a:t>
          </a:r>
          <a:r>
            <a:rPr kumimoji="1" lang="en-US" altLang="ja-JP" sz="1300">
              <a:solidFill>
                <a:sysClr val="windowText" lastClr="000000"/>
              </a:solidFill>
              <a:latin typeface="ＭＳ ゴシック" pitchFamily="49" charset="-128"/>
              <a:ea typeface="ＭＳ ゴシック" pitchFamily="49" charset="-128"/>
            </a:rPr>
            <a:t>24.46</a:t>
          </a:r>
          <a:r>
            <a:rPr kumimoji="1" lang="ja-JP" altLang="en-US" sz="1300">
              <a:solidFill>
                <a:sysClr val="windowText" lastClr="000000"/>
              </a:solidFill>
              <a:latin typeface="ＭＳ ゴシック" pitchFamily="49" charset="-128"/>
              <a:ea typeface="ＭＳ ゴシック" pitchFamily="49" charset="-128"/>
            </a:rPr>
            <a:t>％と前年度より</a:t>
          </a:r>
          <a:r>
            <a:rPr kumimoji="1" lang="en-US" altLang="ja-JP" sz="1300">
              <a:solidFill>
                <a:sysClr val="windowText" lastClr="000000"/>
              </a:solidFill>
              <a:latin typeface="ＭＳ ゴシック" pitchFamily="49" charset="-128"/>
              <a:ea typeface="ＭＳ ゴシック" pitchFamily="49" charset="-128"/>
            </a:rPr>
            <a:t>4.02</a:t>
          </a:r>
          <a:r>
            <a:rPr kumimoji="1" lang="ja-JP" altLang="en-US" sz="1300">
              <a:solidFill>
                <a:sysClr val="windowText" lastClr="000000"/>
              </a:solidFill>
              <a:latin typeface="ＭＳ ゴシック" pitchFamily="49" charset="-128"/>
              <a:ea typeface="ＭＳ ゴシック" pitchFamily="49" charset="-128"/>
            </a:rPr>
            <a:t>ポイント減少している。今後の財政需要に備えるために基金を積み増ししたものの取崩額も大きく、また普通交付税の増額により標準財政規模が大きくなったものである。</a:t>
          </a:r>
        </a:p>
        <a:p>
          <a:r>
            <a:rPr kumimoji="1" lang="ja-JP" altLang="en-US" sz="1300">
              <a:solidFill>
                <a:sysClr val="windowText" lastClr="000000"/>
              </a:solidFill>
              <a:latin typeface="ＭＳ ゴシック" pitchFamily="49" charset="-128"/>
              <a:ea typeface="ＭＳ ゴシック" pitchFamily="49" charset="-128"/>
            </a:rPr>
            <a:t>　一方、歳出の抑制に努めたことなどにより、実質収支比率は</a:t>
          </a:r>
          <a:r>
            <a:rPr kumimoji="1" lang="en-US" altLang="ja-JP" sz="1300">
              <a:solidFill>
                <a:sysClr val="windowText" lastClr="000000"/>
              </a:solidFill>
              <a:latin typeface="ＭＳ ゴシック" pitchFamily="49" charset="-128"/>
              <a:ea typeface="ＭＳ ゴシック" pitchFamily="49" charset="-128"/>
            </a:rPr>
            <a:t>17.99</a:t>
          </a:r>
          <a:r>
            <a:rPr kumimoji="1" lang="ja-JP" altLang="en-US" sz="1300">
              <a:solidFill>
                <a:sysClr val="windowText" lastClr="000000"/>
              </a:solidFill>
              <a:latin typeface="ＭＳ ゴシック" pitchFamily="49" charset="-128"/>
              <a:ea typeface="ＭＳ ゴシック" pitchFamily="49" charset="-128"/>
            </a:rPr>
            <a:t>％となった。</a:t>
          </a:r>
        </a:p>
        <a:p>
          <a:r>
            <a:rPr kumimoji="1" lang="ja-JP" altLang="en-US" sz="1300">
              <a:solidFill>
                <a:sysClr val="windowText" lastClr="000000"/>
              </a:solidFill>
              <a:latin typeface="ＭＳ ゴシック" pitchFamily="49" charset="-128"/>
              <a:ea typeface="ＭＳ ゴシック" pitchFamily="49" charset="-128"/>
            </a:rPr>
            <a:t>　今後も行政サービスの質の維持向上に努め、事務事業の効率化を図りながら健全な財政運営に努める。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富山県滑川市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において各会計に赤字は生じていないものの、高齢社会の進行に伴う医療費や介護給付費の増加などにより、後期高齢者医療保険事業や介護保険事業などの医療介護系特別会計への繰出金は年々増加していくことが見込まれる。</a:t>
          </a:r>
        </a:p>
        <a:p>
          <a:r>
            <a:rPr kumimoji="1" lang="ja-JP" altLang="en-US" sz="1400">
              <a:solidFill>
                <a:sysClr val="windowText" lastClr="000000"/>
              </a:solidFill>
              <a:latin typeface="ＭＳ ゴシック" pitchFamily="49" charset="-128"/>
              <a:ea typeface="ＭＳ ゴシック" pitchFamily="49" charset="-128"/>
            </a:rPr>
            <a:t>　健康寿命延伸に向けた予防事業について積極的に施策を推進しているところであるが、今後も引き続き、医療費の抑制を通じ、市財政に及ぼす影響の軽減に努めていく。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16596508</v>
      </c>
      <c r="BO4" s="449"/>
      <c r="BP4" s="449"/>
      <c r="BQ4" s="449"/>
      <c r="BR4" s="449"/>
      <c r="BS4" s="449"/>
      <c r="BT4" s="449"/>
      <c r="BU4" s="450"/>
      <c r="BV4" s="448">
        <v>15448773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18</v>
      </c>
      <c r="CU4" s="589"/>
      <c r="CV4" s="589"/>
      <c r="CW4" s="589"/>
      <c r="CX4" s="589"/>
      <c r="CY4" s="589"/>
      <c r="CZ4" s="589"/>
      <c r="DA4" s="590"/>
      <c r="DB4" s="588">
        <v>9.8000000000000007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14836372</v>
      </c>
      <c r="BO5" s="420"/>
      <c r="BP5" s="420"/>
      <c r="BQ5" s="420"/>
      <c r="BR5" s="420"/>
      <c r="BS5" s="420"/>
      <c r="BT5" s="420"/>
      <c r="BU5" s="421"/>
      <c r="BV5" s="419">
        <v>14546668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85.5</v>
      </c>
      <c r="CU5" s="417"/>
      <c r="CV5" s="417"/>
      <c r="CW5" s="417"/>
      <c r="CX5" s="417"/>
      <c r="CY5" s="417"/>
      <c r="CZ5" s="417"/>
      <c r="DA5" s="418"/>
      <c r="DB5" s="416">
        <v>84.2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1760136</v>
      </c>
      <c r="BO6" s="420"/>
      <c r="BP6" s="420"/>
      <c r="BQ6" s="420"/>
      <c r="BR6" s="420"/>
      <c r="BS6" s="420"/>
      <c r="BT6" s="420"/>
      <c r="BU6" s="421"/>
      <c r="BV6" s="419">
        <v>902105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85.9</v>
      </c>
      <c r="CU6" s="563"/>
      <c r="CV6" s="563"/>
      <c r="CW6" s="563"/>
      <c r="CX6" s="563"/>
      <c r="CY6" s="563"/>
      <c r="CZ6" s="563"/>
      <c r="DA6" s="564"/>
      <c r="DB6" s="562">
        <v>85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222552</v>
      </c>
      <c r="BO7" s="420"/>
      <c r="BP7" s="420"/>
      <c r="BQ7" s="420"/>
      <c r="BR7" s="420"/>
      <c r="BS7" s="420"/>
      <c r="BT7" s="420"/>
      <c r="BU7" s="421"/>
      <c r="BV7" s="419">
        <v>87688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8547846</v>
      </c>
      <c r="CU7" s="420"/>
      <c r="CV7" s="420"/>
      <c r="CW7" s="420"/>
      <c r="CX7" s="420"/>
      <c r="CY7" s="420"/>
      <c r="CZ7" s="420"/>
      <c r="DA7" s="421"/>
      <c r="DB7" s="419">
        <v>8293943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1537584</v>
      </c>
      <c r="BO8" s="420"/>
      <c r="BP8" s="420"/>
      <c r="BQ8" s="420"/>
      <c r="BR8" s="420"/>
      <c r="BS8" s="420"/>
      <c r="BT8" s="420"/>
      <c r="BU8" s="421"/>
      <c r="BV8" s="419">
        <v>814417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32349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723167</v>
      </c>
      <c r="BO9" s="420"/>
      <c r="BP9" s="420"/>
      <c r="BQ9" s="420"/>
      <c r="BR9" s="420"/>
      <c r="BS9" s="420"/>
      <c r="BT9" s="420"/>
      <c r="BU9" s="421"/>
      <c r="BV9" s="419">
        <v>-319991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7.5</v>
      </c>
      <c r="CU9" s="417"/>
      <c r="CV9" s="417"/>
      <c r="CW9" s="417"/>
      <c r="CX9" s="417"/>
      <c r="CY9" s="417"/>
      <c r="CZ9" s="417"/>
      <c r="DA9" s="418"/>
      <c r="DB9" s="416">
        <v>8.1999999999999993</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32755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408737</v>
      </c>
      <c r="BO10" s="420"/>
      <c r="BP10" s="420"/>
      <c r="BQ10" s="420"/>
      <c r="BR10" s="420"/>
      <c r="BS10" s="420"/>
      <c r="BT10" s="420"/>
      <c r="BU10" s="421"/>
      <c r="BV10" s="419">
        <v>569027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32489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680000</v>
      </c>
      <c r="BO12" s="420"/>
      <c r="BP12" s="420"/>
      <c r="BQ12" s="420"/>
      <c r="BR12" s="420"/>
      <c r="BS12" s="420"/>
      <c r="BT12" s="420"/>
      <c r="BU12" s="421"/>
      <c r="BV12" s="419">
        <v>588069</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31915</v>
      </c>
      <c r="S13" s="507"/>
      <c r="T13" s="507"/>
      <c r="U13" s="507"/>
      <c r="V13" s="508"/>
      <c r="W13" s="509" t="s">
        <v>130</v>
      </c>
      <c r="X13" s="405"/>
      <c r="Y13" s="405"/>
      <c r="Z13" s="405"/>
      <c r="AA13" s="405"/>
      <c r="AB13" s="406"/>
      <c r="AC13" s="372">
        <v>520</v>
      </c>
      <c r="AD13" s="373"/>
      <c r="AE13" s="373"/>
      <c r="AF13" s="373"/>
      <c r="AG13" s="374"/>
      <c r="AH13" s="372">
        <v>619</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451904</v>
      </c>
      <c r="BO13" s="420"/>
      <c r="BP13" s="420"/>
      <c r="BQ13" s="420"/>
      <c r="BR13" s="420"/>
      <c r="BS13" s="420"/>
      <c r="BT13" s="420"/>
      <c r="BU13" s="421"/>
      <c r="BV13" s="419">
        <v>-339033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32728</v>
      </c>
      <c r="S14" s="507"/>
      <c r="T14" s="507"/>
      <c r="U14" s="507"/>
      <c r="V14" s="508"/>
      <c r="W14" s="510"/>
      <c r="X14" s="408"/>
      <c r="Y14" s="408"/>
      <c r="Z14" s="408"/>
      <c r="AA14" s="408"/>
      <c r="AB14" s="409"/>
      <c r="AC14" s="499">
        <v>3.1</v>
      </c>
      <c r="AD14" s="500"/>
      <c r="AE14" s="500"/>
      <c r="AF14" s="500"/>
      <c r="AG14" s="501"/>
      <c r="AH14" s="499">
        <v>3.6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32169</v>
      </c>
      <c r="S15" s="507"/>
      <c r="T15" s="507"/>
      <c r="U15" s="507"/>
      <c r="V15" s="508"/>
      <c r="W15" s="509" t="s">
        <v>137</v>
      </c>
      <c r="X15" s="405"/>
      <c r="Y15" s="405"/>
      <c r="Z15" s="405"/>
      <c r="AA15" s="405"/>
      <c r="AB15" s="406"/>
      <c r="AC15" s="372">
        <v>6844</v>
      </c>
      <c r="AD15" s="373"/>
      <c r="AE15" s="373"/>
      <c r="AF15" s="373"/>
      <c r="AG15" s="374"/>
      <c r="AH15" s="372">
        <v>6779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4961535</v>
      </c>
      <c r="BO15" s="449"/>
      <c r="BP15" s="449"/>
      <c r="BQ15" s="449"/>
      <c r="BR15" s="449"/>
      <c r="BS15" s="449"/>
      <c r="BT15" s="449"/>
      <c r="BU15" s="450"/>
      <c r="BV15" s="448">
        <v>4956169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40.5</v>
      </c>
      <c r="AD16" s="500"/>
      <c r="AE16" s="500"/>
      <c r="AF16" s="500"/>
      <c r="AG16" s="501"/>
      <c r="AH16" s="499">
        <v>39.9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7202291</v>
      </c>
      <c r="BO16" s="420"/>
      <c r="BP16" s="420"/>
      <c r="BQ16" s="420"/>
      <c r="BR16" s="420"/>
      <c r="BS16" s="420"/>
      <c r="BT16" s="420"/>
      <c r="BU16" s="421"/>
      <c r="BV16" s="419">
        <v>6900643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9522</v>
      </c>
      <c r="AD17" s="373"/>
      <c r="AE17" s="373"/>
      <c r="AF17" s="373"/>
      <c r="AG17" s="374"/>
      <c r="AH17" s="372">
        <v>9600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6273784</v>
      </c>
      <c r="BO17" s="420"/>
      <c r="BP17" s="420"/>
      <c r="BQ17" s="420"/>
      <c r="BR17" s="420"/>
      <c r="BS17" s="420"/>
      <c r="BT17" s="420"/>
      <c r="BU17" s="421"/>
      <c r="BV17" s="419">
        <v>6267990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54.62</v>
      </c>
      <c r="M18" s="472"/>
      <c r="N18" s="472"/>
      <c r="O18" s="472"/>
      <c r="P18" s="472"/>
      <c r="Q18" s="472"/>
      <c r="R18" s="473"/>
      <c r="S18" s="473"/>
      <c r="T18" s="473"/>
      <c r="U18" s="473"/>
      <c r="V18" s="474"/>
      <c r="W18" s="490"/>
      <c r="X18" s="491"/>
      <c r="Y18" s="491"/>
      <c r="Z18" s="491"/>
      <c r="AA18" s="491"/>
      <c r="AB18" s="515"/>
      <c r="AC18" s="389">
        <v>56.4</v>
      </c>
      <c r="AD18" s="390"/>
      <c r="AE18" s="390"/>
      <c r="AF18" s="390"/>
      <c r="AG18" s="475"/>
      <c r="AH18" s="389">
        <v>56.5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7667163</v>
      </c>
      <c r="BO18" s="420"/>
      <c r="BP18" s="420"/>
      <c r="BQ18" s="420"/>
      <c r="BR18" s="420"/>
      <c r="BS18" s="420"/>
      <c r="BT18" s="420"/>
      <c r="BU18" s="421"/>
      <c r="BV18" s="419">
        <v>7186592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592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11932860</v>
      </c>
      <c r="BO19" s="420"/>
      <c r="BP19" s="420"/>
      <c r="BQ19" s="420"/>
      <c r="BR19" s="420"/>
      <c r="BS19" s="420"/>
      <c r="BT19" s="420"/>
      <c r="BU19" s="421"/>
      <c r="BV19" s="419">
        <v>11490275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12115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8784699</v>
      </c>
      <c r="BO22" s="449"/>
      <c r="BP22" s="449"/>
      <c r="BQ22" s="449"/>
      <c r="BR22" s="449"/>
      <c r="BS22" s="449"/>
      <c r="BT22" s="449"/>
      <c r="BU22" s="450"/>
      <c r="BV22" s="448">
        <v>9130869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8164568</v>
      </c>
      <c r="BO23" s="420"/>
      <c r="BP23" s="420"/>
      <c r="BQ23" s="420"/>
      <c r="BR23" s="420"/>
      <c r="BS23" s="420"/>
      <c r="BT23" s="420"/>
      <c r="BU23" s="421"/>
      <c r="BV23" s="419">
        <v>8588190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9160</v>
      </c>
      <c r="R24" s="373"/>
      <c r="S24" s="373"/>
      <c r="T24" s="373"/>
      <c r="U24" s="373"/>
      <c r="V24" s="374"/>
      <c r="W24" s="462"/>
      <c r="X24" s="399"/>
      <c r="Y24" s="400"/>
      <c r="Z24" s="375" t="s">
        <v>162</v>
      </c>
      <c r="AA24" s="376"/>
      <c r="AB24" s="376"/>
      <c r="AC24" s="376"/>
      <c r="AD24" s="376"/>
      <c r="AE24" s="376"/>
      <c r="AF24" s="376"/>
      <c r="AG24" s="377"/>
      <c r="AH24" s="372">
        <v>190</v>
      </c>
      <c r="AI24" s="373"/>
      <c r="AJ24" s="373"/>
      <c r="AK24" s="373"/>
      <c r="AL24" s="374"/>
      <c r="AM24" s="372">
        <v>560690</v>
      </c>
      <c r="AN24" s="373"/>
      <c r="AO24" s="373"/>
      <c r="AP24" s="373"/>
      <c r="AQ24" s="373"/>
      <c r="AR24" s="374"/>
      <c r="AS24" s="372">
        <v>2951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3546935</v>
      </c>
      <c r="BO24" s="420"/>
      <c r="BP24" s="420"/>
      <c r="BQ24" s="420"/>
      <c r="BR24" s="420"/>
      <c r="BS24" s="420"/>
      <c r="BT24" s="420"/>
      <c r="BU24" s="421"/>
      <c r="BV24" s="419">
        <v>3422973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7310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1061664</v>
      </c>
      <c r="BO25" s="449"/>
      <c r="BP25" s="449"/>
      <c r="BQ25" s="449"/>
      <c r="BR25" s="449"/>
      <c r="BS25" s="449"/>
      <c r="BT25" s="449"/>
      <c r="BU25" s="450"/>
      <c r="BV25" s="448">
        <v>882185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6200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16709</v>
      </c>
      <c r="AN26" s="373"/>
      <c r="AO26" s="373"/>
      <c r="AP26" s="373"/>
      <c r="AQ26" s="373"/>
      <c r="AR26" s="374"/>
      <c r="AS26" s="372">
        <v>2387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4240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502330</v>
      </c>
      <c r="BO27" s="454"/>
      <c r="BP27" s="454"/>
      <c r="BQ27" s="454"/>
      <c r="BR27" s="454"/>
      <c r="BS27" s="454"/>
      <c r="BT27" s="454"/>
      <c r="BU27" s="455"/>
      <c r="BV27" s="453">
        <v>511609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3770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2090984</v>
      </c>
      <c r="BO28" s="449"/>
      <c r="BP28" s="449"/>
      <c r="BQ28" s="449"/>
      <c r="BR28" s="449"/>
      <c r="BS28" s="449"/>
      <c r="BT28" s="449"/>
      <c r="BU28" s="450"/>
      <c r="BV28" s="448">
        <v>2362247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13</v>
      </c>
      <c r="M29" s="373"/>
      <c r="N29" s="373"/>
      <c r="O29" s="373"/>
      <c r="P29" s="374"/>
      <c r="Q29" s="372">
        <v>3540</v>
      </c>
      <c r="R29" s="373"/>
      <c r="S29" s="373"/>
      <c r="T29" s="373"/>
      <c r="U29" s="373"/>
      <c r="V29" s="374"/>
      <c r="W29" s="463"/>
      <c r="X29" s="464"/>
      <c r="Y29" s="465"/>
      <c r="Z29" s="375" t="s">
        <v>177</v>
      </c>
      <c r="AA29" s="376"/>
      <c r="AB29" s="376"/>
      <c r="AC29" s="376"/>
      <c r="AD29" s="376"/>
      <c r="AE29" s="376"/>
      <c r="AF29" s="376"/>
      <c r="AG29" s="377"/>
      <c r="AH29" s="372">
        <v>190</v>
      </c>
      <c r="AI29" s="373"/>
      <c r="AJ29" s="373"/>
      <c r="AK29" s="373"/>
      <c r="AL29" s="374"/>
      <c r="AM29" s="372">
        <v>560690</v>
      </c>
      <c r="AN29" s="373"/>
      <c r="AO29" s="373"/>
      <c r="AP29" s="373"/>
      <c r="AQ29" s="373"/>
      <c r="AR29" s="374"/>
      <c r="AS29" s="372">
        <v>2951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2017172</v>
      </c>
      <c r="BO29" s="420"/>
      <c r="BP29" s="420"/>
      <c r="BQ29" s="420"/>
      <c r="BR29" s="420"/>
      <c r="BS29" s="420"/>
      <c r="BT29" s="420"/>
      <c r="BU29" s="421"/>
      <c r="BV29" s="419">
        <v>1963440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3520831</v>
      </c>
      <c r="BO30" s="454"/>
      <c r="BP30" s="454"/>
      <c r="BQ30" s="454"/>
      <c r="BR30" s="454"/>
      <c r="BS30" s="454"/>
      <c r="BT30" s="454"/>
      <c r="BU30" s="455"/>
      <c r="BV30" s="453">
        <v>3568875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工業団地造成事業特別会計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富山地区広域圏事務組合（一般会計）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滑川市文化・スポーツ振興財団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富山県東部消防組合（一般会計）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滑川市スポーツ協会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富山県市町村会館管理組合（一般会計）</v>
      </c>
      <c r="BZ36" s="368"/>
      <c r="CA36" s="368"/>
      <c r="CB36" s="368"/>
      <c r="CC36" s="368"/>
      <c r="CD36" s="368"/>
      <c r="CE36" s="368"/>
      <c r="CF36" s="368"/>
      <c r="CG36" s="368"/>
      <c r="CH36" s="368"/>
      <c r="CI36" s="368"/>
      <c r="CJ36" s="368"/>
      <c r="CK36" s="368"/>
      <c r="CL36" s="368"/>
      <c r="CM36" s="368"/>
      <c r="CN36" s="169"/>
      <c r="CO36" s="367">
        <f t="shared" si="3"/>
        <v>16</v>
      </c>
      <c r="CP36" s="367"/>
      <c r="CQ36" s="368" t="str">
        <f>IF('各会計、関係団体の財政状況及び健全化判断比率'!BS9="","",'各会計、関係団体の財政状況及び健全化判断比率'!BS9)</f>
        <v>滑川市農業公社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富山県後期高齢者医療広域連合（一般会計）</v>
      </c>
      <c r="BZ37" s="368"/>
      <c r="CA37" s="368"/>
      <c r="CB37" s="368"/>
      <c r="CC37" s="368"/>
      <c r="CD37" s="368"/>
      <c r="CE37" s="368"/>
      <c r="CF37" s="368"/>
      <c r="CG37" s="368"/>
      <c r="CH37" s="368"/>
      <c r="CI37" s="368"/>
      <c r="CJ37" s="368"/>
      <c r="CK37" s="368"/>
      <c r="CL37" s="368"/>
      <c r="CM37" s="368"/>
      <c r="CN37" s="169"/>
      <c r="CO37" s="367">
        <f t="shared" si="3"/>
        <v>17</v>
      </c>
      <c r="CP37" s="367"/>
      <c r="CQ37" s="368" t="str">
        <f>IF('各会計、関係団体の財政状況及び健全化判断比率'!BS10="","",'各会計、関係団体の財政状況及び健全化判断比率'!BS10)</f>
        <v>ウェーブ滑川</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富山県後期高齢者医療広域連合（後期高齢者医療事業特別会計）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滑川中新川地区広域情報事務組合（一般会計）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5NrXluJRnzvlcC46OpZzccWNsD2+Yh5L+MZ++e0fpSbNvTbQh0ekMfUe2mBHgbeG8onnKUHktMMnAl9ixFVA0w==" saltValue="Hx28BiEK9zjA3dCIBQh0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12.95</v>
      </c>
      <c r="G34" s="33">
        <v>13.47</v>
      </c>
      <c r="H34" s="33">
        <v>14</v>
      </c>
      <c r="I34" s="33">
        <v>9.81</v>
      </c>
      <c r="J34" s="34">
        <v>17.98</v>
      </c>
      <c r="K34" s="22"/>
      <c r="L34" s="22"/>
      <c r="M34" s="22"/>
      <c r="N34" s="22"/>
      <c r="O34" s="22"/>
      <c r="P34" s="22"/>
    </row>
    <row r="35" spans="1:16" ht="39" customHeight="1" x14ac:dyDescent="0.15">
      <c r="A35" s="22"/>
      <c r="B35" s="35"/>
      <c r="C35" s="1145" t="s">
        <v>536</v>
      </c>
      <c r="D35" s="1146"/>
      <c r="E35" s="1147"/>
      <c r="F35" s="36">
        <v>8.51</v>
      </c>
      <c r="G35" s="37">
        <v>7.68</v>
      </c>
      <c r="H35" s="37">
        <v>8.26</v>
      </c>
      <c r="I35" s="37">
        <v>8.16</v>
      </c>
      <c r="J35" s="38">
        <v>7.26</v>
      </c>
      <c r="K35" s="22"/>
      <c r="L35" s="22"/>
      <c r="M35" s="22"/>
      <c r="N35" s="22"/>
      <c r="O35" s="22"/>
      <c r="P35" s="22"/>
    </row>
    <row r="36" spans="1:16" ht="39" customHeight="1" x14ac:dyDescent="0.15">
      <c r="A36" s="22"/>
      <c r="B36" s="35"/>
      <c r="C36" s="1145" t="s">
        <v>537</v>
      </c>
      <c r="D36" s="1146"/>
      <c r="E36" s="1147"/>
      <c r="F36" s="36">
        <v>3.93</v>
      </c>
      <c r="G36" s="37">
        <v>4.07</v>
      </c>
      <c r="H36" s="37">
        <v>4.97</v>
      </c>
      <c r="I36" s="37">
        <v>5.21</v>
      </c>
      <c r="J36" s="38">
        <v>4.05</v>
      </c>
      <c r="K36" s="22"/>
      <c r="L36" s="22"/>
      <c r="M36" s="22"/>
      <c r="N36" s="22"/>
      <c r="O36" s="22"/>
      <c r="P36" s="22"/>
    </row>
    <row r="37" spans="1:16" ht="39" customHeight="1" x14ac:dyDescent="0.15">
      <c r="A37" s="22"/>
      <c r="B37" s="35"/>
      <c r="C37" s="1145" t="s">
        <v>538</v>
      </c>
      <c r="D37" s="1146"/>
      <c r="E37" s="1147"/>
      <c r="F37" s="36">
        <v>0.43</v>
      </c>
      <c r="G37" s="37">
        <v>0.24</v>
      </c>
      <c r="H37" s="37">
        <v>0.68</v>
      </c>
      <c r="I37" s="37">
        <v>0.4</v>
      </c>
      <c r="J37" s="38">
        <v>0.4</v>
      </c>
      <c r="K37" s="22"/>
      <c r="L37" s="22"/>
      <c r="M37" s="22"/>
      <c r="N37" s="22"/>
      <c r="O37" s="22"/>
      <c r="P37" s="22"/>
    </row>
    <row r="38" spans="1:16" ht="39" customHeight="1" x14ac:dyDescent="0.15">
      <c r="A38" s="22"/>
      <c r="B38" s="35"/>
      <c r="C38" s="1145" t="s">
        <v>539</v>
      </c>
      <c r="D38" s="1146"/>
      <c r="E38" s="1147"/>
      <c r="F38" s="36">
        <v>1.02</v>
      </c>
      <c r="G38" s="37">
        <v>0.64</v>
      </c>
      <c r="H38" s="37">
        <v>0.16</v>
      </c>
      <c r="I38" s="37">
        <v>0.01</v>
      </c>
      <c r="J38" s="38">
        <v>0.06</v>
      </c>
      <c r="K38" s="22"/>
      <c r="L38" s="22"/>
      <c r="M38" s="22"/>
      <c r="N38" s="22"/>
      <c r="O38" s="22"/>
      <c r="P38" s="22"/>
    </row>
    <row r="39" spans="1:16" ht="39" customHeight="1" x14ac:dyDescent="0.15">
      <c r="A39" s="22"/>
      <c r="B39" s="35"/>
      <c r="C39" s="1145" t="s">
        <v>540</v>
      </c>
      <c r="D39" s="1146"/>
      <c r="E39" s="1147"/>
      <c r="F39" s="36">
        <v>0.13</v>
      </c>
      <c r="G39" s="37">
        <v>0.16</v>
      </c>
      <c r="H39" s="37">
        <v>0.16</v>
      </c>
      <c r="I39" s="37">
        <v>0.05</v>
      </c>
      <c r="J39" s="38">
        <v>0.04</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543</v>
      </c>
      <c r="D43" s="1149"/>
      <c r="E43" s="1150"/>
      <c r="F43" s="41" t="s">
        <v>491</v>
      </c>
      <c r="G43" s="42" t="s">
        <v>491</v>
      </c>
      <c r="H43" s="42" t="s">
        <v>491</v>
      </c>
      <c r="I43" s="42" t="s">
        <v>491</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eG5o+Bmna7i446mdLdHto1+R6ekFhDFTCc8BjA9VC/r20Fs2tZAI7MC236FvNZ1DX2pglBj++0U+OtdBBOmvA==" saltValue="de5XqfWHowVqZM5yTvHy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956</v>
      </c>
      <c r="L45" s="60">
        <v>961</v>
      </c>
      <c r="M45" s="60">
        <v>951</v>
      </c>
      <c r="N45" s="60">
        <v>958</v>
      </c>
      <c r="O45" s="61">
        <v>913</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508</v>
      </c>
      <c r="L48" s="64">
        <v>478</v>
      </c>
      <c r="M48" s="64">
        <v>489</v>
      </c>
      <c r="N48" s="64">
        <v>490</v>
      </c>
      <c r="O48" s="65">
        <v>496</v>
      </c>
      <c r="P48" s="48"/>
      <c r="Q48" s="48"/>
      <c r="R48" s="48"/>
      <c r="S48" s="48"/>
      <c r="T48" s="48"/>
      <c r="U48" s="48"/>
    </row>
    <row r="49" spans="1:21" ht="30.75" customHeight="1" x14ac:dyDescent="0.15">
      <c r="A49" s="48"/>
      <c r="B49" s="1178"/>
      <c r="C49" s="1179"/>
      <c r="D49" s="62"/>
      <c r="E49" s="1155" t="s">
        <v>14</v>
      </c>
      <c r="F49" s="1155"/>
      <c r="G49" s="1155"/>
      <c r="H49" s="1155"/>
      <c r="I49" s="1155"/>
      <c r="J49" s="1156"/>
      <c r="K49" s="63">
        <v>65</v>
      </c>
      <c r="L49" s="64">
        <v>64</v>
      </c>
      <c r="M49" s="64">
        <v>69</v>
      </c>
      <c r="N49" s="64">
        <v>62</v>
      </c>
      <c r="O49" s="65">
        <v>42</v>
      </c>
      <c r="P49" s="48"/>
      <c r="Q49" s="48"/>
      <c r="R49" s="48"/>
      <c r="S49" s="48"/>
      <c r="T49" s="48"/>
      <c r="U49" s="48"/>
    </row>
    <row r="50" spans="1:21" ht="30.75" customHeight="1" x14ac:dyDescent="0.15">
      <c r="A50" s="48"/>
      <c r="B50" s="1178"/>
      <c r="C50" s="1179"/>
      <c r="D50" s="62"/>
      <c r="E50" s="1155" t="s">
        <v>15</v>
      </c>
      <c r="F50" s="1155"/>
      <c r="G50" s="1155"/>
      <c r="H50" s="1155"/>
      <c r="I50" s="1155"/>
      <c r="J50" s="1156"/>
      <c r="K50" s="63">
        <v>9</v>
      </c>
      <c r="L50" s="64">
        <v>5</v>
      </c>
      <c r="M50" s="64">
        <v>5</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1230</v>
      </c>
      <c r="L52" s="64">
        <v>1214</v>
      </c>
      <c r="M52" s="64">
        <v>1180</v>
      </c>
      <c r="N52" s="64">
        <v>1115</v>
      </c>
      <c r="O52" s="65">
        <v>1108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308</v>
      </c>
      <c r="L53" s="69">
        <v>294</v>
      </c>
      <c r="M53" s="69">
        <v>334</v>
      </c>
      <c r="N53" s="69">
        <v>396</v>
      </c>
      <c r="O53" s="70">
        <v>344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hl9OJVzAbS0jQGB06AqT6upGCrg1kgbZAzGx3nFx4FiiQl0KyWaYmijTWsuP5hKw7PHLXPnGRDz/Cn2u9cWQ==" saltValue="Yq3GD6+rj+QeJ0hJBz/3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9946</v>
      </c>
      <c r="J41" s="344">
        <v>10000</v>
      </c>
      <c r="K41" s="344">
        <v>9801</v>
      </c>
      <c r="L41" s="344">
        <v>9131</v>
      </c>
      <c r="M41" s="345">
        <v>8785</v>
      </c>
    </row>
    <row r="42" spans="2:13" ht="27.75" customHeight="1" x14ac:dyDescent="0.15">
      <c r="B42" s="1186"/>
      <c r="C42" s="1187"/>
      <c r="D42" s="106"/>
      <c r="E42" s="1190" t="s">
        <v>32</v>
      </c>
      <c r="F42" s="1190"/>
      <c r="G42" s="1190"/>
      <c r="H42" s="1191"/>
      <c r="I42" s="346">
        <v>42</v>
      </c>
      <c r="J42" s="347">
        <v>22</v>
      </c>
      <c r="K42" s="347">
        <v>2</v>
      </c>
      <c r="L42" s="347">
        <v>1</v>
      </c>
      <c r="M42" s="348">
        <v>83</v>
      </c>
    </row>
    <row r="43" spans="2:13" ht="27.75" customHeight="1" x14ac:dyDescent="0.15">
      <c r="B43" s="1186"/>
      <c r="C43" s="1187"/>
      <c r="D43" s="106"/>
      <c r="E43" s="1190" t="s">
        <v>33</v>
      </c>
      <c r="F43" s="1190"/>
      <c r="G43" s="1190"/>
      <c r="H43" s="1191"/>
      <c r="I43" s="346">
        <v>8549</v>
      </c>
      <c r="J43" s="347">
        <v>7981</v>
      </c>
      <c r="K43" s="347">
        <v>7302</v>
      </c>
      <c r="L43" s="347">
        <v>7073</v>
      </c>
      <c r="M43" s="348">
        <v>6931</v>
      </c>
    </row>
    <row r="44" spans="2:13" ht="27.75" customHeight="1" x14ac:dyDescent="0.15">
      <c r="B44" s="1186"/>
      <c r="C44" s="1187"/>
      <c r="D44" s="106"/>
      <c r="E44" s="1190" t="s">
        <v>34</v>
      </c>
      <c r="F44" s="1190"/>
      <c r="G44" s="1190"/>
      <c r="H44" s="1191"/>
      <c r="I44" s="346">
        <v>376</v>
      </c>
      <c r="J44" s="347">
        <v>379</v>
      </c>
      <c r="K44" s="347">
        <v>322</v>
      </c>
      <c r="L44" s="347">
        <v>205</v>
      </c>
      <c r="M44" s="348">
        <v>179</v>
      </c>
    </row>
    <row r="45" spans="2:13" ht="27.75" customHeight="1" x14ac:dyDescent="0.15">
      <c r="B45" s="1186"/>
      <c r="C45" s="1187"/>
      <c r="D45" s="106"/>
      <c r="E45" s="1190" t="s">
        <v>35</v>
      </c>
      <c r="F45" s="1190"/>
      <c r="G45" s="1190"/>
      <c r="H45" s="1191"/>
      <c r="I45" s="346">
        <v>1110</v>
      </c>
      <c r="J45" s="347">
        <v>1036</v>
      </c>
      <c r="K45" s="347">
        <v>1037</v>
      </c>
      <c r="L45" s="347">
        <v>836</v>
      </c>
      <c r="M45" s="348">
        <v>780</v>
      </c>
    </row>
    <row r="46" spans="2:13" ht="27.75" customHeight="1" x14ac:dyDescent="0.15">
      <c r="B46" s="1186"/>
      <c r="C46" s="1187"/>
      <c r="D46" s="107"/>
      <c r="E46" s="1190" t="s">
        <v>36</v>
      </c>
      <c r="F46" s="1190"/>
      <c r="G46" s="1190"/>
      <c r="H46" s="1191"/>
      <c r="I46" s="346" t="s">
        <v>491</v>
      </c>
      <c r="J46" s="347" t="s">
        <v>491</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5520</v>
      </c>
      <c r="J50" s="347">
        <v>6472</v>
      </c>
      <c r="K50" s="347">
        <v>7650</v>
      </c>
      <c r="L50" s="347">
        <v>8502</v>
      </c>
      <c r="M50" s="348">
        <v>8240</v>
      </c>
    </row>
    <row r="51" spans="2:13" ht="27.75" customHeight="1" x14ac:dyDescent="0.15">
      <c r="B51" s="1186"/>
      <c r="C51" s="1187"/>
      <c r="D51" s="106"/>
      <c r="E51" s="1190" t="s">
        <v>42</v>
      </c>
      <c r="F51" s="1190"/>
      <c r="G51" s="1190"/>
      <c r="H51" s="1191"/>
      <c r="I51" s="346">
        <v>81</v>
      </c>
      <c r="J51" s="347">
        <v>49</v>
      </c>
      <c r="K51" s="347">
        <v>30</v>
      </c>
      <c r="L51" s="347">
        <v>20</v>
      </c>
      <c r="M51" s="348">
        <v>11</v>
      </c>
    </row>
    <row r="52" spans="2:13" ht="27.75" customHeight="1" x14ac:dyDescent="0.15">
      <c r="B52" s="1188"/>
      <c r="C52" s="1189"/>
      <c r="D52" s="106"/>
      <c r="E52" s="1190" t="s">
        <v>43</v>
      </c>
      <c r="F52" s="1190"/>
      <c r="G52" s="1190"/>
      <c r="H52" s="1191"/>
      <c r="I52" s="346">
        <v>14709</v>
      </c>
      <c r="J52" s="347">
        <v>14624</v>
      </c>
      <c r="K52" s="347">
        <v>14025</v>
      </c>
      <c r="L52" s="347">
        <v>13246</v>
      </c>
      <c r="M52" s="348">
        <v>12575</v>
      </c>
    </row>
    <row r="53" spans="2:13" ht="27.75" customHeight="1" thickBot="1" x14ac:dyDescent="0.2">
      <c r="B53" s="1192" t="s">
        <v>19</v>
      </c>
      <c r="C53" s="1193"/>
      <c r="D53" s="110"/>
      <c r="E53" s="1194" t="s">
        <v>44</v>
      </c>
      <c r="F53" s="1194"/>
      <c r="G53" s="1194"/>
      <c r="H53" s="1195"/>
      <c r="I53" s="349">
        <v>-286</v>
      </c>
      <c r="J53" s="350">
        <v>-1726</v>
      </c>
      <c r="K53" s="350">
        <v>-3241</v>
      </c>
      <c r="L53" s="350">
        <v>-4521</v>
      </c>
      <c r="M53" s="351">
        <v>-4066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okXLwelvQWSlKfw8NPyOSoE6Oiaijquf5l/YVJb95BkRG6+92BYp3Gc0Y1G1n2SyxLqhBAiGWAk42qvQSXUtQ==" saltValue="xpDuQt5F5ofPMXt1y0Vl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2381</v>
      </c>
      <c r="G55" s="352">
        <v>2362</v>
      </c>
      <c r="H55" s="353">
        <v>2091</v>
      </c>
    </row>
    <row r="56" spans="2:8" ht="52.5" customHeight="1" x14ac:dyDescent="0.15">
      <c r="B56" s="122"/>
      <c r="C56" s="1213" t="s">
        <v>47</v>
      </c>
      <c r="D56" s="1213"/>
      <c r="E56" s="1214"/>
      <c r="F56" s="354">
        <v>1789</v>
      </c>
      <c r="G56" s="354">
        <v>1963</v>
      </c>
      <c r="H56" s="355">
        <v>2017</v>
      </c>
    </row>
    <row r="57" spans="2:8" ht="53.25" customHeight="1" x14ac:dyDescent="0.15">
      <c r="B57" s="122"/>
      <c r="C57" s="1215" t="s">
        <v>48</v>
      </c>
      <c r="D57" s="1215"/>
      <c r="E57" s="1216"/>
      <c r="F57" s="356">
        <v>2902</v>
      </c>
      <c r="G57" s="356">
        <v>3569</v>
      </c>
      <c r="H57" s="357">
        <v>3521</v>
      </c>
    </row>
    <row r="58" spans="2:8" ht="45.75" customHeight="1" x14ac:dyDescent="0.15">
      <c r="B58" s="123"/>
      <c r="C58" s="1203" t="s">
        <v>561</v>
      </c>
      <c r="D58" s="1204"/>
      <c r="E58" s="1205"/>
      <c r="F58" s="358">
        <v>1211</v>
      </c>
      <c r="G58" s="358">
        <v>1807</v>
      </c>
      <c r="H58" s="359">
        <v>1716</v>
      </c>
    </row>
    <row r="59" spans="2:8" ht="45.75" customHeight="1" x14ac:dyDescent="0.15">
      <c r="B59" s="123"/>
      <c r="C59" s="1203" t="s">
        <v>562</v>
      </c>
      <c r="D59" s="1204"/>
      <c r="E59" s="1205"/>
      <c r="F59" s="358">
        <v>1153</v>
      </c>
      <c r="G59" s="358">
        <v>1209</v>
      </c>
      <c r="H59" s="359">
        <v>1259</v>
      </c>
    </row>
    <row r="60" spans="2:8" ht="45.75" customHeight="1" x14ac:dyDescent="0.15">
      <c r="B60" s="123"/>
      <c r="C60" s="1203" t="s">
        <v>563</v>
      </c>
      <c r="D60" s="1204"/>
      <c r="E60" s="1205"/>
      <c r="F60" s="358">
        <v>301</v>
      </c>
      <c r="G60" s="358">
        <v>301</v>
      </c>
      <c r="H60" s="359">
        <v>301</v>
      </c>
    </row>
    <row r="61" spans="2:8" ht="45.75" customHeight="1" x14ac:dyDescent="0.15">
      <c r="B61" s="123"/>
      <c r="C61" s="1203" t="s">
        <v>564</v>
      </c>
      <c r="D61" s="1204"/>
      <c r="E61" s="1205"/>
      <c r="F61" s="358">
        <v>63</v>
      </c>
      <c r="G61" s="358">
        <v>74</v>
      </c>
      <c r="H61" s="359">
        <v>65</v>
      </c>
    </row>
    <row r="62" spans="2:8" ht="45.75" customHeight="1" thickBot="1" x14ac:dyDescent="0.2">
      <c r="B62" s="124"/>
      <c r="C62" s="1206" t="s">
        <v>565</v>
      </c>
      <c r="D62" s="1207"/>
      <c r="E62" s="1208"/>
      <c r="F62" s="360">
        <v>67</v>
      </c>
      <c r="G62" s="360">
        <v>64</v>
      </c>
      <c r="H62" s="361">
        <v>60</v>
      </c>
    </row>
    <row r="63" spans="2:8" ht="52.5" customHeight="1" thickBot="1" x14ac:dyDescent="0.2">
      <c r="B63" s="125"/>
      <c r="C63" s="1209" t="s">
        <v>49</v>
      </c>
      <c r="D63" s="1209"/>
      <c r="E63" s="1210"/>
      <c r="F63" s="362">
        <v>7072</v>
      </c>
      <c r="G63" s="362">
        <v>7895</v>
      </c>
      <c r="H63" s="363">
        <v>7629</v>
      </c>
    </row>
    <row r="64" spans="2:8" x14ac:dyDescent="0.15"/>
  </sheetData>
  <sheetProtection algorithmName="SHA-512" hashValue="kj/yqHAjE8t9ryD9keBORX5QgSaOPvUIH3Tkm34spm+rvl7yjC454Mbf8c81AgEButr08u4Up5PBlP/qfL6nCQ==" saltValue="N1Uj5QykiLVgVQvLK71p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47318</v>
      </c>
      <c r="E3" s="144"/>
      <c r="F3" s="145">
        <v>76347</v>
      </c>
      <c r="G3" s="146"/>
      <c r="H3" s="147"/>
    </row>
    <row r="4" spans="1:8" x14ac:dyDescent="0.15">
      <c r="A4" s="148"/>
      <c r="B4" s="149"/>
      <c r="C4" s="150"/>
      <c r="D4" s="151">
        <v>23076</v>
      </c>
      <c r="E4" s="152"/>
      <c r="F4" s="153">
        <v>41762</v>
      </c>
      <c r="G4" s="154"/>
      <c r="H4" s="155"/>
    </row>
    <row r="5" spans="1:8" x14ac:dyDescent="0.15">
      <c r="A5" s="136" t="s">
        <v>523</v>
      </c>
      <c r="B5" s="141"/>
      <c r="C5" s="142"/>
      <c r="D5" s="143">
        <v>47707</v>
      </c>
      <c r="E5" s="144"/>
      <c r="F5" s="145">
        <v>69604</v>
      </c>
      <c r="G5" s="146"/>
      <c r="H5" s="147"/>
    </row>
    <row r="6" spans="1:8" x14ac:dyDescent="0.15">
      <c r="A6" s="148"/>
      <c r="B6" s="149"/>
      <c r="C6" s="150"/>
      <c r="D6" s="151">
        <v>12569</v>
      </c>
      <c r="E6" s="152"/>
      <c r="F6" s="153">
        <v>36247</v>
      </c>
      <c r="G6" s="154"/>
      <c r="H6" s="155"/>
    </row>
    <row r="7" spans="1:8" x14ac:dyDescent="0.15">
      <c r="A7" s="136" t="s">
        <v>524</v>
      </c>
      <c r="B7" s="141"/>
      <c r="C7" s="142"/>
      <c r="D7" s="143">
        <v>65321</v>
      </c>
      <c r="E7" s="144"/>
      <c r="F7" s="145">
        <v>68410</v>
      </c>
      <c r="G7" s="146"/>
      <c r="H7" s="147"/>
    </row>
    <row r="8" spans="1:8" x14ac:dyDescent="0.15">
      <c r="A8" s="148"/>
      <c r="B8" s="149"/>
      <c r="C8" s="150"/>
      <c r="D8" s="151">
        <v>20071</v>
      </c>
      <c r="E8" s="152"/>
      <c r="F8" s="153">
        <v>35086</v>
      </c>
      <c r="G8" s="154"/>
      <c r="H8" s="155"/>
    </row>
    <row r="9" spans="1:8" x14ac:dyDescent="0.15">
      <c r="A9" s="136" t="s">
        <v>525</v>
      </c>
      <c r="B9" s="141"/>
      <c r="C9" s="142"/>
      <c r="D9" s="143">
        <v>28640</v>
      </c>
      <c r="E9" s="144"/>
      <c r="F9" s="145">
        <v>73019</v>
      </c>
      <c r="G9" s="146"/>
      <c r="H9" s="147"/>
    </row>
    <row r="10" spans="1:8" x14ac:dyDescent="0.15">
      <c r="A10" s="148"/>
      <c r="B10" s="149"/>
      <c r="C10" s="150"/>
      <c r="D10" s="151">
        <v>12700</v>
      </c>
      <c r="E10" s="152"/>
      <c r="F10" s="153">
        <v>39427</v>
      </c>
      <c r="G10" s="154"/>
      <c r="H10" s="155"/>
    </row>
    <row r="11" spans="1:8" x14ac:dyDescent="0.15">
      <c r="A11" s="136" t="s">
        <v>526</v>
      </c>
      <c r="B11" s="141"/>
      <c r="C11" s="142"/>
      <c r="D11" s="143">
        <v>48489</v>
      </c>
      <c r="E11" s="144"/>
      <c r="F11" s="145">
        <v>76590</v>
      </c>
      <c r="G11" s="146"/>
      <c r="H11" s="147"/>
    </row>
    <row r="12" spans="1:8" x14ac:dyDescent="0.15">
      <c r="A12" s="148"/>
      <c r="B12" s="149"/>
      <c r="C12" s="156"/>
      <c r="D12" s="151">
        <v>33656</v>
      </c>
      <c r="E12" s="152"/>
      <c r="F12" s="153">
        <v>42387</v>
      </c>
      <c r="G12" s="154"/>
      <c r="H12" s="155"/>
    </row>
    <row r="13" spans="1:8" x14ac:dyDescent="0.15">
      <c r="A13" s="136"/>
      <c r="B13" s="141"/>
      <c r="C13" s="157"/>
      <c r="D13" s="158">
        <v>47495</v>
      </c>
      <c r="E13" s="159"/>
      <c r="F13" s="160">
        <v>72794</v>
      </c>
      <c r="G13" s="161"/>
      <c r="H13" s="147"/>
    </row>
    <row r="14" spans="1:8" x14ac:dyDescent="0.15">
      <c r="A14" s="148"/>
      <c r="B14" s="149"/>
      <c r="C14" s="150"/>
      <c r="D14" s="151">
        <v>20414</v>
      </c>
      <c r="E14" s="152"/>
      <c r="F14" s="153">
        <v>38982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12.96</v>
      </c>
      <c r="C19" s="162">
        <f>ROUND(VALUE(SUBSTITUTE(実質収支比率等に係る経年分析!G$48,"▲","-")),2)</f>
        <v>13.47</v>
      </c>
      <c r="D19" s="162">
        <f>ROUND(VALUE(SUBSTITUTE(実質収支比率等に係る経年分析!H$48,"▲","-")),2)</f>
        <v>14</v>
      </c>
      <c r="E19" s="162">
        <f>ROUND(VALUE(SUBSTITUTE(実質収支比率等に係る経年分析!I$48,"▲","-")),2)</f>
        <v>9.82</v>
      </c>
      <c r="F19" s="162">
        <f>ROUND(VALUE(SUBSTITUTE(実質収支比率等に係る経年分析!J$48,"▲","-")),2)</f>
        <v>17.989999999999998</v>
      </c>
    </row>
    <row r="20" spans="1:11" x14ac:dyDescent="0.15">
      <c r="A20" s="162" t="s">
        <v>53</v>
      </c>
      <c r="B20" s="162">
        <f>ROUND(VALUE(SUBSTITUTE(実質収支比率等に係る経年分析!F$47,"▲","-")),2)</f>
        <v>27.37</v>
      </c>
      <c r="C20" s="162">
        <f>ROUND(VALUE(SUBSTITUTE(実質収支比率等に係る経年分析!G$47,"▲","-")),2)</f>
        <v>26.19</v>
      </c>
      <c r="D20" s="162">
        <f>ROUND(VALUE(SUBSTITUTE(実質収支比率等に係る経年分析!H$47,"▲","-")),2)</f>
        <v>29.4</v>
      </c>
      <c r="E20" s="162">
        <f>ROUND(VALUE(SUBSTITUTE(実質収支比率等に係る経年分析!I$47,"▲","-")),2)</f>
        <v>28.48</v>
      </c>
      <c r="F20" s="162">
        <f>ROUND(VALUE(SUBSTITUTE(実質収支比率等に係る経年分析!J$47,"▲","-")),2)</f>
        <v>24.46</v>
      </c>
    </row>
    <row r="21" spans="1:11" x14ac:dyDescent="0.15">
      <c r="A21" s="162" t="s">
        <v>54</v>
      </c>
      <c r="B21" s="162">
        <f>IF(ISNUMBER(VALUE(SUBSTITUTE(実質収支比率等に係る経年分析!F$49,"▲","-"))),ROUND(VALUE(SUBSTITUTE(実質収支比率等に係る経年分析!F$49,"▲","-")),2),NA())</f>
        <v>4.22</v>
      </c>
      <c r="C21" s="162">
        <f>IF(ISNUMBER(VALUE(SUBSTITUTE(実質収支比率等に係る経年分析!G$49,"▲","-"))),ROUND(VALUE(SUBSTITUTE(実質収支比率等に係る経年分析!G$49,"▲","-")),2),NA())</f>
        <v>4.38</v>
      </c>
      <c r="D21" s="162">
        <f>IF(ISNUMBER(VALUE(SUBSTITUTE(実質収支比率等に係る経年分析!H$49,"▲","-"))),ROUND(VALUE(SUBSTITUTE(実質収支比率等に係る経年分析!H$49,"▲","-")),2),NA())</f>
        <v>3.93</v>
      </c>
      <c r="E21" s="162">
        <f>IF(ISNUMBER(VALUE(SUBSTITUTE(実質収支比率等に係る経年分析!I$49,"▲","-"))),ROUND(VALUE(SUBSTITUTE(実質収支比率等に係る経年分析!I$49,"▲","-")),2),NA())</f>
        <v>-4.09</v>
      </c>
      <c r="F21" s="162">
        <f>IF(ISNUMBER(VALUE(SUBSTITUTE(実質収支比率等に係る経年分析!J$49,"▲","-"))),ROUND(VALUE(SUBSTITUTE(実質収支比率等に係る経年分析!J$49,"▲","-")),2),NA())</f>
        <v>5.29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工業団地造成事業特別会計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3.93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4.07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4.05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8.51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8.26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17.98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1230</v>
      </c>
      <c r="E42" s="164"/>
      <c r="F42" s="164"/>
      <c r="G42" s="164">
        <f>'実質公債費比率（分子）の構造'!L$52</f>
        <v>1214</v>
      </c>
      <c r="H42" s="164"/>
      <c r="I42" s="164"/>
      <c r="J42" s="164">
        <f>'実質公債費比率（分子）の構造'!M$52</f>
        <v>1180</v>
      </c>
      <c r="K42" s="164"/>
      <c r="L42" s="164"/>
      <c r="M42" s="164">
        <f>'実質公債費比率（分子）の構造'!N$52</f>
        <v>1115</v>
      </c>
      <c r="N42" s="164"/>
      <c r="O42" s="164"/>
      <c r="P42" s="164">
        <f>'実質公債費比率（分子）の構造'!O$52</f>
        <v>1108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5</v>
      </c>
      <c r="F44" s="164"/>
      <c r="G44" s="164"/>
      <c r="H44" s="164">
        <f>'実質公債費比率（分子）の構造'!M$50</f>
        <v>5</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65</v>
      </c>
      <c r="C45" s="164"/>
      <c r="D45" s="164"/>
      <c r="E45" s="164">
        <f>'実質公債費比率（分子）の構造'!L$49</f>
        <v>64</v>
      </c>
      <c r="F45" s="164"/>
      <c r="G45" s="164"/>
      <c r="H45" s="164">
        <f>'実質公債費比率（分子）の構造'!M$49</f>
        <v>69</v>
      </c>
      <c r="I45" s="164"/>
      <c r="J45" s="164"/>
      <c r="K45" s="164">
        <f>'実質公債費比率（分子）の構造'!N$49</f>
        <v>62</v>
      </c>
      <c r="L45" s="164"/>
      <c r="M45" s="164"/>
      <c r="N45" s="164">
        <f>'実質公債費比率（分子）の構造'!O$49</f>
        <v>42</v>
      </c>
      <c r="O45" s="164"/>
      <c r="P45" s="164"/>
    </row>
    <row r="46" spans="1:16" x14ac:dyDescent="0.15">
      <c r="A46" s="164" t="s">
        <v>64</v>
      </c>
      <c r="B46" s="164">
        <f>'実質公債費比率（分子）の構造'!K$48</f>
        <v>508</v>
      </c>
      <c r="C46" s="164"/>
      <c r="D46" s="164"/>
      <c r="E46" s="164">
        <f>'実質公債費比率（分子）の構造'!L$48</f>
        <v>478</v>
      </c>
      <c r="F46" s="164"/>
      <c r="G46" s="164"/>
      <c r="H46" s="164">
        <f>'実質公債費比率（分子）の構造'!M$48</f>
        <v>489</v>
      </c>
      <c r="I46" s="164"/>
      <c r="J46" s="164"/>
      <c r="K46" s="164">
        <f>'実質公債費比率（分子）の構造'!N$48</f>
        <v>490</v>
      </c>
      <c r="L46" s="164"/>
      <c r="M46" s="164"/>
      <c r="N46" s="164">
        <f>'実質公債費比率（分子）の構造'!O$48</f>
        <v>496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956</v>
      </c>
      <c r="C49" s="164"/>
      <c r="D49" s="164"/>
      <c r="E49" s="164">
        <f>'実質公債費比率（分子）の構造'!L$45</f>
        <v>961</v>
      </c>
      <c r="F49" s="164"/>
      <c r="G49" s="164"/>
      <c r="H49" s="164">
        <f>'実質公債費比率（分子）の構造'!M$45</f>
        <v>951</v>
      </c>
      <c r="I49" s="164"/>
      <c r="J49" s="164"/>
      <c r="K49" s="164">
        <f>'実質公債費比率（分子）の構造'!N$45</f>
        <v>958</v>
      </c>
      <c r="L49" s="164"/>
      <c r="M49" s="164"/>
      <c r="N49" s="164">
        <f>'実質公債費比率（分子）の構造'!O$45</f>
        <v>913</v>
      </c>
      <c r="O49" s="164"/>
      <c r="P49" s="164"/>
    </row>
    <row r="50" spans="1:16" x14ac:dyDescent="0.15">
      <c r="A50" s="164" t="s">
        <v>67</v>
      </c>
      <c r="B50" s="164" t="e">
        <f>NA()</f>
        <v>#N/A</v>
      </c>
      <c r="C50" s="164">
        <f>IF(ISNUMBER('実質公債費比率（分子）の構造'!K$53),'実質公債費比率（分子）の構造'!K$53,NA())</f>
        <v>308</v>
      </c>
      <c r="D50" s="164" t="e">
        <f>NA()</f>
        <v>#N/A</v>
      </c>
      <c r="E50" s="164" t="e">
        <f>NA()</f>
        <v>#N/A</v>
      </c>
      <c r="F50" s="164">
        <f>IF(ISNUMBER('実質公債費比率（分子）の構造'!L$53),'実質公債費比率（分子）の構造'!L$53,NA())</f>
        <v>294</v>
      </c>
      <c r="G50" s="164" t="e">
        <f>NA()</f>
        <v>#N/A</v>
      </c>
      <c r="H50" s="164" t="e">
        <f>NA()</f>
        <v>#N/A</v>
      </c>
      <c r="I50" s="164">
        <f>IF(ISNUMBER('実質公債費比率（分子）の構造'!M$53),'実質公債費比率（分子）の構造'!M$53,NA())</f>
        <v>334</v>
      </c>
      <c r="J50" s="164" t="e">
        <f>NA()</f>
        <v>#N/A</v>
      </c>
      <c r="K50" s="164" t="e">
        <f>NA()</f>
        <v>#N/A</v>
      </c>
      <c r="L50" s="164">
        <f>IF(ISNUMBER('実質公債費比率（分子）の構造'!N$53),'実質公債費比率（分子）の構造'!N$53,NA())</f>
        <v>396</v>
      </c>
      <c r="M50" s="164" t="e">
        <f>NA()</f>
        <v>#N/A</v>
      </c>
      <c r="N50" s="164" t="e">
        <f>NA()</f>
        <v>#N/A</v>
      </c>
      <c r="O50" s="164">
        <f>IF(ISNUMBER('実質公債費比率（分子）の構造'!O$53),'実質公債費比率（分子）の構造'!O$53,NA())</f>
        <v>344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14709</v>
      </c>
      <c r="E56" s="163"/>
      <c r="F56" s="163"/>
      <c r="G56" s="163">
        <f>'将来負担比率（分子）の構造'!J$52</f>
        <v>14624</v>
      </c>
      <c r="H56" s="163"/>
      <c r="I56" s="163"/>
      <c r="J56" s="163">
        <f>'将来負担比率（分子）の構造'!K$52</f>
        <v>14025</v>
      </c>
      <c r="K56" s="163"/>
      <c r="L56" s="163"/>
      <c r="M56" s="163">
        <f>'将来負担比率（分子）の構造'!L$52</f>
        <v>13246</v>
      </c>
      <c r="N56" s="163"/>
      <c r="O56" s="163"/>
      <c r="P56" s="163">
        <f>'将来負担比率（分子）の構造'!M$52</f>
        <v>12575</v>
      </c>
    </row>
    <row r="57" spans="1:16" x14ac:dyDescent="0.15">
      <c r="A57" s="163" t="s">
        <v>42</v>
      </c>
      <c r="B57" s="163"/>
      <c r="C57" s="163"/>
      <c r="D57" s="163">
        <f>'将来負担比率（分子）の構造'!I$51</f>
        <v>81</v>
      </c>
      <c r="E57" s="163"/>
      <c r="F57" s="163"/>
      <c r="G57" s="163">
        <f>'将来負担比率（分子）の構造'!J$51</f>
        <v>49</v>
      </c>
      <c r="H57" s="163"/>
      <c r="I57" s="163"/>
      <c r="J57" s="163">
        <f>'将来負担比率（分子）の構造'!K$51</f>
        <v>30</v>
      </c>
      <c r="K57" s="163"/>
      <c r="L57" s="163"/>
      <c r="M57" s="163">
        <f>'将来負担比率（分子）の構造'!L$51</f>
        <v>20</v>
      </c>
      <c r="N57" s="163"/>
      <c r="O57" s="163"/>
      <c r="P57" s="163">
        <f>'将来負担比率（分子）の構造'!M$51</f>
        <v>11</v>
      </c>
    </row>
    <row r="58" spans="1:16" x14ac:dyDescent="0.15">
      <c r="A58" s="163" t="s">
        <v>41</v>
      </c>
      <c r="B58" s="163"/>
      <c r="C58" s="163"/>
      <c r="D58" s="163">
        <f>'将来負担比率（分子）の構造'!I$50</f>
        <v>5520</v>
      </c>
      <c r="E58" s="163"/>
      <c r="F58" s="163"/>
      <c r="G58" s="163">
        <f>'将来負担比率（分子）の構造'!J$50</f>
        <v>6472</v>
      </c>
      <c r="H58" s="163"/>
      <c r="I58" s="163"/>
      <c r="J58" s="163">
        <f>'将来負担比率（分子）の構造'!K$50</f>
        <v>7650</v>
      </c>
      <c r="K58" s="163"/>
      <c r="L58" s="163"/>
      <c r="M58" s="163">
        <f>'将来負担比率（分子）の構造'!L$50</f>
        <v>8502</v>
      </c>
      <c r="N58" s="163"/>
      <c r="O58" s="163"/>
      <c r="P58" s="163">
        <f>'将来負担比率（分子）の構造'!M$50</f>
        <v>8240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1110</v>
      </c>
      <c r="C62" s="163"/>
      <c r="D62" s="163"/>
      <c r="E62" s="163">
        <f>'将来負担比率（分子）の構造'!J$45</f>
        <v>1036</v>
      </c>
      <c r="F62" s="163"/>
      <c r="G62" s="163"/>
      <c r="H62" s="163">
        <f>'将来負担比率（分子）の構造'!K$45</f>
        <v>1037</v>
      </c>
      <c r="I62" s="163"/>
      <c r="J62" s="163"/>
      <c r="K62" s="163">
        <f>'将来負担比率（分子）の構造'!L$45</f>
        <v>836</v>
      </c>
      <c r="L62" s="163"/>
      <c r="M62" s="163"/>
      <c r="N62" s="163">
        <f>'将来負担比率（分子）の構造'!M$45</f>
        <v>780</v>
      </c>
      <c r="O62" s="163"/>
      <c r="P62" s="163"/>
    </row>
    <row r="63" spans="1:16" x14ac:dyDescent="0.15">
      <c r="A63" s="163" t="s">
        <v>34</v>
      </c>
      <c r="B63" s="163">
        <f>'将来負担比率（分子）の構造'!I$44</f>
        <v>376</v>
      </c>
      <c r="C63" s="163"/>
      <c r="D63" s="163"/>
      <c r="E63" s="163">
        <f>'将来負担比率（分子）の構造'!J$44</f>
        <v>379</v>
      </c>
      <c r="F63" s="163"/>
      <c r="G63" s="163"/>
      <c r="H63" s="163">
        <f>'将来負担比率（分子）の構造'!K$44</f>
        <v>322</v>
      </c>
      <c r="I63" s="163"/>
      <c r="J63" s="163"/>
      <c r="K63" s="163">
        <f>'将来負担比率（分子）の構造'!L$44</f>
        <v>205</v>
      </c>
      <c r="L63" s="163"/>
      <c r="M63" s="163"/>
      <c r="N63" s="163">
        <f>'将来負担比率（分子）の構造'!M$44</f>
        <v>179</v>
      </c>
      <c r="O63" s="163"/>
      <c r="P63" s="163"/>
    </row>
    <row r="64" spans="1:16" x14ac:dyDescent="0.15">
      <c r="A64" s="163" t="s">
        <v>33</v>
      </c>
      <c r="B64" s="163">
        <f>'将来負担比率（分子）の構造'!I$43</f>
        <v>8549</v>
      </c>
      <c r="C64" s="163"/>
      <c r="D64" s="163"/>
      <c r="E64" s="163">
        <f>'将来負担比率（分子）の構造'!J$43</f>
        <v>7981</v>
      </c>
      <c r="F64" s="163"/>
      <c r="G64" s="163"/>
      <c r="H64" s="163">
        <f>'将来負担比率（分子）の構造'!K$43</f>
        <v>7302</v>
      </c>
      <c r="I64" s="163"/>
      <c r="J64" s="163"/>
      <c r="K64" s="163">
        <f>'将来負担比率（分子）の構造'!L$43</f>
        <v>7073</v>
      </c>
      <c r="L64" s="163"/>
      <c r="M64" s="163"/>
      <c r="N64" s="163">
        <f>'将来負担比率（分子）の構造'!M$43</f>
        <v>6931</v>
      </c>
      <c r="O64" s="163"/>
      <c r="P64" s="163"/>
    </row>
    <row r="65" spans="1:16" x14ac:dyDescent="0.15">
      <c r="A65" s="163" t="s">
        <v>32</v>
      </c>
      <c r="B65" s="163">
        <f>'将来負担比率（分子）の構造'!I$42</f>
        <v>42</v>
      </c>
      <c r="C65" s="163"/>
      <c r="D65" s="163"/>
      <c r="E65" s="163">
        <f>'将来負担比率（分子）の構造'!J$42</f>
        <v>22</v>
      </c>
      <c r="F65" s="163"/>
      <c r="G65" s="163"/>
      <c r="H65" s="163">
        <f>'将来負担比率（分子）の構造'!K$42</f>
        <v>2</v>
      </c>
      <c r="I65" s="163"/>
      <c r="J65" s="163"/>
      <c r="K65" s="163">
        <f>'将来負担比率（分子）の構造'!L$42</f>
        <v>1</v>
      </c>
      <c r="L65" s="163"/>
      <c r="M65" s="163"/>
      <c r="N65" s="163">
        <f>'将来負担比率（分子）の構造'!M$42</f>
        <v>83</v>
      </c>
      <c r="O65" s="163"/>
      <c r="P65" s="163"/>
    </row>
    <row r="66" spans="1:16" x14ac:dyDescent="0.15">
      <c r="A66" s="163" t="s">
        <v>31</v>
      </c>
      <c r="B66" s="163">
        <f>'将来負担比率（分子）の構造'!I$41</f>
        <v>9946</v>
      </c>
      <c r="C66" s="163"/>
      <c r="D66" s="163"/>
      <c r="E66" s="163">
        <f>'将来負担比率（分子）の構造'!J$41</f>
        <v>10000</v>
      </c>
      <c r="F66" s="163"/>
      <c r="G66" s="163"/>
      <c r="H66" s="163">
        <f>'将来負担比率（分子）の構造'!K$41</f>
        <v>9801</v>
      </c>
      <c r="I66" s="163"/>
      <c r="J66" s="163"/>
      <c r="K66" s="163">
        <f>'将来負担比率（分子）の構造'!L$41</f>
        <v>9131</v>
      </c>
      <c r="L66" s="163"/>
      <c r="M66" s="163"/>
      <c r="N66" s="163">
        <f>'将来負担比率（分子）の構造'!M$41</f>
        <v>8785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2381</v>
      </c>
      <c r="C72" s="167">
        <f>基金残高に係る経年分析!G55</f>
        <v>2362</v>
      </c>
      <c r="D72" s="167">
        <f>基金残高に係る経年分析!H55</f>
        <v>2091</v>
      </c>
    </row>
    <row r="73" spans="1:16" x14ac:dyDescent="0.15">
      <c r="A73" s="166" t="s">
        <v>74</v>
      </c>
      <c r="B73" s="167">
        <f>基金残高に係る経年分析!F56</f>
        <v>1789</v>
      </c>
      <c r="C73" s="167">
        <f>基金残高に係る経年分析!G56</f>
        <v>1963</v>
      </c>
      <c r="D73" s="167">
        <f>基金残高に係る経年分析!H56</f>
        <v>2017</v>
      </c>
    </row>
    <row r="74" spans="1:16" x14ac:dyDescent="0.15">
      <c r="A74" s="166" t="s">
        <v>75</v>
      </c>
      <c r="B74" s="167">
        <f>基金残高に係る経年分析!F57</f>
        <v>2902</v>
      </c>
      <c r="C74" s="167">
        <f>基金残高に係る経年分析!G57</f>
        <v>3569</v>
      </c>
      <c r="D74" s="167">
        <f>基金残高に係る経年分析!H57</f>
        <v>3521</v>
      </c>
    </row>
  </sheetData>
  <sheetProtection algorithmName="SHA-512" hashValue="FdeH/OvbR06r5qN3Oob4rKaKCNwQSYiV6tT21VLWQ0xdEwczWkOvfPTQL12F+Va6cJcCujMh/Ip3hfyItfeDSw==" saltValue="A8ZIehsSaDeKXbjHJlQd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5267805</v>
      </c>
      <c r="S5" s="677"/>
      <c r="T5" s="677"/>
      <c r="U5" s="677"/>
      <c r="V5" s="677"/>
      <c r="W5" s="677"/>
      <c r="X5" s="677"/>
      <c r="Y5" s="702"/>
      <c r="Z5" s="715">
        <v>31.7</v>
      </c>
      <c r="AA5" s="715"/>
      <c r="AB5" s="715"/>
      <c r="AC5" s="715"/>
      <c r="AD5" s="716">
        <v>5267805</v>
      </c>
      <c r="AE5" s="716"/>
      <c r="AF5" s="716"/>
      <c r="AG5" s="716"/>
      <c r="AH5" s="716"/>
      <c r="AI5" s="716"/>
      <c r="AJ5" s="716"/>
      <c r="AK5" s="716"/>
      <c r="AL5" s="703">
        <v>59</v>
      </c>
      <c r="AM5" s="685"/>
      <c r="AN5" s="685"/>
      <c r="AO5" s="704"/>
      <c r="AP5" s="679" t="s">
        <v>216</v>
      </c>
      <c r="AQ5" s="680"/>
      <c r="AR5" s="680"/>
      <c r="AS5" s="680"/>
      <c r="AT5" s="680"/>
      <c r="AU5" s="680"/>
      <c r="AV5" s="680"/>
      <c r="AW5" s="680"/>
      <c r="AX5" s="680"/>
      <c r="AY5" s="680"/>
      <c r="AZ5" s="680"/>
      <c r="BA5" s="680"/>
      <c r="BB5" s="680"/>
      <c r="BC5" s="680"/>
      <c r="BD5" s="680"/>
      <c r="BE5" s="680"/>
      <c r="BF5" s="681"/>
      <c r="BG5" s="621">
        <v>5267805</v>
      </c>
      <c r="BH5" s="622"/>
      <c r="BI5" s="622"/>
      <c r="BJ5" s="622"/>
      <c r="BK5" s="622"/>
      <c r="BL5" s="622"/>
      <c r="BM5" s="622"/>
      <c r="BN5" s="623"/>
      <c r="BO5" s="659">
        <v>100</v>
      </c>
      <c r="BP5" s="659"/>
      <c r="BQ5" s="659"/>
      <c r="BR5" s="659"/>
      <c r="BS5" s="660">
        <v>280596</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122245</v>
      </c>
      <c r="S6" s="622"/>
      <c r="T6" s="622"/>
      <c r="U6" s="622"/>
      <c r="V6" s="622"/>
      <c r="W6" s="622"/>
      <c r="X6" s="622"/>
      <c r="Y6" s="623"/>
      <c r="Z6" s="659">
        <v>0.7</v>
      </c>
      <c r="AA6" s="659"/>
      <c r="AB6" s="659"/>
      <c r="AC6" s="659"/>
      <c r="AD6" s="660">
        <v>122245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5267805</v>
      </c>
      <c r="BH6" s="622"/>
      <c r="BI6" s="622"/>
      <c r="BJ6" s="622"/>
      <c r="BK6" s="622"/>
      <c r="BL6" s="622"/>
      <c r="BM6" s="622"/>
      <c r="BN6" s="623"/>
      <c r="BO6" s="659">
        <v>100</v>
      </c>
      <c r="BP6" s="659"/>
      <c r="BQ6" s="659"/>
      <c r="BR6" s="659"/>
      <c r="BS6" s="660">
        <v>280596</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147720</v>
      </c>
      <c r="CS6" s="622"/>
      <c r="CT6" s="622"/>
      <c r="CU6" s="622"/>
      <c r="CV6" s="622"/>
      <c r="CW6" s="622"/>
      <c r="CX6" s="622"/>
      <c r="CY6" s="623"/>
      <c r="CZ6" s="703">
        <v>1</v>
      </c>
      <c r="DA6" s="685"/>
      <c r="DB6" s="685"/>
      <c r="DC6" s="705"/>
      <c r="DD6" s="627">
        <v>347</v>
      </c>
      <c r="DE6" s="622"/>
      <c r="DF6" s="622"/>
      <c r="DG6" s="622"/>
      <c r="DH6" s="622"/>
      <c r="DI6" s="622"/>
      <c r="DJ6" s="622"/>
      <c r="DK6" s="622"/>
      <c r="DL6" s="622"/>
      <c r="DM6" s="622"/>
      <c r="DN6" s="622"/>
      <c r="DO6" s="622"/>
      <c r="DP6" s="623"/>
      <c r="DQ6" s="627">
        <v>147078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2550</v>
      </c>
      <c r="S7" s="622"/>
      <c r="T7" s="622"/>
      <c r="U7" s="622"/>
      <c r="V7" s="622"/>
      <c r="W7" s="622"/>
      <c r="X7" s="622"/>
      <c r="Y7" s="623"/>
      <c r="Z7" s="659">
        <v>0</v>
      </c>
      <c r="AA7" s="659"/>
      <c r="AB7" s="659"/>
      <c r="AC7" s="659"/>
      <c r="AD7" s="660">
        <v>2550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2029195</v>
      </c>
      <c r="BH7" s="622"/>
      <c r="BI7" s="622"/>
      <c r="BJ7" s="622"/>
      <c r="BK7" s="622"/>
      <c r="BL7" s="622"/>
      <c r="BM7" s="622"/>
      <c r="BN7" s="623"/>
      <c r="BO7" s="659">
        <v>38.5</v>
      </c>
      <c r="BP7" s="659"/>
      <c r="BQ7" s="659"/>
      <c r="BR7" s="659"/>
      <c r="BS7" s="660">
        <v>89322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2150772</v>
      </c>
      <c r="CS7" s="622"/>
      <c r="CT7" s="622"/>
      <c r="CU7" s="622"/>
      <c r="CV7" s="622"/>
      <c r="CW7" s="622"/>
      <c r="CX7" s="622"/>
      <c r="CY7" s="623"/>
      <c r="CZ7" s="659">
        <v>14.5</v>
      </c>
      <c r="DA7" s="659"/>
      <c r="DB7" s="659"/>
      <c r="DC7" s="659"/>
      <c r="DD7" s="627">
        <v>242110</v>
      </c>
      <c r="DE7" s="622"/>
      <c r="DF7" s="622"/>
      <c r="DG7" s="622"/>
      <c r="DH7" s="622"/>
      <c r="DI7" s="622"/>
      <c r="DJ7" s="622"/>
      <c r="DK7" s="622"/>
      <c r="DL7" s="622"/>
      <c r="DM7" s="622"/>
      <c r="DN7" s="622"/>
      <c r="DO7" s="622"/>
      <c r="DP7" s="623"/>
      <c r="DQ7" s="627">
        <v>1740586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44757</v>
      </c>
      <c r="S8" s="622"/>
      <c r="T8" s="622"/>
      <c r="U8" s="622"/>
      <c r="V8" s="622"/>
      <c r="W8" s="622"/>
      <c r="X8" s="622"/>
      <c r="Y8" s="623"/>
      <c r="Z8" s="659">
        <v>0.3</v>
      </c>
      <c r="AA8" s="659"/>
      <c r="AB8" s="659"/>
      <c r="AC8" s="659"/>
      <c r="AD8" s="660">
        <v>44757</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57214</v>
      </c>
      <c r="BH8" s="622"/>
      <c r="BI8" s="622"/>
      <c r="BJ8" s="622"/>
      <c r="BK8" s="622"/>
      <c r="BL8" s="622"/>
      <c r="BM8" s="622"/>
      <c r="BN8" s="623"/>
      <c r="BO8" s="659">
        <v>1.1000000000000001</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5548140</v>
      </c>
      <c r="CS8" s="622"/>
      <c r="CT8" s="622"/>
      <c r="CU8" s="622"/>
      <c r="CV8" s="622"/>
      <c r="CW8" s="622"/>
      <c r="CX8" s="622"/>
      <c r="CY8" s="623"/>
      <c r="CZ8" s="659">
        <v>37.4</v>
      </c>
      <c r="DA8" s="659"/>
      <c r="DB8" s="659"/>
      <c r="DC8" s="659"/>
      <c r="DD8" s="627">
        <v>18065</v>
      </c>
      <c r="DE8" s="622"/>
      <c r="DF8" s="622"/>
      <c r="DG8" s="622"/>
      <c r="DH8" s="622"/>
      <c r="DI8" s="622"/>
      <c r="DJ8" s="622"/>
      <c r="DK8" s="622"/>
      <c r="DL8" s="622"/>
      <c r="DM8" s="622"/>
      <c r="DN8" s="622"/>
      <c r="DO8" s="622"/>
      <c r="DP8" s="623"/>
      <c r="DQ8" s="627">
        <v>2964062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57597</v>
      </c>
      <c r="S9" s="622"/>
      <c r="T9" s="622"/>
      <c r="U9" s="622"/>
      <c r="V9" s="622"/>
      <c r="W9" s="622"/>
      <c r="X9" s="622"/>
      <c r="Y9" s="623"/>
      <c r="Z9" s="659">
        <v>0.3</v>
      </c>
      <c r="AA9" s="659"/>
      <c r="AB9" s="659"/>
      <c r="AC9" s="659"/>
      <c r="AD9" s="660">
        <v>57597</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1614301</v>
      </c>
      <c r="BH9" s="622"/>
      <c r="BI9" s="622"/>
      <c r="BJ9" s="622"/>
      <c r="BK9" s="622"/>
      <c r="BL9" s="622"/>
      <c r="BM9" s="622"/>
      <c r="BN9" s="623"/>
      <c r="BO9" s="659">
        <v>30.6</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1024108</v>
      </c>
      <c r="CS9" s="622"/>
      <c r="CT9" s="622"/>
      <c r="CU9" s="622"/>
      <c r="CV9" s="622"/>
      <c r="CW9" s="622"/>
      <c r="CX9" s="622"/>
      <c r="CY9" s="623"/>
      <c r="CZ9" s="659">
        <v>6.9</v>
      </c>
      <c r="DA9" s="659"/>
      <c r="DB9" s="659"/>
      <c r="DC9" s="659"/>
      <c r="DD9" s="627">
        <v>53630</v>
      </c>
      <c r="DE9" s="622"/>
      <c r="DF9" s="622"/>
      <c r="DG9" s="622"/>
      <c r="DH9" s="622"/>
      <c r="DI9" s="622"/>
      <c r="DJ9" s="622"/>
      <c r="DK9" s="622"/>
      <c r="DL9" s="622"/>
      <c r="DM9" s="622"/>
      <c r="DN9" s="622"/>
      <c r="DO9" s="622"/>
      <c r="DP9" s="623"/>
      <c r="DQ9" s="627">
        <v>941603</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107226</v>
      </c>
      <c r="BH10" s="622"/>
      <c r="BI10" s="622"/>
      <c r="BJ10" s="622"/>
      <c r="BK10" s="622"/>
      <c r="BL10" s="622"/>
      <c r="BM10" s="622"/>
      <c r="BN10" s="623"/>
      <c r="BO10" s="659">
        <v>2</v>
      </c>
      <c r="BP10" s="659"/>
      <c r="BQ10" s="659"/>
      <c r="BR10" s="659"/>
      <c r="BS10" s="660">
        <v>17840</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37391</v>
      </c>
      <c r="CS10" s="622"/>
      <c r="CT10" s="622"/>
      <c r="CU10" s="622"/>
      <c r="CV10" s="622"/>
      <c r="CW10" s="622"/>
      <c r="CX10" s="622"/>
      <c r="CY10" s="623"/>
      <c r="CZ10" s="659">
        <v>0.3</v>
      </c>
      <c r="DA10" s="659"/>
      <c r="DB10" s="659"/>
      <c r="DC10" s="659"/>
      <c r="DD10" s="627">
        <v>862</v>
      </c>
      <c r="DE10" s="622"/>
      <c r="DF10" s="622"/>
      <c r="DG10" s="622"/>
      <c r="DH10" s="622"/>
      <c r="DI10" s="622"/>
      <c r="DJ10" s="622"/>
      <c r="DK10" s="622"/>
      <c r="DL10" s="622"/>
      <c r="DM10" s="622"/>
      <c r="DN10" s="622"/>
      <c r="DO10" s="622"/>
      <c r="DP10" s="623"/>
      <c r="DQ10" s="627">
        <v>14975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850174</v>
      </c>
      <c r="S11" s="622"/>
      <c r="T11" s="622"/>
      <c r="U11" s="622"/>
      <c r="V11" s="622"/>
      <c r="W11" s="622"/>
      <c r="X11" s="622"/>
      <c r="Y11" s="623"/>
      <c r="Z11" s="624">
        <v>5.0999999999999996</v>
      </c>
      <c r="AA11" s="625"/>
      <c r="AB11" s="625"/>
      <c r="AC11" s="626"/>
      <c r="AD11" s="627">
        <v>850174</v>
      </c>
      <c r="AE11" s="622"/>
      <c r="AF11" s="622"/>
      <c r="AG11" s="622"/>
      <c r="AH11" s="622"/>
      <c r="AI11" s="622"/>
      <c r="AJ11" s="622"/>
      <c r="AK11" s="623"/>
      <c r="AL11" s="624">
        <v>9.5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250454</v>
      </c>
      <c r="BH11" s="622"/>
      <c r="BI11" s="622"/>
      <c r="BJ11" s="622"/>
      <c r="BK11" s="622"/>
      <c r="BL11" s="622"/>
      <c r="BM11" s="622"/>
      <c r="BN11" s="623"/>
      <c r="BO11" s="659">
        <v>4.8</v>
      </c>
      <c r="BP11" s="659"/>
      <c r="BQ11" s="659"/>
      <c r="BR11" s="659"/>
      <c r="BS11" s="660">
        <v>71482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517783</v>
      </c>
      <c r="CS11" s="622"/>
      <c r="CT11" s="622"/>
      <c r="CU11" s="622"/>
      <c r="CV11" s="622"/>
      <c r="CW11" s="622"/>
      <c r="CX11" s="622"/>
      <c r="CY11" s="623"/>
      <c r="CZ11" s="659">
        <v>3.5</v>
      </c>
      <c r="DA11" s="659"/>
      <c r="DB11" s="659"/>
      <c r="DC11" s="659"/>
      <c r="DD11" s="627">
        <v>115118</v>
      </c>
      <c r="DE11" s="622"/>
      <c r="DF11" s="622"/>
      <c r="DG11" s="622"/>
      <c r="DH11" s="622"/>
      <c r="DI11" s="622"/>
      <c r="DJ11" s="622"/>
      <c r="DK11" s="622"/>
      <c r="DL11" s="622"/>
      <c r="DM11" s="622"/>
      <c r="DN11" s="622"/>
      <c r="DO11" s="622"/>
      <c r="DP11" s="623"/>
      <c r="DQ11" s="627">
        <v>278211</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2889141</v>
      </c>
      <c r="BH12" s="622"/>
      <c r="BI12" s="622"/>
      <c r="BJ12" s="622"/>
      <c r="BK12" s="622"/>
      <c r="BL12" s="622"/>
      <c r="BM12" s="622"/>
      <c r="BN12" s="623"/>
      <c r="BO12" s="659">
        <v>54.8</v>
      </c>
      <c r="BP12" s="659"/>
      <c r="BQ12" s="659"/>
      <c r="BR12" s="659"/>
      <c r="BS12" s="660">
        <v>191274</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618380</v>
      </c>
      <c r="CS12" s="622"/>
      <c r="CT12" s="622"/>
      <c r="CU12" s="622"/>
      <c r="CV12" s="622"/>
      <c r="CW12" s="622"/>
      <c r="CX12" s="622"/>
      <c r="CY12" s="623"/>
      <c r="CZ12" s="659">
        <v>4.2</v>
      </c>
      <c r="DA12" s="659"/>
      <c r="DB12" s="659"/>
      <c r="DC12" s="659"/>
      <c r="DD12" s="627">
        <v>56870</v>
      </c>
      <c r="DE12" s="622"/>
      <c r="DF12" s="622"/>
      <c r="DG12" s="622"/>
      <c r="DH12" s="622"/>
      <c r="DI12" s="622"/>
      <c r="DJ12" s="622"/>
      <c r="DK12" s="622"/>
      <c r="DL12" s="622"/>
      <c r="DM12" s="622"/>
      <c r="DN12" s="622"/>
      <c r="DO12" s="622"/>
      <c r="DP12" s="623"/>
      <c r="DQ12" s="627">
        <v>319522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2888877</v>
      </c>
      <c r="BH13" s="622"/>
      <c r="BI13" s="622"/>
      <c r="BJ13" s="622"/>
      <c r="BK13" s="622"/>
      <c r="BL13" s="622"/>
      <c r="BM13" s="622"/>
      <c r="BN13" s="623"/>
      <c r="BO13" s="659">
        <v>54.8</v>
      </c>
      <c r="BP13" s="659"/>
      <c r="BQ13" s="659"/>
      <c r="BR13" s="659"/>
      <c r="BS13" s="660">
        <v>191274</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1797971</v>
      </c>
      <c r="CS13" s="622"/>
      <c r="CT13" s="622"/>
      <c r="CU13" s="622"/>
      <c r="CV13" s="622"/>
      <c r="CW13" s="622"/>
      <c r="CX13" s="622"/>
      <c r="CY13" s="623"/>
      <c r="CZ13" s="659">
        <v>12.1</v>
      </c>
      <c r="DA13" s="659"/>
      <c r="DB13" s="659"/>
      <c r="DC13" s="659"/>
      <c r="DD13" s="627">
        <v>653788</v>
      </c>
      <c r="DE13" s="622"/>
      <c r="DF13" s="622"/>
      <c r="DG13" s="622"/>
      <c r="DH13" s="622"/>
      <c r="DI13" s="622"/>
      <c r="DJ13" s="622"/>
      <c r="DK13" s="622"/>
      <c r="DL13" s="622"/>
      <c r="DM13" s="622"/>
      <c r="DN13" s="622"/>
      <c r="DO13" s="622"/>
      <c r="DP13" s="623"/>
      <c r="DQ13" s="627">
        <v>1330678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122266</v>
      </c>
      <c r="BH14" s="622"/>
      <c r="BI14" s="622"/>
      <c r="BJ14" s="622"/>
      <c r="BK14" s="622"/>
      <c r="BL14" s="622"/>
      <c r="BM14" s="622"/>
      <c r="BN14" s="623"/>
      <c r="BO14" s="659">
        <v>2.2999999999999998</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509351</v>
      </c>
      <c r="CS14" s="622"/>
      <c r="CT14" s="622"/>
      <c r="CU14" s="622"/>
      <c r="CV14" s="622"/>
      <c r="CW14" s="622"/>
      <c r="CX14" s="622"/>
      <c r="CY14" s="623"/>
      <c r="CZ14" s="659">
        <v>3.4</v>
      </c>
      <c r="DA14" s="659"/>
      <c r="DB14" s="659"/>
      <c r="DC14" s="659"/>
      <c r="DD14" s="627">
        <v>43444</v>
      </c>
      <c r="DE14" s="622"/>
      <c r="DF14" s="622"/>
      <c r="DG14" s="622"/>
      <c r="DH14" s="622"/>
      <c r="DI14" s="622"/>
      <c r="DJ14" s="622"/>
      <c r="DK14" s="622"/>
      <c r="DL14" s="622"/>
      <c r="DM14" s="622"/>
      <c r="DN14" s="622"/>
      <c r="DO14" s="622"/>
      <c r="DP14" s="623"/>
      <c r="DQ14" s="627">
        <v>486036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15737</v>
      </c>
      <c r="S15" s="622"/>
      <c r="T15" s="622"/>
      <c r="U15" s="622"/>
      <c r="V15" s="622"/>
      <c r="W15" s="622"/>
      <c r="X15" s="622"/>
      <c r="Y15" s="623"/>
      <c r="Z15" s="659">
        <v>0.1</v>
      </c>
      <c r="AA15" s="659"/>
      <c r="AB15" s="659"/>
      <c r="AC15" s="659"/>
      <c r="AD15" s="660">
        <v>15737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227203</v>
      </c>
      <c r="BH15" s="622"/>
      <c r="BI15" s="622"/>
      <c r="BJ15" s="622"/>
      <c r="BK15" s="622"/>
      <c r="BL15" s="622"/>
      <c r="BM15" s="622"/>
      <c r="BN15" s="623"/>
      <c r="BO15" s="659">
        <v>4.3</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1501933</v>
      </c>
      <c r="CS15" s="622"/>
      <c r="CT15" s="622"/>
      <c r="CU15" s="622"/>
      <c r="CV15" s="622"/>
      <c r="CW15" s="622"/>
      <c r="CX15" s="622"/>
      <c r="CY15" s="623"/>
      <c r="CZ15" s="659">
        <v>10.1</v>
      </c>
      <c r="DA15" s="659"/>
      <c r="DB15" s="659"/>
      <c r="DC15" s="659"/>
      <c r="DD15" s="627">
        <v>391112</v>
      </c>
      <c r="DE15" s="622"/>
      <c r="DF15" s="622"/>
      <c r="DG15" s="622"/>
      <c r="DH15" s="622"/>
      <c r="DI15" s="622"/>
      <c r="DJ15" s="622"/>
      <c r="DK15" s="622"/>
      <c r="DL15" s="622"/>
      <c r="DM15" s="622"/>
      <c r="DN15" s="622"/>
      <c r="DO15" s="622"/>
      <c r="DP15" s="623"/>
      <c r="DQ15" s="627">
        <v>1045439</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89273</v>
      </c>
      <c r="S16" s="622"/>
      <c r="T16" s="622"/>
      <c r="U16" s="622"/>
      <c r="V16" s="622"/>
      <c r="W16" s="622"/>
      <c r="X16" s="622"/>
      <c r="Y16" s="623"/>
      <c r="Z16" s="659">
        <v>0.5</v>
      </c>
      <c r="AA16" s="659"/>
      <c r="AB16" s="659"/>
      <c r="AC16" s="659"/>
      <c r="AD16" s="660">
        <v>89273</v>
      </c>
      <c r="AE16" s="660"/>
      <c r="AF16" s="660"/>
      <c r="AG16" s="660"/>
      <c r="AH16" s="660"/>
      <c r="AI16" s="660"/>
      <c r="AJ16" s="660"/>
      <c r="AK16" s="660"/>
      <c r="AL16" s="624">
        <v>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69513</v>
      </c>
      <c r="CS16" s="622"/>
      <c r="CT16" s="622"/>
      <c r="CU16" s="622"/>
      <c r="CV16" s="622"/>
      <c r="CW16" s="622"/>
      <c r="CX16" s="622"/>
      <c r="CY16" s="623"/>
      <c r="CZ16" s="659">
        <v>0.5</v>
      </c>
      <c r="DA16" s="659"/>
      <c r="DB16" s="659"/>
      <c r="DC16" s="659"/>
      <c r="DD16" s="627" t="s">
        <v>121</v>
      </c>
      <c r="DE16" s="622"/>
      <c r="DF16" s="622"/>
      <c r="DG16" s="622"/>
      <c r="DH16" s="622"/>
      <c r="DI16" s="622"/>
      <c r="DJ16" s="622"/>
      <c r="DK16" s="622"/>
      <c r="DL16" s="622"/>
      <c r="DM16" s="622"/>
      <c r="DN16" s="622"/>
      <c r="DO16" s="622"/>
      <c r="DP16" s="623"/>
      <c r="DQ16" s="627">
        <v>6444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210833</v>
      </c>
      <c r="S17" s="622"/>
      <c r="T17" s="622"/>
      <c r="U17" s="622"/>
      <c r="V17" s="622"/>
      <c r="W17" s="622"/>
      <c r="X17" s="622"/>
      <c r="Y17" s="623"/>
      <c r="Z17" s="659">
        <v>1.3</v>
      </c>
      <c r="AA17" s="659"/>
      <c r="AB17" s="659"/>
      <c r="AC17" s="659"/>
      <c r="AD17" s="660">
        <v>210833</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913310</v>
      </c>
      <c r="CS17" s="622"/>
      <c r="CT17" s="622"/>
      <c r="CU17" s="622"/>
      <c r="CV17" s="622"/>
      <c r="CW17" s="622"/>
      <c r="CX17" s="622"/>
      <c r="CY17" s="623"/>
      <c r="CZ17" s="659">
        <v>6.2</v>
      </c>
      <c r="DA17" s="659"/>
      <c r="DB17" s="659"/>
      <c r="DC17" s="659"/>
      <c r="DD17" s="627" t="s">
        <v>121</v>
      </c>
      <c r="DE17" s="622"/>
      <c r="DF17" s="622"/>
      <c r="DG17" s="622"/>
      <c r="DH17" s="622"/>
      <c r="DI17" s="622"/>
      <c r="DJ17" s="622"/>
      <c r="DK17" s="622"/>
      <c r="DL17" s="622"/>
      <c r="DM17" s="622"/>
      <c r="DN17" s="622"/>
      <c r="DO17" s="622"/>
      <c r="DP17" s="623"/>
      <c r="DQ17" s="627">
        <v>898090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45632</v>
      </c>
      <c r="S18" s="622"/>
      <c r="T18" s="622"/>
      <c r="U18" s="622"/>
      <c r="V18" s="622"/>
      <c r="W18" s="622"/>
      <c r="X18" s="622"/>
      <c r="Y18" s="623"/>
      <c r="Z18" s="659">
        <v>0.3</v>
      </c>
      <c r="AA18" s="659"/>
      <c r="AB18" s="659"/>
      <c r="AC18" s="659"/>
      <c r="AD18" s="660">
        <v>45632</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155460</v>
      </c>
      <c r="S19" s="622"/>
      <c r="T19" s="622"/>
      <c r="U19" s="622"/>
      <c r="V19" s="622"/>
      <c r="W19" s="622"/>
      <c r="X19" s="622"/>
      <c r="Y19" s="623"/>
      <c r="Z19" s="659">
        <v>0.9</v>
      </c>
      <c r="AA19" s="659"/>
      <c r="AB19" s="659"/>
      <c r="AC19" s="659"/>
      <c r="AD19" s="660">
        <v>155460</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9741</v>
      </c>
      <c r="S20" s="622"/>
      <c r="T20" s="622"/>
      <c r="U20" s="622"/>
      <c r="V20" s="622"/>
      <c r="W20" s="622"/>
      <c r="X20" s="622"/>
      <c r="Y20" s="623"/>
      <c r="Z20" s="659">
        <v>0.1</v>
      </c>
      <c r="AA20" s="659"/>
      <c r="AB20" s="659"/>
      <c r="AC20" s="659"/>
      <c r="AD20" s="660">
        <v>9741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14836372</v>
      </c>
      <c r="CS20" s="622"/>
      <c r="CT20" s="622"/>
      <c r="CU20" s="622"/>
      <c r="CV20" s="622"/>
      <c r="CW20" s="622"/>
      <c r="CX20" s="622"/>
      <c r="CY20" s="623"/>
      <c r="CZ20" s="659">
        <v>100</v>
      </c>
      <c r="DA20" s="659"/>
      <c r="DB20" s="659"/>
      <c r="DC20" s="659"/>
      <c r="DD20" s="627">
        <v>1575346</v>
      </c>
      <c r="DE20" s="622"/>
      <c r="DF20" s="622"/>
      <c r="DG20" s="622"/>
      <c r="DH20" s="622"/>
      <c r="DI20" s="622"/>
      <c r="DJ20" s="622"/>
      <c r="DK20" s="622"/>
      <c r="DL20" s="622"/>
      <c r="DM20" s="622"/>
      <c r="DN20" s="622"/>
      <c r="DO20" s="622"/>
      <c r="DP20" s="623"/>
      <c r="DQ20" s="627">
        <v>10172724</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2868924</v>
      </c>
      <c r="S21" s="622"/>
      <c r="T21" s="622"/>
      <c r="U21" s="622"/>
      <c r="V21" s="622"/>
      <c r="W21" s="622"/>
      <c r="X21" s="622"/>
      <c r="Y21" s="623"/>
      <c r="Z21" s="659">
        <v>17.3</v>
      </c>
      <c r="AA21" s="659"/>
      <c r="AB21" s="659"/>
      <c r="AC21" s="659"/>
      <c r="AD21" s="660">
        <v>2232458</v>
      </c>
      <c r="AE21" s="660"/>
      <c r="AF21" s="660"/>
      <c r="AG21" s="660"/>
      <c r="AH21" s="660"/>
      <c r="AI21" s="660"/>
      <c r="AJ21" s="660"/>
      <c r="AK21" s="660"/>
      <c r="AL21" s="624">
        <v>25</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2232458</v>
      </c>
      <c r="S22" s="622"/>
      <c r="T22" s="622"/>
      <c r="U22" s="622"/>
      <c r="V22" s="622"/>
      <c r="W22" s="622"/>
      <c r="X22" s="622"/>
      <c r="Y22" s="623"/>
      <c r="Z22" s="659">
        <v>13.5</v>
      </c>
      <c r="AA22" s="659"/>
      <c r="AB22" s="659"/>
      <c r="AC22" s="659"/>
      <c r="AD22" s="660">
        <v>2232458</v>
      </c>
      <c r="AE22" s="660"/>
      <c r="AF22" s="660"/>
      <c r="AG22" s="660"/>
      <c r="AH22" s="660"/>
      <c r="AI22" s="660"/>
      <c r="AJ22" s="660"/>
      <c r="AK22" s="660"/>
      <c r="AL22" s="624">
        <v>25</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636466</v>
      </c>
      <c r="S23" s="622"/>
      <c r="T23" s="622"/>
      <c r="U23" s="622"/>
      <c r="V23" s="622"/>
      <c r="W23" s="622"/>
      <c r="X23" s="622"/>
      <c r="Y23" s="623"/>
      <c r="Z23" s="659">
        <v>3.8</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6609210</v>
      </c>
      <c r="CS24" s="677"/>
      <c r="CT24" s="677"/>
      <c r="CU24" s="677"/>
      <c r="CV24" s="677"/>
      <c r="CW24" s="677"/>
      <c r="CX24" s="677"/>
      <c r="CY24" s="702"/>
      <c r="CZ24" s="703">
        <v>44.5</v>
      </c>
      <c r="DA24" s="685"/>
      <c r="DB24" s="685"/>
      <c r="DC24" s="705"/>
      <c r="DD24" s="701">
        <v>4101634</v>
      </c>
      <c r="DE24" s="677"/>
      <c r="DF24" s="677"/>
      <c r="DG24" s="677"/>
      <c r="DH24" s="677"/>
      <c r="DI24" s="677"/>
      <c r="DJ24" s="677"/>
      <c r="DK24" s="702"/>
      <c r="DL24" s="701">
        <v>3628860</v>
      </c>
      <c r="DM24" s="677"/>
      <c r="DN24" s="677"/>
      <c r="DO24" s="677"/>
      <c r="DP24" s="677"/>
      <c r="DQ24" s="677"/>
      <c r="DR24" s="677"/>
      <c r="DS24" s="677"/>
      <c r="DT24" s="677"/>
      <c r="DU24" s="677"/>
      <c r="DV24" s="702"/>
      <c r="DW24" s="703">
        <v>40.4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9529895</v>
      </c>
      <c r="S25" s="622"/>
      <c r="T25" s="622"/>
      <c r="U25" s="622"/>
      <c r="V25" s="622"/>
      <c r="W25" s="622"/>
      <c r="X25" s="622"/>
      <c r="Y25" s="623"/>
      <c r="Z25" s="659">
        <v>57.4</v>
      </c>
      <c r="AA25" s="659"/>
      <c r="AB25" s="659"/>
      <c r="AC25" s="659"/>
      <c r="AD25" s="660">
        <v>8893429</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1926573</v>
      </c>
      <c r="CS25" s="634"/>
      <c r="CT25" s="634"/>
      <c r="CU25" s="634"/>
      <c r="CV25" s="634"/>
      <c r="CW25" s="634"/>
      <c r="CX25" s="634"/>
      <c r="CY25" s="635"/>
      <c r="CZ25" s="624">
        <v>13</v>
      </c>
      <c r="DA25" s="636"/>
      <c r="DB25" s="636"/>
      <c r="DC25" s="637"/>
      <c r="DD25" s="627">
        <v>1776647</v>
      </c>
      <c r="DE25" s="634"/>
      <c r="DF25" s="634"/>
      <c r="DG25" s="634"/>
      <c r="DH25" s="634"/>
      <c r="DI25" s="634"/>
      <c r="DJ25" s="634"/>
      <c r="DK25" s="635"/>
      <c r="DL25" s="627">
        <v>1716999</v>
      </c>
      <c r="DM25" s="634"/>
      <c r="DN25" s="634"/>
      <c r="DO25" s="634"/>
      <c r="DP25" s="634"/>
      <c r="DQ25" s="634"/>
      <c r="DR25" s="634"/>
      <c r="DS25" s="634"/>
      <c r="DT25" s="634"/>
      <c r="DU25" s="634"/>
      <c r="DV25" s="635"/>
      <c r="DW25" s="624">
        <v>19.100000000000001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2411</v>
      </c>
      <c r="S26" s="622"/>
      <c r="T26" s="622"/>
      <c r="U26" s="622"/>
      <c r="V26" s="622"/>
      <c r="W26" s="622"/>
      <c r="X26" s="622"/>
      <c r="Y26" s="623"/>
      <c r="Z26" s="659">
        <v>0</v>
      </c>
      <c r="AA26" s="659"/>
      <c r="AB26" s="659"/>
      <c r="AC26" s="659"/>
      <c r="AD26" s="660">
        <v>2411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1092370</v>
      </c>
      <c r="CS26" s="622"/>
      <c r="CT26" s="622"/>
      <c r="CU26" s="622"/>
      <c r="CV26" s="622"/>
      <c r="CW26" s="622"/>
      <c r="CX26" s="622"/>
      <c r="CY26" s="623"/>
      <c r="CZ26" s="624">
        <v>7.4</v>
      </c>
      <c r="DA26" s="636"/>
      <c r="DB26" s="636"/>
      <c r="DC26" s="637"/>
      <c r="DD26" s="627">
        <v>942444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19278</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5267805</v>
      </c>
      <c r="BH27" s="622"/>
      <c r="BI27" s="622"/>
      <c r="BJ27" s="622"/>
      <c r="BK27" s="622"/>
      <c r="BL27" s="622"/>
      <c r="BM27" s="622"/>
      <c r="BN27" s="623"/>
      <c r="BO27" s="659">
        <v>100</v>
      </c>
      <c r="BP27" s="659"/>
      <c r="BQ27" s="659"/>
      <c r="BR27" s="659"/>
      <c r="BS27" s="660">
        <v>280596</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3769383</v>
      </c>
      <c r="CS27" s="634"/>
      <c r="CT27" s="634"/>
      <c r="CU27" s="634"/>
      <c r="CV27" s="634"/>
      <c r="CW27" s="634"/>
      <c r="CX27" s="634"/>
      <c r="CY27" s="635"/>
      <c r="CZ27" s="624">
        <v>25.4</v>
      </c>
      <c r="DA27" s="636"/>
      <c r="DB27" s="636"/>
      <c r="DC27" s="637"/>
      <c r="DD27" s="627">
        <v>1426953</v>
      </c>
      <c r="DE27" s="634"/>
      <c r="DF27" s="634"/>
      <c r="DG27" s="634"/>
      <c r="DH27" s="634"/>
      <c r="DI27" s="634"/>
      <c r="DJ27" s="634"/>
      <c r="DK27" s="635"/>
      <c r="DL27" s="627">
        <v>1014161</v>
      </c>
      <c r="DM27" s="634"/>
      <c r="DN27" s="634"/>
      <c r="DO27" s="634"/>
      <c r="DP27" s="634"/>
      <c r="DQ27" s="634"/>
      <c r="DR27" s="634"/>
      <c r="DS27" s="634"/>
      <c r="DT27" s="634"/>
      <c r="DU27" s="634"/>
      <c r="DV27" s="635"/>
      <c r="DW27" s="624">
        <v>11.3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148326</v>
      </c>
      <c r="S28" s="622"/>
      <c r="T28" s="622"/>
      <c r="U28" s="622"/>
      <c r="V28" s="622"/>
      <c r="W28" s="622"/>
      <c r="X28" s="622"/>
      <c r="Y28" s="623"/>
      <c r="Z28" s="659">
        <v>0.9</v>
      </c>
      <c r="AA28" s="659"/>
      <c r="AB28" s="659"/>
      <c r="AC28" s="659"/>
      <c r="AD28" s="660">
        <v>22647</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913254</v>
      </c>
      <c r="CS28" s="622"/>
      <c r="CT28" s="622"/>
      <c r="CU28" s="622"/>
      <c r="CV28" s="622"/>
      <c r="CW28" s="622"/>
      <c r="CX28" s="622"/>
      <c r="CY28" s="623"/>
      <c r="CZ28" s="624">
        <v>6.2</v>
      </c>
      <c r="DA28" s="636"/>
      <c r="DB28" s="636"/>
      <c r="DC28" s="637"/>
      <c r="DD28" s="627">
        <v>898034</v>
      </c>
      <c r="DE28" s="622"/>
      <c r="DF28" s="622"/>
      <c r="DG28" s="622"/>
      <c r="DH28" s="622"/>
      <c r="DI28" s="622"/>
      <c r="DJ28" s="622"/>
      <c r="DK28" s="623"/>
      <c r="DL28" s="627">
        <v>897700</v>
      </c>
      <c r="DM28" s="622"/>
      <c r="DN28" s="622"/>
      <c r="DO28" s="622"/>
      <c r="DP28" s="622"/>
      <c r="DQ28" s="622"/>
      <c r="DR28" s="622"/>
      <c r="DS28" s="622"/>
      <c r="DT28" s="622"/>
      <c r="DU28" s="622"/>
      <c r="DV28" s="623"/>
      <c r="DW28" s="624">
        <v>10</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25058</v>
      </c>
      <c r="S29" s="622"/>
      <c r="T29" s="622"/>
      <c r="U29" s="622"/>
      <c r="V29" s="622"/>
      <c r="W29" s="622"/>
      <c r="X29" s="622"/>
      <c r="Y29" s="623"/>
      <c r="Z29" s="659">
        <v>0.2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913254</v>
      </c>
      <c r="CS29" s="634"/>
      <c r="CT29" s="634"/>
      <c r="CU29" s="634"/>
      <c r="CV29" s="634"/>
      <c r="CW29" s="634"/>
      <c r="CX29" s="634"/>
      <c r="CY29" s="635"/>
      <c r="CZ29" s="624">
        <v>6.2</v>
      </c>
      <c r="DA29" s="636"/>
      <c r="DB29" s="636"/>
      <c r="DC29" s="637"/>
      <c r="DD29" s="627">
        <v>898034</v>
      </c>
      <c r="DE29" s="634"/>
      <c r="DF29" s="634"/>
      <c r="DG29" s="634"/>
      <c r="DH29" s="634"/>
      <c r="DI29" s="634"/>
      <c r="DJ29" s="634"/>
      <c r="DK29" s="635"/>
      <c r="DL29" s="627">
        <v>897700</v>
      </c>
      <c r="DM29" s="634"/>
      <c r="DN29" s="634"/>
      <c r="DO29" s="634"/>
      <c r="DP29" s="634"/>
      <c r="DQ29" s="634"/>
      <c r="DR29" s="634"/>
      <c r="DS29" s="634"/>
      <c r="DT29" s="634"/>
      <c r="DU29" s="634"/>
      <c r="DV29" s="635"/>
      <c r="DW29" s="624">
        <v>10</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2541164</v>
      </c>
      <c r="S30" s="622"/>
      <c r="T30" s="622"/>
      <c r="U30" s="622"/>
      <c r="V30" s="622"/>
      <c r="W30" s="622"/>
      <c r="X30" s="622"/>
      <c r="Y30" s="623"/>
      <c r="Z30" s="659">
        <v>15.3</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876570</v>
      </c>
      <c r="CS30" s="622"/>
      <c r="CT30" s="622"/>
      <c r="CU30" s="622"/>
      <c r="CV30" s="622"/>
      <c r="CW30" s="622"/>
      <c r="CX30" s="622"/>
      <c r="CY30" s="623"/>
      <c r="CZ30" s="624">
        <v>5.9</v>
      </c>
      <c r="DA30" s="636"/>
      <c r="DB30" s="636"/>
      <c r="DC30" s="637"/>
      <c r="DD30" s="627">
        <v>861754</v>
      </c>
      <c r="DE30" s="622"/>
      <c r="DF30" s="622"/>
      <c r="DG30" s="622"/>
      <c r="DH30" s="622"/>
      <c r="DI30" s="622"/>
      <c r="DJ30" s="622"/>
      <c r="DK30" s="623"/>
      <c r="DL30" s="627">
        <v>861421</v>
      </c>
      <c r="DM30" s="622"/>
      <c r="DN30" s="622"/>
      <c r="DO30" s="622"/>
      <c r="DP30" s="622"/>
      <c r="DQ30" s="622"/>
      <c r="DR30" s="622"/>
      <c r="DS30" s="622"/>
      <c r="DT30" s="622"/>
      <c r="DU30" s="622"/>
      <c r="DV30" s="623"/>
      <c r="DW30" s="624">
        <v>9.6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95.8</v>
      </c>
      <c r="BN31" s="684"/>
      <c r="BO31" s="684"/>
      <c r="BP31" s="684"/>
      <c r="BQ31" s="686"/>
      <c r="BR31" s="683">
        <v>99.1</v>
      </c>
      <c r="BS31" s="684"/>
      <c r="BT31" s="684"/>
      <c r="BU31" s="684"/>
      <c r="BV31" s="684"/>
      <c r="BW31" s="684"/>
      <c r="BX31" s="685">
        <v>95.9</v>
      </c>
      <c r="BY31" s="684"/>
      <c r="BZ31" s="684"/>
      <c r="CA31" s="684"/>
      <c r="CB31" s="686"/>
      <c r="CD31" s="642"/>
      <c r="CE31" s="643"/>
      <c r="CF31" s="618" t="s">
        <v>300</v>
      </c>
      <c r="CG31" s="619"/>
      <c r="CH31" s="619"/>
      <c r="CI31" s="619"/>
      <c r="CJ31" s="619"/>
      <c r="CK31" s="619"/>
      <c r="CL31" s="619"/>
      <c r="CM31" s="619"/>
      <c r="CN31" s="619"/>
      <c r="CO31" s="619"/>
      <c r="CP31" s="619"/>
      <c r="CQ31" s="620"/>
      <c r="CR31" s="621">
        <v>36684</v>
      </c>
      <c r="CS31" s="634"/>
      <c r="CT31" s="634"/>
      <c r="CU31" s="634"/>
      <c r="CV31" s="634"/>
      <c r="CW31" s="634"/>
      <c r="CX31" s="634"/>
      <c r="CY31" s="635"/>
      <c r="CZ31" s="624">
        <v>0.2</v>
      </c>
      <c r="DA31" s="636"/>
      <c r="DB31" s="636"/>
      <c r="DC31" s="637"/>
      <c r="DD31" s="627">
        <v>36280</v>
      </c>
      <c r="DE31" s="634"/>
      <c r="DF31" s="634"/>
      <c r="DG31" s="634"/>
      <c r="DH31" s="634"/>
      <c r="DI31" s="634"/>
      <c r="DJ31" s="634"/>
      <c r="DK31" s="635"/>
      <c r="DL31" s="627">
        <v>36279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1280953</v>
      </c>
      <c r="S32" s="622"/>
      <c r="T32" s="622"/>
      <c r="U32" s="622"/>
      <c r="V32" s="622"/>
      <c r="W32" s="622"/>
      <c r="X32" s="622"/>
      <c r="Y32" s="623"/>
      <c r="Z32" s="659">
        <v>7.7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98.4</v>
      </c>
      <c r="BN32" s="634"/>
      <c r="BO32" s="634"/>
      <c r="BP32" s="634"/>
      <c r="BQ32" s="657"/>
      <c r="BR32" s="687">
        <v>99.2</v>
      </c>
      <c r="BS32" s="634"/>
      <c r="BT32" s="634"/>
      <c r="BU32" s="634"/>
      <c r="BV32" s="634"/>
      <c r="BW32" s="634"/>
      <c r="BX32" s="625">
        <v>98.4</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42905</v>
      </c>
      <c r="S33" s="622"/>
      <c r="T33" s="622"/>
      <c r="U33" s="622"/>
      <c r="V33" s="622"/>
      <c r="W33" s="622"/>
      <c r="X33" s="622"/>
      <c r="Y33" s="623"/>
      <c r="Z33" s="659">
        <v>0.3</v>
      </c>
      <c r="AA33" s="659"/>
      <c r="AB33" s="659"/>
      <c r="AC33" s="659"/>
      <c r="AD33" s="660">
        <v>1844</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v>
      </c>
      <c r="BH33" s="606"/>
      <c r="BI33" s="606"/>
      <c r="BJ33" s="606"/>
      <c r="BK33" s="606"/>
      <c r="BL33" s="606"/>
      <c r="BM33" s="652">
        <v>93.8</v>
      </c>
      <c r="BN33" s="606"/>
      <c r="BO33" s="606"/>
      <c r="BP33" s="606"/>
      <c r="BQ33" s="669"/>
      <c r="BR33" s="682">
        <v>98.9</v>
      </c>
      <c r="BS33" s="606"/>
      <c r="BT33" s="606"/>
      <c r="BU33" s="606"/>
      <c r="BV33" s="606"/>
      <c r="BW33" s="606"/>
      <c r="BX33" s="652">
        <v>93.8</v>
      </c>
      <c r="BY33" s="606"/>
      <c r="BZ33" s="606"/>
      <c r="CA33" s="606"/>
      <c r="CB33" s="669"/>
      <c r="CD33" s="618" t="s">
        <v>307</v>
      </c>
      <c r="CE33" s="619"/>
      <c r="CF33" s="619"/>
      <c r="CG33" s="619"/>
      <c r="CH33" s="619"/>
      <c r="CI33" s="619"/>
      <c r="CJ33" s="619"/>
      <c r="CK33" s="619"/>
      <c r="CL33" s="619"/>
      <c r="CM33" s="619"/>
      <c r="CN33" s="619"/>
      <c r="CO33" s="619"/>
      <c r="CP33" s="619"/>
      <c r="CQ33" s="620"/>
      <c r="CR33" s="621">
        <v>6582303</v>
      </c>
      <c r="CS33" s="634"/>
      <c r="CT33" s="634"/>
      <c r="CU33" s="634"/>
      <c r="CV33" s="634"/>
      <c r="CW33" s="634"/>
      <c r="CX33" s="634"/>
      <c r="CY33" s="635"/>
      <c r="CZ33" s="624">
        <v>44.4</v>
      </c>
      <c r="DA33" s="636"/>
      <c r="DB33" s="636"/>
      <c r="DC33" s="637"/>
      <c r="DD33" s="627">
        <v>5406457</v>
      </c>
      <c r="DE33" s="634"/>
      <c r="DF33" s="634"/>
      <c r="DG33" s="634"/>
      <c r="DH33" s="634"/>
      <c r="DI33" s="634"/>
      <c r="DJ33" s="634"/>
      <c r="DK33" s="635"/>
      <c r="DL33" s="627">
        <v>4038303</v>
      </c>
      <c r="DM33" s="634"/>
      <c r="DN33" s="634"/>
      <c r="DO33" s="634"/>
      <c r="DP33" s="634"/>
      <c r="DQ33" s="634"/>
      <c r="DR33" s="634"/>
      <c r="DS33" s="634"/>
      <c r="DT33" s="634"/>
      <c r="DU33" s="634"/>
      <c r="DV33" s="635"/>
      <c r="DW33" s="624">
        <v>45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201951</v>
      </c>
      <c r="S34" s="622"/>
      <c r="T34" s="622"/>
      <c r="U34" s="622"/>
      <c r="V34" s="622"/>
      <c r="W34" s="622"/>
      <c r="X34" s="622"/>
      <c r="Y34" s="623"/>
      <c r="Z34" s="659">
        <v>1.2</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2017508</v>
      </c>
      <c r="CS34" s="622"/>
      <c r="CT34" s="622"/>
      <c r="CU34" s="622"/>
      <c r="CV34" s="622"/>
      <c r="CW34" s="622"/>
      <c r="CX34" s="622"/>
      <c r="CY34" s="623"/>
      <c r="CZ34" s="624">
        <v>13.6</v>
      </c>
      <c r="DA34" s="636"/>
      <c r="DB34" s="636"/>
      <c r="DC34" s="637"/>
      <c r="DD34" s="627">
        <v>1621668</v>
      </c>
      <c r="DE34" s="622"/>
      <c r="DF34" s="622"/>
      <c r="DG34" s="622"/>
      <c r="DH34" s="622"/>
      <c r="DI34" s="622"/>
      <c r="DJ34" s="622"/>
      <c r="DK34" s="623"/>
      <c r="DL34" s="627">
        <v>1353346</v>
      </c>
      <c r="DM34" s="622"/>
      <c r="DN34" s="622"/>
      <c r="DO34" s="622"/>
      <c r="DP34" s="622"/>
      <c r="DQ34" s="622"/>
      <c r="DR34" s="622"/>
      <c r="DS34" s="622"/>
      <c r="DT34" s="622"/>
      <c r="DU34" s="622"/>
      <c r="DV34" s="623"/>
      <c r="DW34" s="624">
        <v>15.1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827873</v>
      </c>
      <c r="S35" s="622"/>
      <c r="T35" s="622"/>
      <c r="U35" s="622"/>
      <c r="V35" s="622"/>
      <c r="W35" s="622"/>
      <c r="X35" s="622"/>
      <c r="Y35" s="623"/>
      <c r="Z35" s="659">
        <v>5</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345926</v>
      </c>
      <c r="CS35" s="634"/>
      <c r="CT35" s="634"/>
      <c r="CU35" s="634"/>
      <c r="CV35" s="634"/>
      <c r="CW35" s="634"/>
      <c r="CX35" s="634"/>
      <c r="CY35" s="635"/>
      <c r="CZ35" s="624">
        <v>2.2999999999999998</v>
      </c>
      <c r="DA35" s="636"/>
      <c r="DB35" s="636"/>
      <c r="DC35" s="637"/>
      <c r="DD35" s="627">
        <v>310686</v>
      </c>
      <c r="DE35" s="634"/>
      <c r="DF35" s="634"/>
      <c r="DG35" s="634"/>
      <c r="DH35" s="634"/>
      <c r="DI35" s="634"/>
      <c r="DJ35" s="634"/>
      <c r="DK35" s="635"/>
      <c r="DL35" s="627">
        <v>310686</v>
      </c>
      <c r="DM35" s="634"/>
      <c r="DN35" s="634"/>
      <c r="DO35" s="634"/>
      <c r="DP35" s="634"/>
      <c r="DQ35" s="634"/>
      <c r="DR35" s="634"/>
      <c r="DS35" s="634"/>
      <c r="DT35" s="634"/>
      <c r="DU35" s="634"/>
      <c r="DV35" s="635"/>
      <c r="DW35" s="624">
        <v>3.5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902105</v>
      </c>
      <c r="S36" s="622"/>
      <c r="T36" s="622"/>
      <c r="U36" s="622"/>
      <c r="V36" s="622"/>
      <c r="W36" s="622"/>
      <c r="X36" s="622"/>
      <c r="Y36" s="623"/>
      <c r="Z36" s="659">
        <v>5.4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1831399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5857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2113685</v>
      </c>
      <c r="CS36" s="622"/>
      <c r="CT36" s="622"/>
      <c r="CU36" s="622"/>
      <c r="CV36" s="622"/>
      <c r="CW36" s="622"/>
      <c r="CX36" s="622"/>
      <c r="CY36" s="623"/>
      <c r="CZ36" s="624">
        <v>14.2</v>
      </c>
      <c r="DA36" s="636"/>
      <c r="DB36" s="636"/>
      <c r="DC36" s="637"/>
      <c r="DD36" s="627">
        <v>1872285</v>
      </c>
      <c r="DE36" s="622"/>
      <c r="DF36" s="622"/>
      <c r="DG36" s="622"/>
      <c r="DH36" s="622"/>
      <c r="DI36" s="622"/>
      <c r="DJ36" s="622"/>
      <c r="DK36" s="623"/>
      <c r="DL36" s="627">
        <v>1352675</v>
      </c>
      <c r="DM36" s="622"/>
      <c r="DN36" s="622"/>
      <c r="DO36" s="622"/>
      <c r="DP36" s="622"/>
      <c r="DQ36" s="622"/>
      <c r="DR36" s="622"/>
      <c r="DS36" s="622"/>
      <c r="DT36" s="622"/>
      <c r="DU36" s="622"/>
      <c r="DV36" s="623"/>
      <c r="DW36" s="624">
        <v>15.1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544189</v>
      </c>
      <c r="S37" s="622"/>
      <c r="T37" s="622"/>
      <c r="U37" s="622"/>
      <c r="V37" s="622"/>
      <c r="W37" s="622"/>
      <c r="X37" s="622"/>
      <c r="Y37" s="623"/>
      <c r="Z37" s="659">
        <v>3.3</v>
      </c>
      <c r="AA37" s="659"/>
      <c r="AB37" s="659"/>
      <c r="AC37" s="659"/>
      <c r="AD37" s="660">
        <v>9781</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596280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-4707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626947</v>
      </c>
      <c r="CS37" s="634"/>
      <c r="CT37" s="634"/>
      <c r="CU37" s="634"/>
      <c r="CV37" s="634"/>
      <c r="CW37" s="634"/>
      <c r="CX37" s="634"/>
      <c r="CY37" s="635"/>
      <c r="CZ37" s="624">
        <v>4.2</v>
      </c>
      <c r="DA37" s="636"/>
      <c r="DB37" s="636"/>
      <c r="DC37" s="637"/>
      <c r="DD37" s="627">
        <v>624021</v>
      </c>
      <c r="DE37" s="634"/>
      <c r="DF37" s="634"/>
      <c r="DG37" s="634"/>
      <c r="DH37" s="634"/>
      <c r="DI37" s="634"/>
      <c r="DJ37" s="634"/>
      <c r="DK37" s="635"/>
      <c r="DL37" s="627">
        <v>616419</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530400</v>
      </c>
      <c r="S38" s="622"/>
      <c r="T38" s="622"/>
      <c r="U38" s="622"/>
      <c r="V38" s="622"/>
      <c r="W38" s="622"/>
      <c r="X38" s="622"/>
      <c r="Y38" s="623"/>
      <c r="Z38" s="659">
        <v>3.2</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t="s">
        <v>121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3273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1235119</v>
      </c>
      <c r="CS38" s="622"/>
      <c r="CT38" s="622"/>
      <c r="CU38" s="622"/>
      <c r="CV38" s="622"/>
      <c r="CW38" s="622"/>
      <c r="CX38" s="622"/>
      <c r="CY38" s="623"/>
      <c r="CZ38" s="624">
        <v>8.3000000000000007</v>
      </c>
      <c r="DA38" s="636"/>
      <c r="DB38" s="636"/>
      <c r="DC38" s="637"/>
      <c r="DD38" s="627">
        <v>1065462</v>
      </c>
      <c r="DE38" s="622"/>
      <c r="DF38" s="622"/>
      <c r="DG38" s="622"/>
      <c r="DH38" s="622"/>
      <c r="DI38" s="622"/>
      <c r="DJ38" s="622"/>
      <c r="DK38" s="623"/>
      <c r="DL38" s="627">
        <v>1021596</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4660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562297</v>
      </c>
      <c r="CS39" s="634"/>
      <c r="CT39" s="634"/>
      <c r="CU39" s="634"/>
      <c r="CV39" s="634"/>
      <c r="CW39" s="634"/>
      <c r="CX39" s="634"/>
      <c r="CY39" s="635"/>
      <c r="CZ39" s="624">
        <v>3.8</v>
      </c>
      <c r="DA39" s="636"/>
      <c r="DB39" s="636"/>
      <c r="DC39" s="637"/>
      <c r="DD39" s="627">
        <v>481148</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41600</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307768</v>
      </c>
      <c r="CS40" s="622"/>
      <c r="CT40" s="622"/>
      <c r="CU40" s="622"/>
      <c r="CV40" s="622"/>
      <c r="CW40" s="622"/>
      <c r="CX40" s="622"/>
      <c r="CY40" s="623"/>
      <c r="CZ40" s="624">
        <v>2.1</v>
      </c>
      <c r="DA40" s="636"/>
      <c r="DB40" s="636"/>
      <c r="DC40" s="637"/>
      <c r="DD40" s="627">
        <v>55208</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16596508</v>
      </c>
      <c r="S41" s="646"/>
      <c r="T41" s="646"/>
      <c r="U41" s="646"/>
      <c r="V41" s="646"/>
      <c r="W41" s="646"/>
      <c r="X41" s="646"/>
      <c r="Y41" s="649"/>
      <c r="Z41" s="650">
        <v>100</v>
      </c>
      <c r="AA41" s="650"/>
      <c r="AB41" s="650"/>
      <c r="AC41" s="650"/>
      <c r="AD41" s="651">
        <v>8930112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180394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1054725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1644859</v>
      </c>
      <c r="CS42" s="634"/>
      <c r="CT42" s="634"/>
      <c r="CU42" s="634"/>
      <c r="CV42" s="634"/>
      <c r="CW42" s="634"/>
      <c r="CX42" s="634"/>
      <c r="CY42" s="635"/>
      <c r="CZ42" s="624">
        <v>11.1</v>
      </c>
      <c r="DA42" s="636"/>
      <c r="DB42" s="636"/>
      <c r="DC42" s="637"/>
      <c r="DD42" s="627">
        <v>664633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21269</v>
      </c>
      <c r="CS43" s="634"/>
      <c r="CT43" s="634"/>
      <c r="CU43" s="634"/>
      <c r="CV43" s="634"/>
      <c r="CW43" s="634"/>
      <c r="CX43" s="634"/>
      <c r="CY43" s="635"/>
      <c r="CZ43" s="624">
        <v>0.1</v>
      </c>
      <c r="DA43" s="636"/>
      <c r="DB43" s="636"/>
      <c r="DC43" s="637"/>
      <c r="DD43" s="627">
        <v>21269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1575346</v>
      </c>
      <c r="CS44" s="622"/>
      <c r="CT44" s="622"/>
      <c r="CU44" s="622"/>
      <c r="CV44" s="622"/>
      <c r="CW44" s="622"/>
      <c r="CX44" s="622"/>
      <c r="CY44" s="623"/>
      <c r="CZ44" s="624">
        <v>10.6</v>
      </c>
      <c r="DA44" s="625"/>
      <c r="DB44" s="625"/>
      <c r="DC44" s="626"/>
      <c r="DD44" s="627">
        <v>658189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423847</v>
      </c>
      <c r="CS45" s="634"/>
      <c r="CT45" s="634"/>
      <c r="CU45" s="634"/>
      <c r="CV45" s="634"/>
      <c r="CW45" s="634"/>
      <c r="CX45" s="634"/>
      <c r="CY45" s="635"/>
      <c r="CZ45" s="624">
        <v>2.9</v>
      </c>
      <c r="DA45" s="636"/>
      <c r="DB45" s="636"/>
      <c r="DC45" s="637"/>
      <c r="DD45" s="627">
        <v>187295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1093440</v>
      </c>
      <c r="CS46" s="622"/>
      <c r="CT46" s="622"/>
      <c r="CU46" s="622"/>
      <c r="CV46" s="622"/>
      <c r="CW46" s="622"/>
      <c r="CX46" s="622"/>
      <c r="CY46" s="623"/>
      <c r="CZ46" s="624">
        <v>7.4</v>
      </c>
      <c r="DA46" s="625"/>
      <c r="DB46" s="625"/>
      <c r="DC46" s="626"/>
      <c r="DD46" s="627">
        <v>444582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69513</v>
      </c>
      <c r="CS47" s="634"/>
      <c r="CT47" s="634"/>
      <c r="CU47" s="634"/>
      <c r="CV47" s="634"/>
      <c r="CW47" s="634"/>
      <c r="CX47" s="634"/>
      <c r="CY47" s="635"/>
      <c r="CZ47" s="624">
        <v>0.5</v>
      </c>
      <c r="DA47" s="636"/>
      <c r="DB47" s="636"/>
      <c r="DC47" s="637"/>
      <c r="DD47" s="627">
        <v>6444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14836372</v>
      </c>
      <c r="CS49" s="606"/>
      <c r="CT49" s="606"/>
      <c r="CU49" s="606"/>
      <c r="CV49" s="606"/>
      <c r="CW49" s="606"/>
      <c r="CX49" s="606"/>
      <c r="CY49" s="607"/>
      <c r="CZ49" s="608">
        <v>100</v>
      </c>
      <c r="DA49" s="609"/>
      <c r="DB49" s="609"/>
      <c r="DC49" s="610"/>
      <c r="DD49" s="611">
        <v>10172724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PM93uAXFTLSH80aDSFCc1yLd5pFjDyOwr2WPmKOWpuCzaoSEFukup3cCWgWDNOQdaVmo94rX2a1K5f9zXojyA==" saltValue="vm/ogHW20lKFAjd2z22K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7" zoomScaleNormal="57"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4" t="s">
        <v>353</v>
      </c>
      <c r="DK2" s="1105"/>
      <c r="DL2" s="1105"/>
      <c r="DM2" s="1105"/>
      <c r="DN2" s="1105"/>
      <c r="DO2" s="1106"/>
      <c r="DP2" s="216"/>
      <c r="DQ2" s="1104" t="s">
        <v>354</v>
      </c>
      <c r="DR2" s="1105"/>
      <c r="DS2" s="1105"/>
      <c r="DT2" s="1105"/>
      <c r="DU2" s="1105"/>
      <c r="DV2" s="1105"/>
      <c r="DW2" s="1105"/>
      <c r="DX2" s="1105"/>
      <c r="DY2" s="1105"/>
      <c r="DZ2" s="1106"/>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6" t="s">
        <v>355</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2" t="s">
        <v>357</v>
      </c>
      <c r="B5" s="993"/>
      <c r="C5" s="993"/>
      <c r="D5" s="993"/>
      <c r="E5" s="993"/>
      <c r="F5" s="993"/>
      <c r="G5" s="993"/>
      <c r="H5" s="993"/>
      <c r="I5" s="993"/>
      <c r="J5" s="993"/>
      <c r="K5" s="993"/>
      <c r="L5" s="993"/>
      <c r="M5" s="993"/>
      <c r="N5" s="993"/>
      <c r="O5" s="993"/>
      <c r="P5" s="994"/>
      <c r="Q5" s="998" t="s">
        <v>358</v>
      </c>
      <c r="R5" s="999"/>
      <c r="S5" s="999"/>
      <c r="T5" s="999"/>
      <c r="U5" s="1000"/>
      <c r="V5" s="998" t="s">
        <v>359</v>
      </c>
      <c r="W5" s="999"/>
      <c r="X5" s="999"/>
      <c r="Y5" s="999"/>
      <c r="Z5" s="1000"/>
      <c r="AA5" s="998" t="s">
        <v>360</v>
      </c>
      <c r="AB5" s="999"/>
      <c r="AC5" s="999"/>
      <c r="AD5" s="999"/>
      <c r="AE5" s="999"/>
      <c r="AF5" s="1107" t="s">
        <v>361</v>
      </c>
      <c r="AG5" s="999"/>
      <c r="AH5" s="999"/>
      <c r="AI5" s="999"/>
      <c r="AJ5" s="1012"/>
      <c r="AK5" s="999" t="s">
        <v>362</v>
      </c>
      <c r="AL5" s="999"/>
      <c r="AM5" s="999"/>
      <c r="AN5" s="999"/>
      <c r="AO5" s="1000"/>
      <c r="AP5" s="998" t="s">
        <v>363</v>
      </c>
      <c r="AQ5" s="999"/>
      <c r="AR5" s="999"/>
      <c r="AS5" s="999"/>
      <c r="AT5" s="1000"/>
      <c r="AU5" s="998" t="s">
        <v>364</v>
      </c>
      <c r="AV5" s="999"/>
      <c r="AW5" s="999"/>
      <c r="AX5" s="999"/>
      <c r="AY5" s="1012"/>
      <c r="AZ5" s="220"/>
      <c r="BA5" s="220"/>
      <c r="BB5" s="220"/>
      <c r="BC5" s="220"/>
      <c r="BD5" s="220"/>
      <c r="BE5" s="221"/>
      <c r="BF5" s="221"/>
      <c r="BG5" s="221"/>
      <c r="BH5" s="221"/>
      <c r="BI5" s="221"/>
      <c r="BJ5" s="221"/>
      <c r="BK5" s="221"/>
      <c r="BL5" s="221"/>
      <c r="BM5" s="221"/>
      <c r="BN5" s="221"/>
      <c r="BO5" s="221"/>
      <c r="BP5" s="221"/>
      <c r="BQ5" s="992" t="s">
        <v>365</v>
      </c>
      <c r="BR5" s="993"/>
      <c r="BS5" s="993"/>
      <c r="BT5" s="993"/>
      <c r="BU5" s="993"/>
      <c r="BV5" s="993"/>
      <c r="BW5" s="993"/>
      <c r="BX5" s="993"/>
      <c r="BY5" s="993"/>
      <c r="BZ5" s="993"/>
      <c r="CA5" s="993"/>
      <c r="CB5" s="993"/>
      <c r="CC5" s="993"/>
      <c r="CD5" s="993"/>
      <c r="CE5" s="993"/>
      <c r="CF5" s="993"/>
      <c r="CG5" s="994"/>
      <c r="CH5" s="998" t="s">
        <v>366</v>
      </c>
      <c r="CI5" s="999"/>
      <c r="CJ5" s="999"/>
      <c r="CK5" s="999"/>
      <c r="CL5" s="1000"/>
      <c r="CM5" s="998" t="s">
        <v>367</v>
      </c>
      <c r="CN5" s="999"/>
      <c r="CO5" s="999"/>
      <c r="CP5" s="999"/>
      <c r="CQ5" s="1000"/>
      <c r="CR5" s="998" t="s">
        <v>368</v>
      </c>
      <c r="CS5" s="999"/>
      <c r="CT5" s="999"/>
      <c r="CU5" s="999"/>
      <c r="CV5" s="1000"/>
      <c r="CW5" s="998" t="s">
        <v>369</v>
      </c>
      <c r="CX5" s="999"/>
      <c r="CY5" s="999"/>
      <c r="CZ5" s="999"/>
      <c r="DA5" s="1000"/>
      <c r="DB5" s="998" t="s">
        <v>370</v>
      </c>
      <c r="DC5" s="999"/>
      <c r="DD5" s="999"/>
      <c r="DE5" s="999"/>
      <c r="DF5" s="1000"/>
      <c r="DG5" s="1094" t="s">
        <v>371</v>
      </c>
      <c r="DH5" s="1095"/>
      <c r="DI5" s="1095"/>
      <c r="DJ5" s="1095"/>
      <c r="DK5" s="1096"/>
      <c r="DL5" s="1094" t="s">
        <v>372</v>
      </c>
      <c r="DM5" s="1095"/>
      <c r="DN5" s="1095"/>
      <c r="DO5" s="1095"/>
      <c r="DP5" s="1096"/>
      <c r="DQ5" s="998" t="s">
        <v>373</v>
      </c>
      <c r="DR5" s="999"/>
      <c r="DS5" s="999"/>
      <c r="DT5" s="999"/>
      <c r="DU5" s="1000"/>
      <c r="DV5" s="998" t="s">
        <v>364</v>
      </c>
      <c r="DW5" s="999"/>
      <c r="DX5" s="999"/>
      <c r="DY5" s="999"/>
      <c r="DZ5" s="1012"/>
      <c r="EA5" s="222"/>
    </row>
    <row r="6" spans="1:131" s="223"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108"/>
      <c r="AG6" s="1002"/>
      <c r="AH6" s="1002"/>
      <c r="AI6" s="1002"/>
      <c r="AJ6" s="1013"/>
      <c r="AK6" s="1002"/>
      <c r="AL6" s="1002"/>
      <c r="AM6" s="1002"/>
      <c r="AN6" s="1002"/>
      <c r="AO6" s="1003"/>
      <c r="AP6" s="1001"/>
      <c r="AQ6" s="1002"/>
      <c r="AR6" s="1002"/>
      <c r="AS6" s="1002"/>
      <c r="AT6" s="1003"/>
      <c r="AU6" s="1001"/>
      <c r="AV6" s="1002"/>
      <c r="AW6" s="1002"/>
      <c r="AX6" s="1002"/>
      <c r="AY6" s="1013"/>
      <c r="AZ6" s="220"/>
      <c r="BA6" s="220"/>
      <c r="BB6" s="220"/>
      <c r="BC6" s="220"/>
      <c r="BD6" s="220"/>
      <c r="BE6" s="221"/>
      <c r="BF6" s="221"/>
      <c r="BG6" s="221"/>
      <c r="BH6" s="221"/>
      <c r="BI6" s="221"/>
      <c r="BJ6" s="221"/>
      <c r="BK6" s="221"/>
      <c r="BL6" s="221"/>
      <c r="BM6" s="221"/>
      <c r="BN6" s="221"/>
      <c r="BO6" s="221"/>
      <c r="BP6" s="221"/>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97"/>
      <c r="DH6" s="1098"/>
      <c r="DI6" s="1098"/>
      <c r="DJ6" s="1098"/>
      <c r="DK6" s="1099"/>
      <c r="DL6" s="1097"/>
      <c r="DM6" s="1098"/>
      <c r="DN6" s="1098"/>
      <c r="DO6" s="1098"/>
      <c r="DP6" s="1099"/>
      <c r="DQ6" s="1001"/>
      <c r="DR6" s="1002"/>
      <c r="DS6" s="1002"/>
      <c r="DT6" s="1002"/>
      <c r="DU6" s="1003"/>
      <c r="DV6" s="1001"/>
      <c r="DW6" s="1002"/>
      <c r="DX6" s="1002"/>
      <c r="DY6" s="1002"/>
      <c r="DZ6" s="1013"/>
      <c r="EA6" s="222"/>
    </row>
    <row r="7" spans="1:131" s="223" customFormat="1" ht="26.25" customHeight="1" thickTop="1" x14ac:dyDescent="0.15">
      <c r="A7" s="224">
        <v>1</v>
      </c>
      <c r="B7" s="1044" t="s">
        <v>374</v>
      </c>
      <c r="C7" s="1045"/>
      <c r="D7" s="1045"/>
      <c r="E7" s="1045"/>
      <c r="F7" s="1045"/>
      <c r="G7" s="1045"/>
      <c r="H7" s="1045"/>
      <c r="I7" s="1045"/>
      <c r="J7" s="1045"/>
      <c r="K7" s="1045"/>
      <c r="L7" s="1045"/>
      <c r="M7" s="1045"/>
      <c r="N7" s="1045"/>
      <c r="O7" s="1045"/>
      <c r="P7" s="1046"/>
      <c r="Q7" s="1084">
        <v>16596</v>
      </c>
      <c r="R7" s="1085"/>
      <c r="S7" s="1085"/>
      <c r="T7" s="1085"/>
      <c r="U7" s="1085"/>
      <c r="V7" s="1085">
        <v>14836</v>
      </c>
      <c r="W7" s="1085"/>
      <c r="X7" s="1085"/>
      <c r="Y7" s="1085"/>
      <c r="Z7" s="1085"/>
      <c r="AA7" s="1085">
        <v>1760</v>
      </c>
      <c r="AB7" s="1085"/>
      <c r="AC7" s="1085"/>
      <c r="AD7" s="1085"/>
      <c r="AE7" s="1086"/>
      <c r="AF7" s="1087">
        <v>1538</v>
      </c>
      <c r="AG7" s="1088"/>
      <c r="AH7" s="1088"/>
      <c r="AI7" s="1088"/>
      <c r="AJ7" s="1089"/>
      <c r="AK7" s="1090">
        <v>827873</v>
      </c>
      <c r="AL7" s="1091"/>
      <c r="AM7" s="1091"/>
      <c r="AN7" s="1091"/>
      <c r="AO7" s="1091"/>
      <c r="AP7" s="1091">
        <v>8785</v>
      </c>
      <c r="AQ7" s="1091"/>
      <c r="AR7" s="1091"/>
      <c r="AS7" s="1091"/>
      <c r="AT7" s="1091"/>
      <c r="AU7" s="1092"/>
      <c r="AV7" s="1092"/>
      <c r="AW7" s="1092"/>
      <c r="AX7" s="1092"/>
      <c r="AY7" s="1093"/>
      <c r="AZ7" s="220"/>
      <c r="BA7" s="220"/>
      <c r="BB7" s="220"/>
      <c r="BC7" s="220"/>
      <c r="BD7" s="220"/>
      <c r="BE7" s="221"/>
      <c r="BF7" s="221"/>
      <c r="BG7" s="221"/>
      <c r="BH7" s="221"/>
      <c r="BI7" s="221"/>
      <c r="BJ7" s="221"/>
      <c r="BK7" s="221"/>
      <c r="BL7" s="221"/>
      <c r="BM7" s="221"/>
      <c r="BN7" s="221"/>
      <c r="BO7" s="221"/>
      <c r="BP7" s="221"/>
      <c r="BQ7" s="224">
        <v>1</v>
      </c>
      <c r="BR7" s="225"/>
      <c r="BS7" s="1109" t="s">
        <v>550</v>
      </c>
      <c r="BT7" s="1110"/>
      <c r="BU7" s="1110"/>
      <c r="BV7" s="1110"/>
      <c r="BW7" s="1110"/>
      <c r="BX7" s="1110"/>
      <c r="BY7" s="1110"/>
      <c r="BZ7" s="1110"/>
      <c r="CA7" s="1110"/>
      <c r="CB7" s="1110"/>
      <c r="CC7" s="1110"/>
      <c r="CD7" s="1110"/>
      <c r="CE7" s="1110"/>
      <c r="CF7" s="1110"/>
      <c r="CG7" s="1111"/>
      <c r="CH7" s="1081" t="s">
        <v>549</v>
      </c>
      <c r="CI7" s="1082"/>
      <c r="CJ7" s="1082"/>
      <c r="CK7" s="1082"/>
      <c r="CL7" s="1083"/>
      <c r="CM7" s="1081">
        <v>3</v>
      </c>
      <c r="CN7" s="1082"/>
      <c r="CO7" s="1082"/>
      <c r="CP7" s="1082"/>
      <c r="CQ7" s="1083"/>
      <c r="CR7" s="1081">
        <v>3</v>
      </c>
      <c r="CS7" s="1082"/>
      <c r="CT7" s="1082"/>
      <c r="CU7" s="1082"/>
      <c r="CV7" s="1083"/>
      <c r="CW7" s="1081">
        <v>77</v>
      </c>
      <c r="CX7" s="1082"/>
      <c r="CY7" s="1082"/>
      <c r="CZ7" s="1082"/>
      <c r="DA7" s="1083"/>
      <c r="DB7" s="1081" t="s">
        <v>549</v>
      </c>
      <c r="DC7" s="1082"/>
      <c r="DD7" s="1082"/>
      <c r="DE7" s="1082"/>
      <c r="DF7" s="1083"/>
      <c r="DG7" s="1081" t="s">
        <v>549</v>
      </c>
      <c r="DH7" s="1082"/>
      <c r="DI7" s="1082"/>
      <c r="DJ7" s="1082"/>
      <c r="DK7" s="1083"/>
      <c r="DL7" s="1081" t="s">
        <v>549</v>
      </c>
      <c r="DM7" s="1082"/>
      <c r="DN7" s="1082"/>
      <c r="DO7" s="1082"/>
      <c r="DP7" s="1083"/>
      <c r="DQ7" s="1081" t="s">
        <v>549</v>
      </c>
      <c r="DR7" s="1082"/>
      <c r="DS7" s="1082"/>
      <c r="DT7" s="1082"/>
      <c r="DU7" s="1083"/>
      <c r="DV7" s="1109"/>
      <c r="DW7" s="1110"/>
      <c r="DX7" s="1110"/>
      <c r="DY7" s="1110"/>
      <c r="DZ7" s="1112"/>
      <c r="EA7" s="222"/>
    </row>
    <row r="8" spans="1:131" s="223" customFormat="1" ht="26.25" customHeight="1" x14ac:dyDescent="0.15">
      <c r="A8" s="226">
        <v>2</v>
      </c>
      <c r="B8" s="1027"/>
      <c r="C8" s="1028"/>
      <c r="D8" s="1028"/>
      <c r="E8" s="1028"/>
      <c r="F8" s="1028"/>
      <c r="G8" s="1028"/>
      <c r="H8" s="1028"/>
      <c r="I8" s="1028"/>
      <c r="J8" s="1028"/>
      <c r="K8" s="1028"/>
      <c r="L8" s="1028"/>
      <c r="M8" s="1028"/>
      <c r="N8" s="1028"/>
      <c r="O8" s="1028"/>
      <c r="P8" s="1029"/>
      <c r="Q8" s="1035"/>
      <c r="R8" s="1036"/>
      <c r="S8" s="1036"/>
      <c r="T8" s="1036"/>
      <c r="U8" s="1036"/>
      <c r="V8" s="1036"/>
      <c r="W8" s="1036"/>
      <c r="X8" s="1036"/>
      <c r="Y8" s="1036"/>
      <c r="Z8" s="1036"/>
      <c r="AA8" s="1036"/>
      <c r="AB8" s="1036"/>
      <c r="AC8" s="1036"/>
      <c r="AD8" s="1036"/>
      <c r="AE8" s="1037"/>
      <c r="AF8" s="1032"/>
      <c r="AG8" s="1033"/>
      <c r="AH8" s="1033"/>
      <c r="AI8" s="1033"/>
      <c r="AJ8" s="1034"/>
      <c r="AK8" s="1077"/>
      <c r="AL8" s="1078"/>
      <c r="AM8" s="1078"/>
      <c r="AN8" s="1078"/>
      <c r="AO8" s="1078"/>
      <c r="AP8" s="1078"/>
      <c r="AQ8" s="1078"/>
      <c r="AR8" s="1078"/>
      <c r="AS8" s="1078"/>
      <c r="AT8" s="1078"/>
      <c r="AU8" s="1079"/>
      <c r="AV8" s="1079"/>
      <c r="AW8" s="1079"/>
      <c r="AX8" s="1079"/>
      <c r="AY8" s="1080"/>
      <c r="AZ8" s="220"/>
      <c r="BA8" s="220"/>
      <c r="BB8" s="220"/>
      <c r="BC8" s="220"/>
      <c r="BD8" s="220"/>
      <c r="BE8" s="221"/>
      <c r="BF8" s="221"/>
      <c r="BG8" s="221"/>
      <c r="BH8" s="221"/>
      <c r="BI8" s="221"/>
      <c r="BJ8" s="221"/>
      <c r="BK8" s="221"/>
      <c r="BL8" s="221"/>
      <c r="BM8" s="221"/>
      <c r="BN8" s="221"/>
      <c r="BO8" s="221"/>
      <c r="BP8" s="221"/>
      <c r="BQ8" s="226">
        <v>2</v>
      </c>
      <c r="BR8" s="227"/>
      <c r="BS8" s="989" t="s">
        <v>551</v>
      </c>
      <c r="BT8" s="990"/>
      <c r="BU8" s="990"/>
      <c r="BV8" s="990"/>
      <c r="BW8" s="990"/>
      <c r="BX8" s="990"/>
      <c r="BY8" s="990"/>
      <c r="BZ8" s="990"/>
      <c r="CA8" s="990"/>
      <c r="CB8" s="990"/>
      <c r="CC8" s="990"/>
      <c r="CD8" s="990"/>
      <c r="CE8" s="990"/>
      <c r="CF8" s="990"/>
      <c r="CG8" s="1011"/>
      <c r="CH8" s="986">
        <v>-2</v>
      </c>
      <c r="CI8" s="987"/>
      <c r="CJ8" s="987"/>
      <c r="CK8" s="987"/>
      <c r="CL8" s="988"/>
      <c r="CM8" s="986">
        <v>114</v>
      </c>
      <c r="CN8" s="987"/>
      <c r="CO8" s="987"/>
      <c r="CP8" s="987"/>
      <c r="CQ8" s="988"/>
      <c r="CR8" s="986">
        <v>93</v>
      </c>
      <c r="CS8" s="987"/>
      <c r="CT8" s="987"/>
      <c r="CU8" s="987"/>
      <c r="CV8" s="988"/>
      <c r="CW8" s="986">
        <v>4</v>
      </c>
      <c r="CX8" s="987"/>
      <c r="CY8" s="987"/>
      <c r="CZ8" s="987"/>
      <c r="DA8" s="988"/>
      <c r="DB8" s="986" t="s">
        <v>549</v>
      </c>
      <c r="DC8" s="987"/>
      <c r="DD8" s="987"/>
      <c r="DE8" s="987"/>
      <c r="DF8" s="988"/>
      <c r="DG8" s="986" t="s">
        <v>549</v>
      </c>
      <c r="DH8" s="987"/>
      <c r="DI8" s="987"/>
      <c r="DJ8" s="987"/>
      <c r="DK8" s="988"/>
      <c r="DL8" s="986" t="s">
        <v>549</v>
      </c>
      <c r="DM8" s="987"/>
      <c r="DN8" s="987"/>
      <c r="DO8" s="987"/>
      <c r="DP8" s="988"/>
      <c r="DQ8" s="986" t="s">
        <v>549</v>
      </c>
      <c r="DR8" s="987"/>
      <c r="DS8" s="987"/>
      <c r="DT8" s="987"/>
      <c r="DU8" s="988"/>
      <c r="DV8" s="989"/>
      <c r="DW8" s="990"/>
      <c r="DX8" s="990"/>
      <c r="DY8" s="990"/>
      <c r="DZ8" s="991"/>
      <c r="EA8" s="222"/>
    </row>
    <row r="9" spans="1:131" s="223" customFormat="1" ht="26.25" customHeight="1" x14ac:dyDescent="0.15">
      <c r="A9" s="226">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20"/>
      <c r="BA9" s="220"/>
      <c r="BB9" s="220"/>
      <c r="BC9" s="220"/>
      <c r="BD9" s="220"/>
      <c r="BE9" s="221"/>
      <c r="BF9" s="221"/>
      <c r="BG9" s="221"/>
      <c r="BH9" s="221"/>
      <c r="BI9" s="221"/>
      <c r="BJ9" s="221"/>
      <c r="BK9" s="221"/>
      <c r="BL9" s="221"/>
      <c r="BM9" s="221"/>
      <c r="BN9" s="221"/>
      <c r="BO9" s="221"/>
      <c r="BP9" s="221"/>
      <c r="BQ9" s="226">
        <v>3</v>
      </c>
      <c r="BR9" s="227"/>
      <c r="BS9" s="989" t="s">
        <v>552</v>
      </c>
      <c r="BT9" s="990"/>
      <c r="BU9" s="990"/>
      <c r="BV9" s="990"/>
      <c r="BW9" s="990"/>
      <c r="BX9" s="990"/>
      <c r="BY9" s="990"/>
      <c r="BZ9" s="990"/>
      <c r="CA9" s="990"/>
      <c r="CB9" s="990"/>
      <c r="CC9" s="990"/>
      <c r="CD9" s="990"/>
      <c r="CE9" s="990"/>
      <c r="CF9" s="990"/>
      <c r="CG9" s="1011"/>
      <c r="CH9" s="986" t="s">
        <v>549</v>
      </c>
      <c r="CI9" s="987"/>
      <c r="CJ9" s="987"/>
      <c r="CK9" s="987"/>
      <c r="CL9" s="988"/>
      <c r="CM9" s="986">
        <v>100</v>
      </c>
      <c r="CN9" s="987"/>
      <c r="CO9" s="987"/>
      <c r="CP9" s="987"/>
      <c r="CQ9" s="988"/>
      <c r="CR9" s="986">
        <v>50</v>
      </c>
      <c r="CS9" s="987"/>
      <c r="CT9" s="987"/>
      <c r="CU9" s="987"/>
      <c r="CV9" s="988"/>
      <c r="CW9" s="986">
        <v>2</v>
      </c>
      <c r="CX9" s="987"/>
      <c r="CY9" s="987"/>
      <c r="CZ9" s="987"/>
      <c r="DA9" s="988"/>
      <c r="DB9" s="986" t="s">
        <v>549</v>
      </c>
      <c r="DC9" s="987"/>
      <c r="DD9" s="987"/>
      <c r="DE9" s="987"/>
      <c r="DF9" s="988"/>
      <c r="DG9" s="986" t="s">
        <v>549</v>
      </c>
      <c r="DH9" s="987"/>
      <c r="DI9" s="987"/>
      <c r="DJ9" s="987"/>
      <c r="DK9" s="988"/>
      <c r="DL9" s="986" t="s">
        <v>549</v>
      </c>
      <c r="DM9" s="987"/>
      <c r="DN9" s="987"/>
      <c r="DO9" s="987"/>
      <c r="DP9" s="988"/>
      <c r="DQ9" s="986" t="s">
        <v>549</v>
      </c>
      <c r="DR9" s="987"/>
      <c r="DS9" s="987"/>
      <c r="DT9" s="987"/>
      <c r="DU9" s="988"/>
      <c r="DV9" s="989"/>
      <c r="DW9" s="990"/>
      <c r="DX9" s="990"/>
      <c r="DY9" s="990"/>
      <c r="DZ9" s="991"/>
      <c r="EA9" s="222"/>
    </row>
    <row r="10" spans="1:131" s="223" customFormat="1" ht="26.25" customHeight="1" x14ac:dyDescent="0.15">
      <c r="A10" s="226">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20"/>
      <c r="BA10" s="220"/>
      <c r="BB10" s="220"/>
      <c r="BC10" s="220"/>
      <c r="BD10" s="220"/>
      <c r="BE10" s="221"/>
      <c r="BF10" s="221"/>
      <c r="BG10" s="221"/>
      <c r="BH10" s="221"/>
      <c r="BI10" s="221"/>
      <c r="BJ10" s="221"/>
      <c r="BK10" s="221"/>
      <c r="BL10" s="221"/>
      <c r="BM10" s="221"/>
      <c r="BN10" s="221"/>
      <c r="BO10" s="221"/>
      <c r="BP10" s="221"/>
      <c r="BQ10" s="226">
        <v>4</v>
      </c>
      <c r="BR10" s="227"/>
      <c r="BS10" s="989" t="s">
        <v>553</v>
      </c>
      <c r="BT10" s="990"/>
      <c r="BU10" s="990"/>
      <c r="BV10" s="990"/>
      <c r="BW10" s="990"/>
      <c r="BX10" s="990"/>
      <c r="BY10" s="990"/>
      <c r="BZ10" s="990"/>
      <c r="CA10" s="990"/>
      <c r="CB10" s="990"/>
      <c r="CC10" s="990"/>
      <c r="CD10" s="990"/>
      <c r="CE10" s="990"/>
      <c r="CF10" s="990"/>
      <c r="CG10" s="1011"/>
      <c r="CH10" s="986">
        <v>8</v>
      </c>
      <c r="CI10" s="987"/>
      <c r="CJ10" s="987"/>
      <c r="CK10" s="987"/>
      <c r="CL10" s="988"/>
      <c r="CM10" s="986">
        <v>13</v>
      </c>
      <c r="CN10" s="987"/>
      <c r="CO10" s="987"/>
      <c r="CP10" s="987"/>
      <c r="CQ10" s="988"/>
      <c r="CR10" s="986">
        <v>8</v>
      </c>
      <c r="CS10" s="987"/>
      <c r="CT10" s="987"/>
      <c r="CU10" s="987"/>
      <c r="CV10" s="988"/>
      <c r="CW10" s="986" t="s">
        <v>549</v>
      </c>
      <c r="CX10" s="987"/>
      <c r="CY10" s="987"/>
      <c r="CZ10" s="987"/>
      <c r="DA10" s="988"/>
      <c r="DB10" s="986" t="s">
        <v>549</v>
      </c>
      <c r="DC10" s="987"/>
      <c r="DD10" s="987"/>
      <c r="DE10" s="987"/>
      <c r="DF10" s="988"/>
      <c r="DG10" s="986" t="s">
        <v>549</v>
      </c>
      <c r="DH10" s="987"/>
      <c r="DI10" s="987"/>
      <c r="DJ10" s="987"/>
      <c r="DK10" s="988"/>
      <c r="DL10" s="986" t="s">
        <v>549</v>
      </c>
      <c r="DM10" s="987"/>
      <c r="DN10" s="987"/>
      <c r="DO10" s="987"/>
      <c r="DP10" s="988"/>
      <c r="DQ10" s="986" t="s">
        <v>549</v>
      </c>
      <c r="DR10" s="987"/>
      <c r="DS10" s="987"/>
      <c r="DT10" s="987"/>
      <c r="DU10" s="988"/>
      <c r="DV10" s="989"/>
      <c r="DW10" s="990"/>
      <c r="DX10" s="990"/>
      <c r="DY10" s="990"/>
      <c r="DZ10" s="991"/>
      <c r="EA10" s="222"/>
    </row>
    <row r="11" spans="1:131" s="223" customFormat="1" ht="26.25" customHeight="1" x14ac:dyDescent="0.15">
      <c r="A11" s="226">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20"/>
      <c r="BA11" s="220"/>
      <c r="BB11" s="220"/>
      <c r="BC11" s="220"/>
      <c r="BD11" s="220"/>
      <c r="BE11" s="221"/>
      <c r="BF11" s="221"/>
      <c r="BG11" s="221"/>
      <c r="BH11" s="221"/>
      <c r="BI11" s="221"/>
      <c r="BJ11" s="221"/>
      <c r="BK11" s="221"/>
      <c r="BL11" s="221"/>
      <c r="BM11" s="221"/>
      <c r="BN11" s="221"/>
      <c r="BO11" s="221"/>
      <c r="BP11" s="221"/>
      <c r="BQ11" s="226">
        <v>5</v>
      </c>
      <c r="BR11" s="227"/>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22"/>
    </row>
    <row r="12" spans="1:131" s="223" customFormat="1" ht="26.25" customHeight="1" x14ac:dyDescent="0.15">
      <c r="A12" s="226">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20"/>
      <c r="BA12" s="220"/>
      <c r="BB12" s="220"/>
      <c r="BC12" s="220"/>
      <c r="BD12" s="220"/>
      <c r="BE12" s="221"/>
      <c r="BF12" s="221"/>
      <c r="BG12" s="221"/>
      <c r="BH12" s="221"/>
      <c r="BI12" s="221"/>
      <c r="BJ12" s="221"/>
      <c r="BK12" s="221"/>
      <c r="BL12" s="221"/>
      <c r="BM12" s="221"/>
      <c r="BN12" s="221"/>
      <c r="BO12" s="221"/>
      <c r="BP12" s="221"/>
      <c r="BQ12" s="226">
        <v>6</v>
      </c>
      <c r="BR12" s="227"/>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22"/>
    </row>
    <row r="13" spans="1:131" s="223" customFormat="1" ht="26.25" customHeight="1" x14ac:dyDescent="0.15">
      <c r="A13" s="226">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0"/>
      <c r="BA13" s="220"/>
      <c r="BB13" s="220"/>
      <c r="BC13" s="220"/>
      <c r="BD13" s="220"/>
      <c r="BE13" s="221"/>
      <c r="BF13" s="221"/>
      <c r="BG13" s="221"/>
      <c r="BH13" s="221"/>
      <c r="BI13" s="221"/>
      <c r="BJ13" s="221"/>
      <c r="BK13" s="221"/>
      <c r="BL13" s="221"/>
      <c r="BM13" s="221"/>
      <c r="BN13" s="221"/>
      <c r="BO13" s="221"/>
      <c r="BP13" s="221"/>
      <c r="BQ13" s="226">
        <v>7</v>
      </c>
      <c r="BR13" s="227"/>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22"/>
    </row>
    <row r="14" spans="1:131" s="223" customFormat="1" ht="26.25" customHeight="1" x14ac:dyDescent="0.15">
      <c r="A14" s="226">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0"/>
      <c r="BA14" s="220"/>
      <c r="BB14" s="220"/>
      <c r="BC14" s="220"/>
      <c r="BD14" s="220"/>
      <c r="BE14" s="221"/>
      <c r="BF14" s="221"/>
      <c r="BG14" s="221"/>
      <c r="BH14" s="221"/>
      <c r="BI14" s="221"/>
      <c r="BJ14" s="221"/>
      <c r="BK14" s="221"/>
      <c r="BL14" s="221"/>
      <c r="BM14" s="221"/>
      <c r="BN14" s="221"/>
      <c r="BO14" s="221"/>
      <c r="BP14" s="221"/>
      <c r="BQ14" s="226">
        <v>8</v>
      </c>
      <c r="BR14" s="227"/>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22"/>
    </row>
    <row r="15" spans="1:131" s="223" customFormat="1" ht="26.25" customHeight="1" x14ac:dyDescent="0.15">
      <c r="A15" s="226">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0"/>
      <c r="BA15" s="220"/>
      <c r="BB15" s="220"/>
      <c r="BC15" s="220"/>
      <c r="BD15" s="220"/>
      <c r="BE15" s="221"/>
      <c r="BF15" s="221"/>
      <c r="BG15" s="221"/>
      <c r="BH15" s="221"/>
      <c r="BI15" s="221"/>
      <c r="BJ15" s="221"/>
      <c r="BK15" s="221"/>
      <c r="BL15" s="221"/>
      <c r="BM15" s="221"/>
      <c r="BN15" s="221"/>
      <c r="BO15" s="221"/>
      <c r="BP15" s="221"/>
      <c r="BQ15" s="226">
        <v>9</v>
      </c>
      <c r="BR15" s="227"/>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22"/>
    </row>
    <row r="16" spans="1:131" s="223" customFormat="1" ht="26.25" customHeight="1" x14ac:dyDescent="0.15">
      <c r="A16" s="226">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0"/>
      <c r="BA16" s="220"/>
      <c r="BB16" s="220"/>
      <c r="BC16" s="220"/>
      <c r="BD16" s="220"/>
      <c r="BE16" s="221"/>
      <c r="BF16" s="221"/>
      <c r="BG16" s="221"/>
      <c r="BH16" s="221"/>
      <c r="BI16" s="221"/>
      <c r="BJ16" s="221"/>
      <c r="BK16" s="221"/>
      <c r="BL16" s="221"/>
      <c r="BM16" s="221"/>
      <c r="BN16" s="221"/>
      <c r="BO16" s="221"/>
      <c r="BP16" s="221"/>
      <c r="BQ16" s="226">
        <v>10</v>
      </c>
      <c r="BR16" s="227"/>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2"/>
    </row>
    <row r="17" spans="1:131" s="223" customFormat="1" ht="26.25" customHeight="1" x14ac:dyDescent="0.15">
      <c r="A17" s="226">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0"/>
      <c r="BA17" s="220"/>
      <c r="BB17" s="220"/>
      <c r="BC17" s="220"/>
      <c r="BD17" s="220"/>
      <c r="BE17" s="221"/>
      <c r="BF17" s="221"/>
      <c r="BG17" s="221"/>
      <c r="BH17" s="221"/>
      <c r="BI17" s="221"/>
      <c r="BJ17" s="221"/>
      <c r="BK17" s="221"/>
      <c r="BL17" s="221"/>
      <c r="BM17" s="221"/>
      <c r="BN17" s="221"/>
      <c r="BO17" s="221"/>
      <c r="BP17" s="221"/>
      <c r="BQ17" s="226">
        <v>11</v>
      </c>
      <c r="BR17" s="227"/>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2"/>
    </row>
    <row r="18" spans="1:131" s="223" customFormat="1" ht="26.25" customHeight="1" x14ac:dyDescent="0.15">
      <c r="A18" s="226">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0"/>
      <c r="BA18" s="220"/>
      <c r="BB18" s="220"/>
      <c r="BC18" s="220"/>
      <c r="BD18" s="220"/>
      <c r="BE18" s="221"/>
      <c r="BF18" s="221"/>
      <c r="BG18" s="221"/>
      <c r="BH18" s="221"/>
      <c r="BI18" s="221"/>
      <c r="BJ18" s="221"/>
      <c r="BK18" s="221"/>
      <c r="BL18" s="221"/>
      <c r="BM18" s="221"/>
      <c r="BN18" s="221"/>
      <c r="BO18" s="221"/>
      <c r="BP18" s="221"/>
      <c r="BQ18" s="226">
        <v>12</v>
      </c>
      <c r="BR18" s="227"/>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2"/>
    </row>
    <row r="19" spans="1:131" s="223" customFormat="1" ht="26.25" customHeight="1" x14ac:dyDescent="0.15">
      <c r="A19" s="226">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0"/>
      <c r="BA19" s="220"/>
      <c r="BB19" s="220"/>
      <c r="BC19" s="220"/>
      <c r="BD19" s="220"/>
      <c r="BE19" s="221"/>
      <c r="BF19" s="221"/>
      <c r="BG19" s="221"/>
      <c r="BH19" s="221"/>
      <c r="BI19" s="221"/>
      <c r="BJ19" s="221"/>
      <c r="BK19" s="221"/>
      <c r="BL19" s="221"/>
      <c r="BM19" s="221"/>
      <c r="BN19" s="221"/>
      <c r="BO19" s="221"/>
      <c r="BP19" s="221"/>
      <c r="BQ19" s="226">
        <v>13</v>
      </c>
      <c r="BR19" s="227"/>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2"/>
    </row>
    <row r="20" spans="1:131" s="223" customFormat="1" ht="26.25" customHeight="1" x14ac:dyDescent="0.15">
      <c r="A20" s="226">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0"/>
      <c r="BA20" s="220"/>
      <c r="BB20" s="220"/>
      <c r="BC20" s="220"/>
      <c r="BD20" s="220"/>
      <c r="BE20" s="221"/>
      <c r="BF20" s="221"/>
      <c r="BG20" s="221"/>
      <c r="BH20" s="221"/>
      <c r="BI20" s="221"/>
      <c r="BJ20" s="221"/>
      <c r="BK20" s="221"/>
      <c r="BL20" s="221"/>
      <c r="BM20" s="221"/>
      <c r="BN20" s="221"/>
      <c r="BO20" s="221"/>
      <c r="BP20" s="221"/>
      <c r="BQ20" s="226">
        <v>14</v>
      </c>
      <c r="BR20" s="227"/>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2"/>
    </row>
    <row r="21" spans="1:131" s="223" customFormat="1" ht="26.25" customHeight="1" thickBot="1" x14ac:dyDescent="0.2">
      <c r="A21" s="226">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0"/>
      <c r="BA21" s="220"/>
      <c r="BB21" s="220"/>
      <c r="BC21" s="220"/>
      <c r="BD21" s="220"/>
      <c r="BE21" s="221"/>
      <c r="BF21" s="221"/>
      <c r="BG21" s="221"/>
      <c r="BH21" s="221"/>
      <c r="BI21" s="221"/>
      <c r="BJ21" s="221"/>
      <c r="BK21" s="221"/>
      <c r="BL21" s="221"/>
      <c r="BM21" s="221"/>
      <c r="BN21" s="221"/>
      <c r="BO21" s="221"/>
      <c r="BP21" s="221"/>
      <c r="BQ21" s="226">
        <v>15</v>
      </c>
      <c r="BR21" s="227"/>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2"/>
    </row>
    <row r="22" spans="1:131" s="223" customFormat="1" ht="26.25" customHeight="1" x14ac:dyDescent="0.15">
      <c r="A22" s="226">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375</v>
      </c>
      <c r="BA22" s="1025"/>
      <c r="BB22" s="1025"/>
      <c r="BC22" s="1025"/>
      <c r="BD22" s="1026"/>
      <c r="BE22" s="221"/>
      <c r="BF22" s="221"/>
      <c r="BG22" s="221"/>
      <c r="BH22" s="221"/>
      <c r="BI22" s="221"/>
      <c r="BJ22" s="221"/>
      <c r="BK22" s="221"/>
      <c r="BL22" s="221"/>
      <c r="BM22" s="221"/>
      <c r="BN22" s="221"/>
      <c r="BO22" s="221"/>
      <c r="BP22" s="221"/>
      <c r="BQ22" s="226">
        <v>16</v>
      </c>
      <c r="BR22" s="227"/>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4">
        <v>16596</v>
      </c>
      <c r="R23" s="1058"/>
      <c r="S23" s="1058"/>
      <c r="T23" s="1058"/>
      <c r="U23" s="1058"/>
      <c r="V23" s="1058">
        <v>14836</v>
      </c>
      <c r="W23" s="1058"/>
      <c r="X23" s="1058"/>
      <c r="Y23" s="1058"/>
      <c r="Z23" s="1058"/>
      <c r="AA23" s="1058">
        <v>1760</v>
      </c>
      <c r="AB23" s="1058"/>
      <c r="AC23" s="1058"/>
      <c r="AD23" s="1058"/>
      <c r="AE23" s="1065"/>
      <c r="AF23" s="1066">
        <v>1538</v>
      </c>
      <c r="AG23" s="1058"/>
      <c r="AH23" s="1058"/>
      <c r="AI23" s="1058"/>
      <c r="AJ23" s="1067"/>
      <c r="AK23" s="1068"/>
      <c r="AL23" s="1069"/>
      <c r="AM23" s="1069"/>
      <c r="AN23" s="1069"/>
      <c r="AO23" s="1069"/>
      <c r="AP23" s="1058">
        <v>8785</v>
      </c>
      <c r="AQ23" s="1058"/>
      <c r="AR23" s="1058"/>
      <c r="AS23" s="1058"/>
      <c r="AT23" s="1058"/>
      <c r="AU23" s="1059"/>
      <c r="AV23" s="1059"/>
      <c r="AW23" s="1059"/>
      <c r="AX23" s="1059"/>
      <c r="AY23" s="1060"/>
      <c r="AZ23" s="1061" t="s">
        <v>121</v>
      </c>
      <c r="BA23" s="1062"/>
      <c r="BB23" s="1062"/>
      <c r="BC23" s="1062"/>
      <c r="BD23" s="1063"/>
      <c r="BE23" s="221"/>
      <c r="BF23" s="221"/>
      <c r="BG23" s="221"/>
      <c r="BH23" s="221"/>
      <c r="BI23" s="221"/>
      <c r="BJ23" s="221"/>
      <c r="BK23" s="221"/>
      <c r="BL23" s="221"/>
      <c r="BM23" s="221"/>
      <c r="BN23" s="221"/>
      <c r="BO23" s="221"/>
      <c r="BP23" s="221"/>
      <c r="BQ23" s="226">
        <v>17</v>
      </c>
      <c r="BR23" s="227"/>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2"/>
    </row>
    <row r="24" spans="1:131" s="223" customFormat="1" ht="26.25" customHeight="1" x14ac:dyDescent="0.15">
      <c r="A24" s="1057" t="s">
        <v>378</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0"/>
      <c r="BA24" s="220"/>
      <c r="BB24" s="220"/>
      <c r="BC24" s="220"/>
      <c r="BD24" s="220"/>
      <c r="BE24" s="221"/>
      <c r="BF24" s="221"/>
      <c r="BG24" s="221"/>
      <c r="BH24" s="221"/>
      <c r="BI24" s="221"/>
      <c r="BJ24" s="221"/>
      <c r="BK24" s="221"/>
      <c r="BL24" s="221"/>
      <c r="BM24" s="221"/>
      <c r="BN24" s="221"/>
      <c r="BO24" s="221"/>
      <c r="BP24" s="221"/>
      <c r="BQ24" s="226">
        <v>18</v>
      </c>
      <c r="BR24" s="227"/>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2"/>
    </row>
    <row r="25" spans="1:131" ht="26.25" customHeight="1" thickBot="1" x14ac:dyDescent="0.2">
      <c r="A25" s="1056" t="s">
        <v>379</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0"/>
      <c r="BK25" s="220"/>
      <c r="BL25" s="220"/>
      <c r="BM25" s="220"/>
      <c r="BN25" s="220"/>
      <c r="BO25" s="229"/>
      <c r="BP25" s="229"/>
      <c r="BQ25" s="226">
        <v>19</v>
      </c>
      <c r="BR25" s="227"/>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18"/>
    </row>
    <row r="26" spans="1:131" ht="26.25" customHeight="1" x14ac:dyDescent="0.15">
      <c r="A26" s="992" t="s">
        <v>357</v>
      </c>
      <c r="B26" s="993"/>
      <c r="C26" s="993"/>
      <c r="D26" s="993"/>
      <c r="E26" s="993"/>
      <c r="F26" s="993"/>
      <c r="G26" s="993"/>
      <c r="H26" s="993"/>
      <c r="I26" s="993"/>
      <c r="J26" s="993"/>
      <c r="K26" s="993"/>
      <c r="L26" s="993"/>
      <c r="M26" s="993"/>
      <c r="N26" s="993"/>
      <c r="O26" s="993"/>
      <c r="P26" s="994"/>
      <c r="Q26" s="998" t="s">
        <v>380</v>
      </c>
      <c r="R26" s="999"/>
      <c r="S26" s="999"/>
      <c r="T26" s="999"/>
      <c r="U26" s="1000"/>
      <c r="V26" s="998" t="s">
        <v>381</v>
      </c>
      <c r="W26" s="999"/>
      <c r="X26" s="999"/>
      <c r="Y26" s="999"/>
      <c r="Z26" s="1000"/>
      <c r="AA26" s="998" t="s">
        <v>382</v>
      </c>
      <c r="AB26" s="999"/>
      <c r="AC26" s="999"/>
      <c r="AD26" s="999"/>
      <c r="AE26" s="999"/>
      <c r="AF26" s="1052" t="s">
        <v>383</v>
      </c>
      <c r="AG26" s="1005"/>
      <c r="AH26" s="1005"/>
      <c r="AI26" s="1005"/>
      <c r="AJ26" s="1053"/>
      <c r="AK26" s="999" t="s">
        <v>384</v>
      </c>
      <c r="AL26" s="999"/>
      <c r="AM26" s="999"/>
      <c r="AN26" s="999"/>
      <c r="AO26" s="1000"/>
      <c r="AP26" s="998" t="s">
        <v>385</v>
      </c>
      <c r="AQ26" s="999"/>
      <c r="AR26" s="999"/>
      <c r="AS26" s="999"/>
      <c r="AT26" s="1000"/>
      <c r="AU26" s="998" t="s">
        <v>386</v>
      </c>
      <c r="AV26" s="999"/>
      <c r="AW26" s="999"/>
      <c r="AX26" s="999"/>
      <c r="AY26" s="1000"/>
      <c r="AZ26" s="998" t="s">
        <v>387</v>
      </c>
      <c r="BA26" s="999"/>
      <c r="BB26" s="999"/>
      <c r="BC26" s="999"/>
      <c r="BD26" s="1000"/>
      <c r="BE26" s="998" t="s">
        <v>364</v>
      </c>
      <c r="BF26" s="999"/>
      <c r="BG26" s="999"/>
      <c r="BH26" s="999"/>
      <c r="BI26" s="1012"/>
      <c r="BJ26" s="220"/>
      <c r="BK26" s="220"/>
      <c r="BL26" s="220"/>
      <c r="BM26" s="220"/>
      <c r="BN26" s="220"/>
      <c r="BO26" s="229"/>
      <c r="BP26" s="229"/>
      <c r="BQ26" s="226">
        <v>20</v>
      </c>
      <c r="BR26" s="227"/>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18"/>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0"/>
      <c r="BK27" s="220"/>
      <c r="BL27" s="220"/>
      <c r="BM27" s="220"/>
      <c r="BN27" s="220"/>
      <c r="BO27" s="229"/>
      <c r="BP27" s="229"/>
      <c r="BQ27" s="226">
        <v>21</v>
      </c>
      <c r="BR27" s="227"/>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18"/>
    </row>
    <row r="28" spans="1:131" ht="26.25" customHeight="1" thickTop="1" x14ac:dyDescent="0.15">
      <c r="A28" s="230">
        <v>1</v>
      </c>
      <c r="B28" s="1044" t="s">
        <v>388</v>
      </c>
      <c r="C28" s="1045"/>
      <c r="D28" s="1045"/>
      <c r="E28" s="1045"/>
      <c r="F28" s="1045"/>
      <c r="G28" s="1045"/>
      <c r="H28" s="1045"/>
      <c r="I28" s="1045"/>
      <c r="J28" s="1045"/>
      <c r="K28" s="1045"/>
      <c r="L28" s="1045"/>
      <c r="M28" s="1045"/>
      <c r="N28" s="1045"/>
      <c r="O28" s="1045"/>
      <c r="P28" s="1046"/>
      <c r="Q28" s="1047">
        <v>2534</v>
      </c>
      <c r="R28" s="1048"/>
      <c r="S28" s="1048"/>
      <c r="T28" s="1048"/>
      <c r="U28" s="1048"/>
      <c r="V28" s="1048">
        <v>2528</v>
      </c>
      <c r="W28" s="1048"/>
      <c r="X28" s="1048"/>
      <c r="Y28" s="1048"/>
      <c r="Z28" s="1048"/>
      <c r="AA28" s="1048">
        <v>6</v>
      </c>
      <c r="AB28" s="1048"/>
      <c r="AC28" s="1048"/>
      <c r="AD28" s="1048"/>
      <c r="AE28" s="1049"/>
      <c r="AF28" s="1050">
        <v>6</v>
      </c>
      <c r="AG28" s="1048"/>
      <c r="AH28" s="1048"/>
      <c r="AI28" s="1048"/>
      <c r="AJ28" s="1051"/>
      <c r="AK28" s="1039">
        <v>180</v>
      </c>
      <c r="AL28" s="1040"/>
      <c r="AM28" s="1040"/>
      <c r="AN28" s="1040"/>
      <c r="AO28" s="1040"/>
      <c r="AP28" s="1040" t="s">
        <v>549</v>
      </c>
      <c r="AQ28" s="1040"/>
      <c r="AR28" s="1040"/>
      <c r="AS28" s="1040"/>
      <c r="AT28" s="1040"/>
      <c r="AU28" s="1040" t="s">
        <v>549</v>
      </c>
      <c r="AV28" s="1040"/>
      <c r="AW28" s="1040"/>
      <c r="AX28" s="1040"/>
      <c r="AY28" s="1040"/>
      <c r="AZ28" s="1041" t="s">
        <v>549</v>
      </c>
      <c r="BA28" s="1041"/>
      <c r="BB28" s="1041"/>
      <c r="BC28" s="1041"/>
      <c r="BD28" s="1041"/>
      <c r="BE28" s="1042"/>
      <c r="BF28" s="1042"/>
      <c r="BG28" s="1042"/>
      <c r="BH28" s="1042"/>
      <c r="BI28" s="1043"/>
      <c r="BJ28" s="220"/>
      <c r="BK28" s="220"/>
      <c r="BL28" s="220"/>
      <c r="BM28" s="220"/>
      <c r="BN28" s="220"/>
      <c r="BO28" s="229"/>
      <c r="BP28" s="229"/>
      <c r="BQ28" s="226">
        <v>22</v>
      </c>
      <c r="BR28" s="227"/>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18"/>
    </row>
    <row r="29" spans="1:131" ht="26.25" customHeight="1" x14ac:dyDescent="0.15">
      <c r="A29" s="230">
        <v>2</v>
      </c>
      <c r="B29" s="1027" t="s">
        <v>389</v>
      </c>
      <c r="C29" s="1028"/>
      <c r="D29" s="1028"/>
      <c r="E29" s="1028"/>
      <c r="F29" s="1028"/>
      <c r="G29" s="1028"/>
      <c r="H29" s="1028"/>
      <c r="I29" s="1028"/>
      <c r="J29" s="1028"/>
      <c r="K29" s="1028"/>
      <c r="L29" s="1028"/>
      <c r="M29" s="1028"/>
      <c r="N29" s="1028"/>
      <c r="O29" s="1028"/>
      <c r="P29" s="1029"/>
      <c r="Q29" s="1035">
        <v>3144</v>
      </c>
      <c r="R29" s="1036"/>
      <c r="S29" s="1036"/>
      <c r="T29" s="1036"/>
      <c r="U29" s="1036"/>
      <c r="V29" s="1036">
        <v>3110</v>
      </c>
      <c r="W29" s="1036"/>
      <c r="X29" s="1036"/>
      <c r="Y29" s="1036"/>
      <c r="Z29" s="1036"/>
      <c r="AA29" s="1036">
        <v>34</v>
      </c>
      <c r="AB29" s="1036"/>
      <c r="AC29" s="1036"/>
      <c r="AD29" s="1036"/>
      <c r="AE29" s="1037"/>
      <c r="AF29" s="1032">
        <v>34</v>
      </c>
      <c r="AG29" s="1033"/>
      <c r="AH29" s="1033"/>
      <c r="AI29" s="1033"/>
      <c r="AJ29" s="1034"/>
      <c r="AK29" s="980">
        <v>488</v>
      </c>
      <c r="AL29" s="971"/>
      <c r="AM29" s="971"/>
      <c r="AN29" s="971"/>
      <c r="AO29" s="971"/>
      <c r="AP29" s="971" t="s">
        <v>549</v>
      </c>
      <c r="AQ29" s="971"/>
      <c r="AR29" s="971"/>
      <c r="AS29" s="971"/>
      <c r="AT29" s="971"/>
      <c r="AU29" s="971" t="s">
        <v>549</v>
      </c>
      <c r="AV29" s="971"/>
      <c r="AW29" s="971"/>
      <c r="AX29" s="971"/>
      <c r="AY29" s="971"/>
      <c r="AZ29" s="1038" t="s">
        <v>549</v>
      </c>
      <c r="BA29" s="1038"/>
      <c r="BB29" s="1038"/>
      <c r="BC29" s="1038"/>
      <c r="BD29" s="1038"/>
      <c r="BE29" s="972"/>
      <c r="BF29" s="972"/>
      <c r="BG29" s="972"/>
      <c r="BH29" s="972"/>
      <c r="BI29" s="973"/>
      <c r="BJ29" s="220"/>
      <c r="BK29" s="220"/>
      <c r="BL29" s="220"/>
      <c r="BM29" s="220"/>
      <c r="BN29" s="220"/>
      <c r="BO29" s="229"/>
      <c r="BP29" s="229"/>
      <c r="BQ29" s="226">
        <v>23</v>
      </c>
      <c r="BR29" s="227"/>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18"/>
    </row>
    <row r="30" spans="1:131" ht="26.25" customHeight="1" x14ac:dyDescent="0.15">
      <c r="A30" s="230">
        <v>3</v>
      </c>
      <c r="B30" s="1027" t="s">
        <v>390</v>
      </c>
      <c r="C30" s="1028"/>
      <c r="D30" s="1028"/>
      <c r="E30" s="1028"/>
      <c r="F30" s="1028"/>
      <c r="G30" s="1028"/>
      <c r="H30" s="1028"/>
      <c r="I30" s="1028"/>
      <c r="J30" s="1028"/>
      <c r="K30" s="1028"/>
      <c r="L30" s="1028"/>
      <c r="M30" s="1028"/>
      <c r="N30" s="1028"/>
      <c r="O30" s="1028"/>
      <c r="P30" s="1029"/>
      <c r="Q30" s="1035">
        <v>516</v>
      </c>
      <c r="R30" s="1036"/>
      <c r="S30" s="1036"/>
      <c r="T30" s="1036"/>
      <c r="U30" s="1036"/>
      <c r="V30" s="1036">
        <v>512</v>
      </c>
      <c r="W30" s="1036"/>
      <c r="X30" s="1036"/>
      <c r="Y30" s="1036"/>
      <c r="Z30" s="1036"/>
      <c r="AA30" s="1036">
        <v>4</v>
      </c>
      <c r="AB30" s="1036"/>
      <c r="AC30" s="1036"/>
      <c r="AD30" s="1036"/>
      <c r="AE30" s="1037"/>
      <c r="AF30" s="1032">
        <v>4</v>
      </c>
      <c r="AG30" s="1033"/>
      <c r="AH30" s="1033"/>
      <c r="AI30" s="1033"/>
      <c r="AJ30" s="1034"/>
      <c r="AK30" s="980">
        <v>109</v>
      </c>
      <c r="AL30" s="971"/>
      <c r="AM30" s="971"/>
      <c r="AN30" s="971"/>
      <c r="AO30" s="971"/>
      <c r="AP30" s="971" t="s">
        <v>549</v>
      </c>
      <c r="AQ30" s="971"/>
      <c r="AR30" s="971"/>
      <c r="AS30" s="971"/>
      <c r="AT30" s="971"/>
      <c r="AU30" s="971" t="s">
        <v>549</v>
      </c>
      <c r="AV30" s="971"/>
      <c r="AW30" s="971"/>
      <c r="AX30" s="971"/>
      <c r="AY30" s="971"/>
      <c r="AZ30" s="1038" t="s">
        <v>549</v>
      </c>
      <c r="BA30" s="1038"/>
      <c r="BB30" s="1038"/>
      <c r="BC30" s="1038"/>
      <c r="BD30" s="1038"/>
      <c r="BE30" s="972"/>
      <c r="BF30" s="972"/>
      <c r="BG30" s="972"/>
      <c r="BH30" s="972"/>
      <c r="BI30" s="973"/>
      <c r="BJ30" s="220"/>
      <c r="BK30" s="220"/>
      <c r="BL30" s="220"/>
      <c r="BM30" s="220"/>
      <c r="BN30" s="220"/>
      <c r="BO30" s="229"/>
      <c r="BP30" s="229"/>
      <c r="BQ30" s="226">
        <v>24</v>
      </c>
      <c r="BR30" s="227"/>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18"/>
    </row>
    <row r="31" spans="1:131" ht="26.25" customHeight="1" x14ac:dyDescent="0.15">
      <c r="A31" s="230">
        <v>4</v>
      </c>
      <c r="B31" s="1027" t="s">
        <v>391</v>
      </c>
      <c r="C31" s="1028"/>
      <c r="D31" s="1028"/>
      <c r="E31" s="1028"/>
      <c r="F31" s="1028"/>
      <c r="G31" s="1028"/>
      <c r="H31" s="1028"/>
      <c r="I31" s="1028"/>
      <c r="J31" s="1028"/>
      <c r="K31" s="1028"/>
      <c r="L31" s="1028"/>
      <c r="M31" s="1028"/>
      <c r="N31" s="1028"/>
      <c r="O31" s="1028"/>
      <c r="P31" s="1029"/>
      <c r="Q31" s="1035">
        <v>426</v>
      </c>
      <c r="R31" s="1036"/>
      <c r="S31" s="1036"/>
      <c r="T31" s="1036"/>
      <c r="U31" s="1036"/>
      <c r="V31" s="1036">
        <v>351</v>
      </c>
      <c r="W31" s="1036"/>
      <c r="X31" s="1036"/>
      <c r="Y31" s="1036"/>
      <c r="Z31" s="1036"/>
      <c r="AA31" s="1036">
        <v>75</v>
      </c>
      <c r="AB31" s="1036"/>
      <c r="AC31" s="1036"/>
      <c r="AD31" s="1036"/>
      <c r="AE31" s="1037"/>
      <c r="AF31" s="1032">
        <v>621</v>
      </c>
      <c r="AG31" s="1033"/>
      <c r="AH31" s="1033"/>
      <c r="AI31" s="1033"/>
      <c r="AJ31" s="1034"/>
      <c r="AK31" s="980" t="s">
        <v>549</v>
      </c>
      <c r="AL31" s="971"/>
      <c r="AM31" s="971"/>
      <c r="AN31" s="971"/>
      <c r="AO31" s="971"/>
      <c r="AP31" s="971">
        <v>1464</v>
      </c>
      <c r="AQ31" s="971"/>
      <c r="AR31" s="971"/>
      <c r="AS31" s="971"/>
      <c r="AT31" s="971"/>
      <c r="AU31" s="971" t="s">
        <v>549</v>
      </c>
      <c r="AV31" s="971"/>
      <c r="AW31" s="971"/>
      <c r="AX31" s="971"/>
      <c r="AY31" s="971"/>
      <c r="AZ31" s="1038" t="s">
        <v>549</v>
      </c>
      <c r="BA31" s="1038"/>
      <c r="BB31" s="1038"/>
      <c r="BC31" s="1038"/>
      <c r="BD31" s="1038"/>
      <c r="BE31" s="972" t="s">
        <v>392</v>
      </c>
      <c r="BF31" s="972"/>
      <c r="BG31" s="972"/>
      <c r="BH31" s="972"/>
      <c r="BI31" s="973"/>
      <c r="BJ31" s="220"/>
      <c r="BK31" s="220"/>
      <c r="BL31" s="220"/>
      <c r="BM31" s="220"/>
      <c r="BN31" s="220"/>
      <c r="BO31" s="229"/>
      <c r="BP31" s="229"/>
      <c r="BQ31" s="226">
        <v>25</v>
      </c>
      <c r="BR31" s="227"/>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18"/>
    </row>
    <row r="32" spans="1:131" ht="26.25" customHeight="1" x14ac:dyDescent="0.15">
      <c r="A32" s="230">
        <v>5</v>
      </c>
      <c r="B32" s="1027" t="s">
        <v>393</v>
      </c>
      <c r="C32" s="1028"/>
      <c r="D32" s="1028"/>
      <c r="E32" s="1028"/>
      <c r="F32" s="1028"/>
      <c r="G32" s="1028"/>
      <c r="H32" s="1028"/>
      <c r="I32" s="1028"/>
      <c r="J32" s="1028"/>
      <c r="K32" s="1028"/>
      <c r="L32" s="1028"/>
      <c r="M32" s="1028"/>
      <c r="N32" s="1028"/>
      <c r="O32" s="1028"/>
      <c r="P32" s="1029"/>
      <c r="Q32" s="1035">
        <v>1399</v>
      </c>
      <c r="R32" s="1036"/>
      <c r="S32" s="1036"/>
      <c r="T32" s="1036"/>
      <c r="U32" s="1036"/>
      <c r="V32" s="1036">
        <v>1227</v>
      </c>
      <c r="W32" s="1036"/>
      <c r="X32" s="1036"/>
      <c r="Y32" s="1036"/>
      <c r="Z32" s="1036"/>
      <c r="AA32" s="1036">
        <v>172</v>
      </c>
      <c r="AB32" s="1036"/>
      <c r="AC32" s="1036"/>
      <c r="AD32" s="1036"/>
      <c r="AE32" s="1037"/>
      <c r="AF32" s="1032">
        <v>346</v>
      </c>
      <c r="AG32" s="1033"/>
      <c r="AH32" s="1033"/>
      <c r="AI32" s="1033"/>
      <c r="AJ32" s="1034"/>
      <c r="AK32" s="980">
        <v>541</v>
      </c>
      <c r="AL32" s="971"/>
      <c r="AM32" s="971"/>
      <c r="AN32" s="971"/>
      <c r="AO32" s="971"/>
      <c r="AP32" s="971">
        <v>12312</v>
      </c>
      <c r="AQ32" s="971"/>
      <c r="AR32" s="971"/>
      <c r="AS32" s="971"/>
      <c r="AT32" s="971"/>
      <c r="AU32" s="971">
        <v>6931</v>
      </c>
      <c r="AV32" s="971"/>
      <c r="AW32" s="971"/>
      <c r="AX32" s="971"/>
      <c r="AY32" s="971"/>
      <c r="AZ32" s="1038" t="s">
        <v>549</v>
      </c>
      <c r="BA32" s="1038"/>
      <c r="BB32" s="1038"/>
      <c r="BC32" s="1038"/>
      <c r="BD32" s="1038"/>
      <c r="BE32" s="972" t="s">
        <v>392</v>
      </c>
      <c r="BF32" s="972"/>
      <c r="BG32" s="972"/>
      <c r="BH32" s="972"/>
      <c r="BI32" s="973"/>
      <c r="BJ32" s="220"/>
      <c r="BK32" s="220"/>
      <c r="BL32" s="220"/>
      <c r="BM32" s="220"/>
      <c r="BN32" s="220"/>
      <c r="BO32" s="229"/>
      <c r="BP32" s="229"/>
      <c r="BQ32" s="226">
        <v>26</v>
      </c>
      <c r="BR32" s="227"/>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18"/>
    </row>
    <row r="33" spans="1:131" ht="26.25" customHeight="1" x14ac:dyDescent="0.15">
      <c r="A33" s="230">
        <v>6</v>
      </c>
      <c r="B33" s="1027" t="s">
        <v>394</v>
      </c>
      <c r="C33" s="1028"/>
      <c r="D33" s="1028"/>
      <c r="E33" s="1028"/>
      <c r="F33" s="1028"/>
      <c r="G33" s="1028"/>
      <c r="H33" s="1028"/>
      <c r="I33" s="1028"/>
      <c r="J33" s="1028"/>
      <c r="K33" s="1028"/>
      <c r="L33" s="1028"/>
      <c r="M33" s="1028"/>
      <c r="N33" s="1028"/>
      <c r="O33" s="1028"/>
      <c r="P33" s="1029"/>
      <c r="Q33" s="1035">
        <v>1</v>
      </c>
      <c r="R33" s="1036"/>
      <c r="S33" s="1036"/>
      <c r="T33" s="1036"/>
      <c r="U33" s="1036"/>
      <c r="V33" s="1036">
        <v>0</v>
      </c>
      <c r="W33" s="1036"/>
      <c r="X33" s="1036"/>
      <c r="Y33" s="1036"/>
      <c r="Z33" s="1036"/>
      <c r="AA33" s="1036">
        <v>1</v>
      </c>
      <c r="AB33" s="1036"/>
      <c r="AC33" s="1036"/>
      <c r="AD33" s="1036"/>
      <c r="AE33" s="1037"/>
      <c r="AF33" s="1032">
        <v>1</v>
      </c>
      <c r="AG33" s="1033"/>
      <c r="AH33" s="1033"/>
      <c r="AI33" s="1033"/>
      <c r="AJ33" s="1034"/>
      <c r="AK33" s="980" t="s">
        <v>549</v>
      </c>
      <c r="AL33" s="971"/>
      <c r="AM33" s="971"/>
      <c r="AN33" s="971"/>
      <c r="AO33" s="971"/>
      <c r="AP33" s="971" t="s">
        <v>549</v>
      </c>
      <c r="AQ33" s="971"/>
      <c r="AR33" s="971"/>
      <c r="AS33" s="971"/>
      <c r="AT33" s="971"/>
      <c r="AU33" s="971" t="s">
        <v>549</v>
      </c>
      <c r="AV33" s="971"/>
      <c r="AW33" s="971"/>
      <c r="AX33" s="971"/>
      <c r="AY33" s="971"/>
      <c r="AZ33" s="1038" t="s">
        <v>549</v>
      </c>
      <c r="BA33" s="1038"/>
      <c r="BB33" s="1038"/>
      <c r="BC33" s="1038"/>
      <c r="BD33" s="1038"/>
      <c r="BE33" s="972" t="s">
        <v>395</v>
      </c>
      <c r="BF33" s="972"/>
      <c r="BG33" s="972"/>
      <c r="BH33" s="972"/>
      <c r="BI33" s="973"/>
      <c r="BJ33" s="220"/>
      <c r="BK33" s="220"/>
      <c r="BL33" s="220"/>
      <c r="BM33" s="220"/>
      <c r="BN33" s="220"/>
      <c r="BO33" s="229"/>
      <c r="BP33" s="229"/>
      <c r="BQ33" s="226">
        <v>27</v>
      </c>
      <c r="BR33" s="227"/>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18"/>
    </row>
    <row r="34" spans="1:131" ht="26.25" customHeight="1" x14ac:dyDescent="0.15">
      <c r="A34" s="230">
        <v>7</v>
      </c>
      <c r="B34" s="1027"/>
      <c r="C34" s="1028"/>
      <c r="D34" s="1028"/>
      <c r="E34" s="1028"/>
      <c r="F34" s="1028"/>
      <c r="G34" s="1028"/>
      <c r="H34" s="1028"/>
      <c r="I34" s="1028"/>
      <c r="J34" s="1028"/>
      <c r="K34" s="1028"/>
      <c r="L34" s="1028"/>
      <c r="M34" s="1028"/>
      <c r="N34" s="1028"/>
      <c r="O34" s="1028"/>
      <c r="P34" s="1029"/>
      <c r="Q34" s="1035"/>
      <c r="R34" s="1036"/>
      <c r="S34" s="1036"/>
      <c r="T34" s="1036"/>
      <c r="U34" s="1036"/>
      <c r="V34" s="1036"/>
      <c r="W34" s="1036"/>
      <c r="X34" s="1036"/>
      <c r="Y34" s="1036"/>
      <c r="Z34" s="1036"/>
      <c r="AA34" s="1036"/>
      <c r="AB34" s="1036"/>
      <c r="AC34" s="1036"/>
      <c r="AD34" s="1036"/>
      <c r="AE34" s="1037"/>
      <c r="AF34" s="1032"/>
      <c r="AG34" s="1033"/>
      <c r="AH34" s="1033"/>
      <c r="AI34" s="1033"/>
      <c r="AJ34" s="1034"/>
      <c r="AK34" s="980"/>
      <c r="AL34" s="971"/>
      <c r="AM34" s="971"/>
      <c r="AN34" s="971"/>
      <c r="AO34" s="971"/>
      <c r="AP34" s="971"/>
      <c r="AQ34" s="971"/>
      <c r="AR34" s="971"/>
      <c r="AS34" s="971"/>
      <c r="AT34" s="971"/>
      <c r="AU34" s="971"/>
      <c r="AV34" s="971"/>
      <c r="AW34" s="971"/>
      <c r="AX34" s="971"/>
      <c r="AY34" s="971"/>
      <c r="AZ34" s="1038"/>
      <c r="BA34" s="1038"/>
      <c r="BB34" s="1038"/>
      <c r="BC34" s="1038"/>
      <c r="BD34" s="1038"/>
      <c r="BE34" s="972"/>
      <c r="BF34" s="972"/>
      <c r="BG34" s="972"/>
      <c r="BH34" s="972"/>
      <c r="BI34" s="973"/>
      <c r="BJ34" s="220"/>
      <c r="BK34" s="220"/>
      <c r="BL34" s="220"/>
      <c r="BM34" s="220"/>
      <c r="BN34" s="220"/>
      <c r="BO34" s="229"/>
      <c r="BP34" s="229"/>
      <c r="BQ34" s="226">
        <v>28</v>
      </c>
      <c r="BR34" s="227"/>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18"/>
    </row>
    <row r="35" spans="1:131" ht="26.25" customHeight="1" x14ac:dyDescent="0.15">
      <c r="A35" s="230">
        <v>8</v>
      </c>
      <c r="B35" s="1027"/>
      <c r="C35" s="1028"/>
      <c r="D35" s="1028"/>
      <c r="E35" s="1028"/>
      <c r="F35" s="1028"/>
      <c r="G35" s="1028"/>
      <c r="H35" s="1028"/>
      <c r="I35" s="1028"/>
      <c r="J35" s="1028"/>
      <c r="K35" s="1028"/>
      <c r="L35" s="1028"/>
      <c r="M35" s="1028"/>
      <c r="N35" s="1028"/>
      <c r="O35" s="1028"/>
      <c r="P35" s="1029"/>
      <c r="Q35" s="1035"/>
      <c r="R35" s="1036"/>
      <c r="S35" s="1036"/>
      <c r="T35" s="1036"/>
      <c r="U35" s="1036"/>
      <c r="V35" s="1036"/>
      <c r="W35" s="1036"/>
      <c r="X35" s="1036"/>
      <c r="Y35" s="1036"/>
      <c r="Z35" s="1036"/>
      <c r="AA35" s="1036"/>
      <c r="AB35" s="1036"/>
      <c r="AC35" s="1036"/>
      <c r="AD35" s="1036"/>
      <c r="AE35" s="1037"/>
      <c r="AF35" s="1032"/>
      <c r="AG35" s="1033"/>
      <c r="AH35" s="1033"/>
      <c r="AI35" s="1033"/>
      <c r="AJ35" s="1034"/>
      <c r="AK35" s="980"/>
      <c r="AL35" s="971"/>
      <c r="AM35" s="971"/>
      <c r="AN35" s="971"/>
      <c r="AO35" s="971"/>
      <c r="AP35" s="971"/>
      <c r="AQ35" s="971"/>
      <c r="AR35" s="971"/>
      <c r="AS35" s="971"/>
      <c r="AT35" s="971"/>
      <c r="AU35" s="971"/>
      <c r="AV35" s="971"/>
      <c r="AW35" s="971"/>
      <c r="AX35" s="971"/>
      <c r="AY35" s="971"/>
      <c r="AZ35" s="1038"/>
      <c r="BA35" s="1038"/>
      <c r="BB35" s="1038"/>
      <c r="BC35" s="1038"/>
      <c r="BD35" s="1038"/>
      <c r="BE35" s="972"/>
      <c r="BF35" s="972"/>
      <c r="BG35" s="972"/>
      <c r="BH35" s="972"/>
      <c r="BI35" s="973"/>
      <c r="BJ35" s="220"/>
      <c r="BK35" s="220"/>
      <c r="BL35" s="220"/>
      <c r="BM35" s="220"/>
      <c r="BN35" s="220"/>
      <c r="BO35" s="229"/>
      <c r="BP35" s="229"/>
      <c r="BQ35" s="226">
        <v>29</v>
      </c>
      <c r="BR35" s="227"/>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18"/>
    </row>
    <row r="36" spans="1:131" ht="26.25" customHeight="1" x14ac:dyDescent="0.15">
      <c r="A36" s="230">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80"/>
      <c r="AL36" s="971"/>
      <c r="AM36" s="971"/>
      <c r="AN36" s="971"/>
      <c r="AO36" s="971"/>
      <c r="AP36" s="971"/>
      <c r="AQ36" s="971"/>
      <c r="AR36" s="971"/>
      <c r="AS36" s="971"/>
      <c r="AT36" s="971"/>
      <c r="AU36" s="971"/>
      <c r="AV36" s="971"/>
      <c r="AW36" s="971"/>
      <c r="AX36" s="971"/>
      <c r="AY36" s="971"/>
      <c r="AZ36" s="1038"/>
      <c r="BA36" s="1038"/>
      <c r="BB36" s="1038"/>
      <c r="BC36" s="1038"/>
      <c r="BD36" s="1038"/>
      <c r="BE36" s="972"/>
      <c r="BF36" s="972"/>
      <c r="BG36" s="972"/>
      <c r="BH36" s="972"/>
      <c r="BI36" s="973"/>
      <c r="BJ36" s="220"/>
      <c r="BK36" s="220"/>
      <c r="BL36" s="220"/>
      <c r="BM36" s="220"/>
      <c r="BN36" s="220"/>
      <c r="BO36" s="229"/>
      <c r="BP36" s="229"/>
      <c r="BQ36" s="226">
        <v>30</v>
      </c>
      <c r="BR36" s="227"/>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18"/>
    </row>
    <row r="37" spans="1:131" ht="26.25" customHeight="1" x14ac:dyDescent="0.15">
      <c r="A37" s="230">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80"/>
      <c r="AL37" s="971"/>
      <c r="AM37" s="971"/>
      <c r="AN37" s="971"/>
      <c r="AO37" s="971"/>
      <c r="AP37" s="971"/>
      <c r="AQ37" s="971"/>
      <c r="AR37" s="971"/>
      <c r="AS37" s="971"/>
      <c r="AT37" s="971"/>
      <c r="AU37" s="971"/>
      <c r="AV37" s="971"/>
      <c r="AW37" s="971"/>
      <c r="AX37" s="971"/>
      <c r="AY37" s="971"/>
      <c r="AZ37" s="1038"/>
      <c r="BA37" s="1038"/>
      <c r="BB37" s="1038"/>
      <c r="BC37" s="1038"/>
      <c r="BD37" s="1038"/>
      <c r="BE37" s="972"/>
      <c r="BF37" s="972"/>
      <c r="BG37" s="972"/>
      <c r="BH37" s="972"/>
      <c r="BI37" s="973"/>
      <c r="BJ37" s="220"/>
      <c r="BK37" s="220"/>
      <c r="BL37" s="220"/>
      <c r="BM37" s="220"/>
      <c r="BN37" s="220"/>
      <c r="BO37" s="229"/>
      <c r="BP37" s="229"/>
      <c r="BQ37" s="226">
        <v>31</v>
      </c>
      <c r="BR37" s="227"/>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18"/>
    </row>
    <row r="38" spans="1:131" ht="26.25" customHeight="1" x14ac:dyDescent="0.15">
      <c r="A38" s="230">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80"/>
      <c r="AL38" s="971"/>
      <c r="AM38" s="971"/>
      <c r="AN38" s="971"/>
      <c r="AO38" s="971"/>
      <c r="AP38" s="971"/>
      <c r="AQ38" s="971"/>
      <c r="AR38" s="971"/>
      <c r="AS38" s="971"/>
      <c r="AT38" s="971"/>
      <c r="AU38" s="971"/>
      <c r="AV38" s="971"/>
      <c r="AW38" s="971"/>
      <c r="AX38" s="971"/>
      <c r="AY38" s="971"/>
      <c r="AZ38" s="1038"/>
      <c r="BA38" s="1038"/>
      <c r="BB38" s="1038"/>
      <c r="BC38" s="1038"/>
      <c r="BD38" s="1038"/>
      <c r="BE38" s="972"/>
      <c r="BF38" s="972"/>
      <c r="BG38" s="972"/>
      <c r="BH38" s="972"/>
      <c r="BI38" s="973"/>
      <c r="BJ38" s="220"/>
      <c r="BK38" s="220"/>
      <c r="BL38" s="220"/>
      <c r="BM38" s="220"/>
      <c r="BN38" s="220"/>
      <c r="BO38" s="229"/>
      <c r="BP38" s="229"/>
      <c r="BQ38" s="226">
        <v>32</v>
      </c>
      <c r="BR38" s="227"/>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18"/>
    </row>
    <row r="39" spans="1:131" ht="26.25" customHeight="1" x14ac:dyDescent="0.15">
      <c r="A39" s="230">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80"/>
      <c r="AL39" s="971"/>
      <c r="AM39" s="971"/>
      <c r="AN39" s="971"/>
      <c r="AO39" s="971"/>
      <c r="AP39" s="971"/>
      <c r="AQ39" s="971"/>
      <c r="AR39" s="971"/>
      <c r="AS39" s="971"/>
      <c r="AT39" s="971"/>
      <c r="AU39" s="971"/>
      <c r="AV39" s="971"/>
      <c r="AW39" s="971"/>
      <c r="AX39" s="971"/>
      <c r="AY39" s="971"/>
      <c r="AZ39" s="1038"/>
      <c r="BA39" s="1038"/>
      <c r="BB39" s="1038"/>
      <c r="BC39" s="1038"/>
      <c r="BD39" s="1038"/>
      <c r="BE39" s="972"/>
      <c r="BF39" s="972"/>
      <c r="BG39" s="972"/>
      <c r="BH39" s="972"/>
      <c r="BI39" s="973"/>
      <c r="BJ39" s="220"/>
      <c r="BK39" s="220"/>
      <c r="BL39" s="220"/>
      <c r="BM39" s="220"/>
      <c r="BN39" s="220"/>
      <c r="BO39" s="229"/>
      <c r="BP39" s="229"/>
      <c r="BQ39" s="226">
        <v>33</v>
      </c>
      <c r="BR39" s="227"/>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18"/>
    </row>
    <row r="40" spans="1:131" ht="26.25" customHeight="1" x14ac:dyDescent="0.15">
      <c r="A40" s="226">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80"/>
      <c r="AL40" s="971"/>
      <c r="AM40" s="971"/>
      <c r="AN40" s="971"/>
      <c r="AO40" s="971"/>
      <c r="AP40" s="971"/>
      <c r="AQ40" s="971"/>
      <c r="AR40" s="971"/>
      <c r="AS40" s="971"/>
      <c r="AT40" s="971"/>
      <c r="AU40" s="971"/>
      <c r="AV40" s="971"/>
      <c r="AW40" s="971"/>
      <c r="AX40" s="971"/>
      <c r="AY40" s="971"/>
      <c r="AZ40" s="1038"/>
      <c r="BA40" s="1038"/>
      <c r="BB40" s="1038"/>
      <c r="BC40" s="1038"/>
      <c r="BD40" s="1038"/>
      <c r="BE40" s="972"/>
      <c r="BF40" s="972"/>
      <c r="BG40" s="972"/>
      <c r="BH40" s="972"/>
      <c r="BI40" s="973"/>
      <c r="BJ40" s="220"/>
      <c r="BK40" s="220"/>
      <c r="BL40" s="220"/>
      <c r="BM40" s="220"/>
      <c r="BN40" s="220"/>
      <c r="BO40" s="229"/>
      <c r="BP40" s="229"/>
      <c r="BQ40" s="226">
        <v>34</v>
      </c>
      <c r="BR40" s="227"/>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18"/>
    </row>
    <row r="41" spans="1:131" ht="26.25" customHeight="1" x14ac:dyDescent="0.15">
      <c r="A41" s="226">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80"/>
      <c r="AL41" s="971"/>
      <c r="AM41" s="971"/>
      <c r="AN41" s="971"/>
      <c r="AO41" s="971"/>
      <c r="AP41" s="971"/>
      <c r="AQ41" s="971"/>
      <c r="AR41" s="971"/>
      <c r="AS41" s="971"/>
      <c r="AT41" s="971"/>
      <c r="AU41" s="971"/>
      <c r="AV41" s="971"/>
      <c r="AW41" s="971"/>
      <c r="AX41" s="971"/>
      <c r="AY41" s="971"/>
      <c r="AZ41" s="1038"/>
      <c r="BA41" s="1038"/>
      <c r="BB41" s="1038"/>
      <c r="BC41" s="1038"/>
      <c r="BD41" s="1038"/>
      <c r="BE41" s="972"/>
      <c r="BF41" s="972"/>
      <c r="BG41" s="972"/>
      <c r="BH41" s="972"/>
      <c r="BI41" s="973"/>
      <c r="BJ41" s="220"/>
      <c r="BK41" s="220"/>
      <c r="BL41" s="220"/>
      <c r="BM41" s="220"/>
      <c r="BN41" s="220"/>
      <c r="BO41" s="229"/>
      <c r="BP41" s="229"/>
      <c r="BQ41" s="226">
        <v>35</v>
      </c>
      <c r="BR41" s="227"/>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18"/>
    </row>
    <row r="42" spans="1:131" ht="26.25" customHeight="1" x14ac:dyDescent="0.15">
      <c r="A42" s="226">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80"/>
      <c r="AL42" s="971"/>
      <c r="AM42" s="971"/>
      <c r="AN42" s="971"/>
      <c r="AO42" s="971"/>
      <c r="AP42" s="971"/>
      <c r="AQ42" s="971"/>
      <c r="AR42" s="971"/>
      <c r="AS42" s="971"/>
      <c r="AT42" s="971"/>
      <c r="AU42" s="971"/>
      <c r="AV42" s="971"/>
      <c r="AW42" s="971"/>
      <c r="AX42" s="971"/>
      <c r="AY42" s="971"/>
      <c r="AZ42" s="1038"/>
      <c r="BA42" s="1038"/>
      <c r="BB42" s="1038"/>
      <c r="BC42" s="1038"/>
      <c r="BD42" s="1038"/>
      <c r="BE42" s="972"/>
      <c r="BF42" s="972"/>
      <c r="BG42" s="972"/>
      <c r="BH42" s="972"/>
      <c r="BI42" s="973"/>
      <c r="BJ42" s="220"/>
      <c r="BK42" s="220"/>
      <c r="BL42" s="220"/>
      <c r="BM42" s="220"/>
      <c r="BN42" s="220"/>
      <c r="BO42" s="229"/>
      <c r="BP42" s="229"/>
      <c r="BQ42" s="226">
        <v>36</v>
      </c>
      <c r="BR42" s="227"/>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18"/>
    </row>
    <row r="43" spans="1:131" ht="26.25" customHeight="1" x14ac:dyDescent="0.15">
      <c r="A43" s="226">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80"/>
      <c r="AL43" s="971"/>
      <c r="AM43" s="971"/>
      <c r="AN43" s="971"/>
      <c r="AO43" s="971"/>
      <c r="AP43" s="971"/>
      <c r="AQ43" s="971"/>
      <c r="AR43" s="971"/>
      <c r="AS43" s="971"/>
      <c r="AT43" s="971"/>
      <c r="AU43" s="971"/>
      <c r="AV43" s="971"/>
      <c r="AW43" s="971"/>
      <c r="AX43" s="971"/>
      <c r="AY43" s="971"/>
      <c r="AZ43" s="1038"/>
      <c r="BA43" s="1038"/>
      <c r="BB43" s="1038"/>
      <c r="BC43" s="1038"/>
      <c r="BD43" s="1038"/>
      <c r="BE43" s="972"/>
      <c r="BF43" s="972"/>
      <c r="BG43" s="972"/>
      <c r="BH43" s="972"/>
      <c r="BI43" s="973"/>
      <c r="BJ43" s="220"/>
      <c r="BK43" s="220"/>
      <c r="BL43" s="220"/>
      <c r="BM43" s="220"/>
      <c r="BN43" s="220"/>
      <c r="BO43" s="229"/>
      <c r="BP43" s="229"/>
      <c r="BQ43" s="226">
        <v>37</v>
      </c>
      <c r="BR43" s="227"/>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18"/>
    </row>
    <row r="44" spans="1:131" ht="26.25" customHeight="1" x14ac:dyDescent="0.15">
      <c r="A44" s="226">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80"/>
      <c r="AL44" s="971"/>
      <c r="AM44" s="971"/>
      <c r="AN44" s="971"/>
      <c r="AO44" s="971"/>
      <c r="AP44" s="971"/>
      <c r="AQ44" s="971"/>
      <c r="AR44" s="971"/>
      <c r="AS44" s="971"/>
      <c r="AT44" s="971"/>
      <c r="AU44" s="971"/>
      <c r="AV44" s="971"/>
      <c r="AW44" s="971"/>
      <c r="AX44" s="971"/>
      <c r="AY44" s="971"/>
      <c r="AZ44" s="1038"/>
      <c r="BA44" s="1038"/>
      <c r="BB44" s="1038"/>
      <c r="BC44" s="1038"/>
      <c r="BD44" s="1038"/>
      <c r="BE44" s="972"/>
      <c r="BF44" s="972"/>
      <c r="BG44" s="972"/>
      <c r="BH44" s="972"/>
      <c r="BI44" s="973"/>
      <c r="BJ44" s="220"/>
      <c r="BK44" s="220"/>
      <c r="BL44" s="220"/>
      <c r="BM44" s="220"/>
      <c r="BN44" s="220"/>
      <c r="BO44" s="229"/>
      <c r="BP44" s="229"/>
      <c r="BQ44" s="226">
        <v>38</v>
      </c>
      <c r="BR44" s="227"/>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18"/>
    </row>
    <row r="45" spans="1:131" ht="26.25" customHeight="1" x14ac:dyDescent="0.15">
      <c r="A45" s="226">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80"/>
      <c r="AL45" s="971"/>
      <c r="AM45" s="971"/>
      <c r="AN45" s="971"/>
      <c r="AO45" s="971"/>
      <c r="AP45" s="971"/>
      <c r="AQ45" s="971"/>
      <c r="AR45" s="971"/>
      <c r="AS45" s="971"/>
      <c r="AT45" s="971"/>
      <c r="AU45" s="971"/>
      <c r="AV45" s="971"/>
      <c r="AW45" s="971"/>
      <c r="AX45" s="971"/>
      <c r="AY45" s="971"/>
      <c r="AZ45" s="1038"/>
      <c r="BA45" s="1038"/>
      <c r="BB45" s="1038"/>
      <c r="BC45" s="1038"/>
      <c r="BD45" s="1038"/>
      <c r="BE45" s="972"/>
      <c r="BF45" s="972"/>
      <c r="BG45" s="972"/>
      <c r="BH45" s="972"/>
      <c r="BI45" s="973"/>
      <c r="BJ45" s="220"/>
      <c r="BK45" s="220"/>
      <c r="BL45" s="220"/>
      <c r="BM45" s="220"/>
      <c r="BN45" s="220"/>
      <c r="BO45" s="229"/>
      <c r="BP45" s="229"/>
      <c r="BQ45" s="226">
        <v>39</v>
      </c>
      <c r="BR45" s="227"/>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18"/>
    </row>
    <row r="46" spans="1:131" ht="26.25" customHeight="1" x14ac:dyDescent="0.15">
      <c r="A46" s="226">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80"/>
      <c r="AL46" s="971"/>
      <c r="AM46" s="971"/>
      <c r="AN46" s="971"/>
      <c r="AO46" s="971"/>
      <c r="AP46" s="971"/>
      <c r="AQ46" s="971"/>
      <c r="AR46" s="971"/>
      <c r="AS46" s="971"/>
      <c r="AT46" s="971"/>
      <c r="AU46" s="971"/>
      <c r="AV46" s="971"/>
      <c r="AW46" s="971"/>
      <c r="AX46" s="971"/>
      <c r="AY46" s="971"/>
      <c r="AZ46" s="1038"/>
      <c r="BA46" s="1038"/>
      <c r="BB46" s="1038"/>
      <c r="BC46" s="1038"/>
      <c r="BD46" s="1038"/>
      <c r="BE46" s="972"/>
      <c r="BF46" s="972"/>
      <c r="BG46" s="972"/>
      <c r="BH46" s="972"/>
      <c r="BI46" s="973"/>
      <c r="BJ46" s="220"/>
      <c r="BK46" s="220"/>
      <c r="BL46" s="220"/>
      <c r="BM46" s="220"/>
      <c r="BN46" s="220"/>
      <c r="BO46" s="229"/>
      <c r="BP46" s="229"/>
      <c r="BQ46" s="226">
        <v>40</v>
      </c>
      <c r="BR46" s="227"/>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18"/>
    </row>
    <row r="47" spans="1:131" ht="26.25" customHeight="1" x14ac:dyDescent="0.15">
      <c r="A47" s="226">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80"/>
      <c r="AL47" s="971"/>
      <c r="AM47" s="971"/>
      <c r="AN47" s="971"/>
      <c r="AO47" s="971"/>
      <c r="AP47" s="971"/>
      <c r="AQ47" s="971"/>
      <c r="AR47" s="971"/>
      <c r="AS47" s="971"/>
      <c r="AT47" s="971"/>
      <c r="AU47" s="971"/>
      <c r="AV47" s="971"/>
      <c r="AW47" s="971"/>
      <c r="AX47" s="971"/>
      <c r="AY47" s="971"/>
      <c r="AZ47" s="1038"/>
      <c r="BA47" s="1038"/>
      <c r="BB47" s="1038"/>
      <c r="BC47" s="1038"/>
      <c r="BD47" s="1038"/>
      <c r="BE47" s="972"/>
      <c r="BF47" s="972"/>
      <c r="BG47" s="972"/>
      <c r="BH47" s="972"/>
      <c r="BI47" s="973"/>
      <c r="BJ47" s="220"/>
      <c r="BK47" s="220"/>
      <c r="BL47" s="220"/>
      <c r="BM47" s="220"/>
      <c r="BN47" s="220"/>
      <c r="BO47" s="229"/>
      <c r="BP47" s="229"/>
      <c r="BQ47" s="226">
        <v>41</v>
      </c>
      <c r="BR47" s="227"/>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18"/>
    </row>
    <row r="48" spans="1:131" ht="26.25" customHeight="1" x14ac:dyDescent="0.15">
      <c r="A48" s="226">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80"/>
      <c r="AL48" s="971"/>
      <c r="AM48" s="971"/>
      <c r="AN48" s="971"/>
      <c r="AO48" s="971"/>
      <c r="AP48" s="971"/>
      <c r="AQ48" s="971"/>
      <c r="AR48" s="971"/>
      <c r="AS48" s="971"/>
      <c r="AT48" s="971"/>
      <c r="AU48" s="971"/>
      <c r="AV48" s="971"/>
      <c r="AW48" s="971"/>
      <c r="AX48" s="971"/>
      <c r="AY48" s="971"/>
      <c r="AZ48" s="1038"/>
      <c r="BA48" s="1038"/>
      <c r="BB48" s="1038"/>
      <c r="BC48" s="1038"/>
      <c r="BD48" s="1038"/>
      <c r="BE48" s="972"/>
      <c r="BF48" s="972"/>
      <c r="BG48" s="972"/>
      <c r="BH48" s="972"/>
      <c r="BI48" s="973"/>
      <c r="BJ48" s="220"/>
      <c r="BK48" s="220"/>
      <c r="BL48" s="220"/>
      <c r="BM48" s="220"/>
      <c r="BN48" s="220"/>
      <c r="BO48" s="229"/>
      <c r="BP48" s="229"/>
      <c r="BQ48" s="226">
        <v>42</v>
      </c>
      <c r="BR48" s="227"/>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18"/>
    </row>
    <row r="49" spans="1:131" ht="26.25" customHeight="1" x14ac:dyDescent="0.15">
      <c r="A49" s="226">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80"/>
      <c r="AL49" s="971"/>
      <c r="AM49" s="971"/>
      <c r="AN49" s="971"/>
      <c r="AO49" s="971"/>
      <c r="AP49" s="971"/>
      <c r="AQ49" s="971"/>
      <c r="AR49" s="971"/>
      <c r="AS49" s="971"/>
      <c r="AT49" s="971"/>
      <c r="AU49" s="971"/>
      <c r="AV49" s="971"/>
      <c r="AW49" s="971"/>
      <c r="AX49" s="971"/>
      <c r="AY49" s="971"/>
      <c r="AZ49" s="1038"/>
      <c r="BA49" s="1038"/>
      <c r="BB49" s="1038"/>
      <c r="BC49" s="1038"/>
      <c r="BD49" s="1038"/>
      <c r="BE49" s="972"/>
      <c r="BF49" s="972"/>
      <c r="BG49" s="972"/>
      <c r="BH49" s="972"/>
      <c r="BI49" s="973"/>
      <c r="BJ49" s="220"/>
      <c r="BK49" s="220"/>
      <c r="BL49" s="220"/>
      <c r="BM49" s="220"/>
      <c r="BN49" s="220"/>
      <c r="BO49" s="229"/>
      <c r="BP49" s="229"/>
      <c r="BQ49" s="226">
        <v>43</v>
      </c>
      <c r="BR49" s="227"/>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18"/>
    </row>
    <row r="50" spans="1:131" ht="26.25" customHeight="1" x14ac:dyDescent="0.15">
      <c r="A50" s="226">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72"/>
      <c r="BF50" s="972"/>
      <c r="BG50" s="972"/>
      <c r="BH50" s="972"/>
      <c r="BI50" s="973"/>
      <c r="BJ50" s="220"/>
      <c r="BK50" s="220"/>
      <c r="BL50" s="220"/>
      <c r="BM50" s="220"/>
      <c r="BN50" s="220"/>
      <c r="BO50" s="229"/>
      <c r="BP50" s="229"/>
      <c r="BQ50" s="226">
        <v>44</v>
      </c>
      <c r="BR50" s="227"/>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18"/>
    </row>
    <row r="51" spans="1:131" ht="26.25" customHeight="1" x14ac:dyDescent="0.15">
      <c r="A51" s="226">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72"/>
      <c r="BF51" s="972"/>
      <c r="BG51" s="972"/>
      <c r="BH51" s="972"/>
      <c r="BI51" s="973"/>
      <c r="BJ51" s="220"/>
      <c r="BK51" s="220"/>
      <c r="BL51" s="220"/>
      <c r="BM51" s="220"/>
      <c r="BN51" s="220"/>
      <c r="BO51" s="229"/>
      <c r="BP51" s="229"/>
      <c r="BQ51" s="226">
        <v>45</v>
      </c>
      <c r="BR51" s="227"/>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18"/>
    </row>
    <row r="52" spans="1:131" ht="26.25" customHeight="1" x14ac:dyDescent="0.15">
      <c r="A52" s="226">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72"/>
      <c r="BF52" s="972"/>
      <c r="BG52" s="972"/>
      <c r="BH52" s="972"/>
      <c r="BI52" s="973"/>
      <c r="BJ52" s="220"/>
      <c r="BK52" s="220"/>
      <c r="BL52" s="220"/>
      <c r="BM52" s="220"/>
      <c r="BN52" s="220"/>
      <c r="BO52" s="229"/>
      <c r="BP52" s="229"/>
      <c r="BQ52" s="226">
        <v>46</v>
      </c>
      <c r="BR52" s="227"/>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18"/>
    </row>
    <row r="53" spans="1:131" ht="26.25" customHeight="1" x14ac:dyDescent="0.15">
      <c r="A53" s="226">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72"/>
      <c r="BF53" s="972"/>
      <c r="BG53" s="972"/>
      <c r="BH53" s="972"/>
      <c r="BI53" s="973"/>
      <c r="BJ53" s="220"/>
      <c r="BK53" s="220"/>
      <c r="BL53" s="220"/>
      <c r="BM53" s="220"/>
      <c r="BN53" s="220"/>
      <c r="BO53" s="229"/>
      <c r="BP53" s="229"/>
      <c r="BQ53" s="226">
        <v>47</v>
      </c>
      <c r="BR53" s="227"/>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18"/>
    </row>
    <row r="54" spans="1:131" ht="26.25" customHeight="1" x14ac:dyDescent="0.15">
      <c r="A54" s="226">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72"/>
      <c r="BF54" s="972"/>
      <c r="BG54" s="972"/>
      <c r="BH54" s="972"/>
      <c r="BI54" s="973"/>
      <c r="BJ54" s="220"/>
      <c r="BK54" s="220"/>
      <c r="BL54" s="220"/>
      <c r="BM54" s="220"/>
      <c r="BN54" s="220"/>
      <c r="BO54" s="229"/>
      <c r="BP54" s="229"/>
      <c r="BQ54" s="226">
        <v>48</v>
      </c>
      <c r="BR54" s="227"/>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18"/>
    </row>
    <row r="55" spans="1:131" ht="26.25" customHeight="1" x14ac:dyDescent="0.15">
      <c r="A55" s="226">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72"/>
      <c r="BF55" s="972"/>
      <c r="BG55" s="972"/>
      <c r="BH55" s="972"/>
      <c r="BI55" s="973"/>
      <c r="BJ55" s="220"/>
      <c r="BK55" s="220"/>
      <c r="BL55" s="220"/>
      <c r="BM55" s="220"/>
      <c r="BN55" s="220"/>
      <c r="BO55" s="229"/>
      <c r="BP55" s="229"/>
      <c r="BQ55" s="226">
        <v>49</v>
      </c>
      <c r="BR55" s="227"/>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18"/>
    </row>
    <row r="56" spans="1:131" ht="26.25" customHeight="1" x14ac:dyDescent="0.15">
      <c r="A56" s="226">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72"/>
      <c r="BF56" s="972"/>
      <c r="BG56" s="972"/>
      <c r="BH56" s="972"/>
      <c r="BI56" s="973"/>
      <c r="BJ56" s="220"/>
      <c r="BK56" s="220"/>
      <c r="BL56" s="220"/>
      <c r="BM56" s="220"/>
      <c r="BN56" s="220"/>
      <c r="BO56" s="229"/>
      <c r="BP56" s="229"/>
      <c r="BQ56" s="226">
        <v>50</v>
      </c>
      <c r="BR56" s="227"/>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18"/>
    </row>
    <row r="57" spans="1:131" ht="26.25" customHeight="1" x14ac:dyDescent="0.15">
      <c r="A57" s="226">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72"/>
      <c r="BF57" s="972"/>
      <c r="BG57" s="972"/>
      <c r="BH57" s="972"/>
      <c r="BI57" s="973"/>
      <c r="BJ57" s="220"/>
      <c r="BK57" s="220"/>
      <c r="BL57" s="220"/>
      <c r="BM57" s="220"/>
      <c r="BN57" s="220"/>
      <c r="BO57" s="229"/>
      <c r="BP57" s="229"/>
      <c r="BQ57" s="226">
        <v>51</v>
      </c>
      <c r="BR57" s="227"/>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18"/>
    </row>
    <row r="58" spans="1:131" ht="26.25" customHeight="1" x14ac:dyDescent="0.15">
      <c r="A58" s="226">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72"/>
      <c r="BF58" s="972"/>
      <c r="BG58" s="972"/>
      <c r="BH58" s="972"/>
      <c r="BI58" s="973"/>
      <c r="BJ58" s="220"/>
      <c r="BK58" s="220"/>
      <c r="BL58" s="220"/>
      <c r="BM58" s="220"/>
      <c r="BN58" s="220"/>
      <c r="BO58" s="229"/>
      <c r="BP58" s="229"/>
      <c r="BQ58" s="226">
        <v>52</v>
      </c>
      <c r="BR58" s="227"/>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18"/>
    </row>
    <row r="59" spans="1:131" ht="26.25" customHeight="1" x14ac:dyDescent="0.15">
      <c r="A59" s="226">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72"/>
      <c r="BF59" s="972"/>
      <c r="BG59" s="972"/>
      <c r="BH59" s="972"/>
      <c r="BI59" s="973"/>
      <c r="BJ59" s="220"/>
      <c r="BK59" s="220"/>
      <c r="BL59" s="220"/>
      <c r="BM59" s="220"/>
      <c r="BN59" s="220"/>
      <c r="BO59" s="229"/>
      <c r="BP59" s="229"/>
      <c r="BQ59" s="226">
        <v>53</v>
      </c>
      <c r="BR59" s="227"/>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18"/>
    </row>
    <row r="60" spans="1:131" ht="26.25" customHeight="1" x14ac:dyDescent="0.15">
      <c r="A60" s="226">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72"/>
      <c r="BF60" s="972"/>
      <c r="BG60" s="972"/>
      <c r="BH60" s="972"/>
      <c r="BI60" s="973"/>
      <c r="BJ60" s="220"/>
      <c r="BK60" s="220"/>
      <c r="BL60" s="220"/>
      <c r="BM60" s="220"/>
      <c r="BN60" s="220"/>
      <c r="BO60" s="229"/>
      <c r="BP60" s="229"/>
      <c r="BQ60" s="226">
        <v>54</v>
      </c>
      <c r="BR60" s="227"/>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18"/>
    </row>
    <row r="61" spans="1:131" ht="26.25" customHeight="1" thickBot="1" x14ac:dyDescent="0.2">
      <c r="A61" s="226">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72"/>
      <c r="BF61" s="972"/>
      <c r="BG61" s="972"/>
      <c r="BH61" s="972"/>
      <c r="BI61" s="973"/>
      <c r="BJ61" s="220"/>
      <c r="BK61" s="220"/>
      <c r="BL61" s="220"/>
      <c r="BM61" s="220"/>
      <c r="BN61" s="220"/>
      <c r="BO61" s="229"/>
      <c r="BP61" s="229"/>
      <c r="BQ61" s="226">
        <v>55</v>
      </c>
      <c r="BR61" s="227"/>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18"/>
    </row>
    <row r="62" spans="1:131" ht="26.25" customHeight="1" x14ac:dyDescent="0.15">
      <c r="A62" s="226">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72"/>
      <c r="BF62" s="972"/>
      <c r="BG62" s="972"/>
      <c r="BH62" s="972"/>
      <c r="BI62" s="973"/>
      <c r="BJ62" s="1024" t="s">
        <v>396</v>
      </c>
      <c r="BK62" s="1025"/>
      <c r="BL62" s="1025"/>
      <c r="BM62" s="1025"/>
      <c r="BN62" s="1026"/>
      <c r="BO62" s="229"/>
      <c r="BP62" s="229"/>
      <c r="BQ62" s="226">
        <v>56</v>
      </c>
      <c r="BR62" s="227"/>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7"/>
      <c r="AF63" s="1018">
        <v>1012</v>
      </c>
      <c r="AG63" s="959"/>
      <c r="AH63" s="959"/>
      <c r="AI63" s="959"/>
      <c r="AJ63" s="1019"/>
      <c r="AK63" s="1020"/>
      <c r="AL63" s="963"/>
      <c r="AM63" s="963"/>
      <c r="AN63" s="963"/>
      <c r="AO63" s="963"/>
      <c r="AP63" s="959">
        <v>13776</v>
      </c>
      <c r="AQ63" s="959"/>
      <c r="AR63" s="959"/>
      <c r="AS63" s="959"/>
      <c r="AT63" s="959"/>
      <c r="AU63" s="959">
        <v>6931</v>
      </c>
      <c r="AV63" s="959"/>
      <c r="AW63" s="959"/>
      <c r="AX63" s="959"/>
      <c r="AY63" s="959"/>
      <c r="AZ63" s="1014"/>
      <c r="BA63" s="1014"/>
      <c r="BB63" s="1014"/>
      <c r="BC63" s="1014"/>
      <c r="BD63" s="1014"/>
      <c r="BE63" s="960"/>
      <c r="BF63" s="960"/>
      <c r="BG63" s="960"/>
      <c r="BH63" s="960"/>
      <c r="BI63" s="961"/>
      <c r="BJ63" s="1015" t="s">
        <v>121</v>
      </c>
      <c r="BK63" s="953"/>
      <c r="BL63" s="953"/>
      <c r="BM63" s="953"/>
      <c r="BN63" s="1016"/>
      <c r="BO63" s="229"/>
      <c r="BP63" s="229"/>
      <c r="BQ63" s="226">
        <v>57</v>
      </c>
      <c r="BR63" s="227"/>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18"/>
    </row>
    <row r="66" spans="1:131" ht="26.25" customHeight="1" x14ac:dyDescent="0.15">
      <c r="A66" s="992" t="s">
        <v>399</v>
      </c>
      <c r="B66" s="993"/>
      <c r="C66" s="993"/>
      <c r="D66" s="993"/>
      <c r="E66" s="993"/>
      <c r="F66" s="993"/>
      <c r="G66" s="993"/>
      <c r="H66" s="993"/>
      <c r="I66" s="993"/>
      <c r="J66" s="993"/>
      <c r="K66" s="993"/>
      <c r="L66" s="993"/>
      <c r="M66" s="993"/>
      <c r="N66" s="993"/>
      <c r="O66" s="993"/>
      <c r="P66" s="994"/>
      <c r="Q66" s="998" t="s">
        <v>380</v>
      </c>
      <c r="R66" s="999"/>
      <c r="S66" s="999"/>
      <c r="T66" s="999"/>
      <c r="U66" s="1000"/>
      <c r="V66" s="998" t="s">
        <v>381</v>
      </c>
      <c r="W66" s="999"/>
      <c r="X66" s="999"/>
      <c r="Y66" s="999"/>
      <c r="Z66" s="1000"/>
      <c r="AA66" s="998" t="s">
        <v>382</v>
      </c>
      <c r="AB66" s="999"/>
      <c r="AC66" s="999"/>
      <c r="AD66" s="999"/>
      <c r="AE66" s="1000"/>
      <c r="AF66" s="1004" t="s">
        <v>383</v>
      </c>
      <c r="AG66" s="1005"/>
      <c r="AH66" s="1005"/>
      <c r="AI66" s="1005"/>
      <c r="AJ66" s="1006"/>
      <c r="AK66" s="998" t="s">
        <v>384</v>
      </c>
      <c r="AL66" s="993"/>
      <c r="AM66" s="993"/>
      <c r="AN66" s="993"/>
      <c r="AO66" s="994"/>
      <c r="AP66" s="998" t="s">
        <v>385</v>
      </c>
      <c r="AQ66" s="999"/>
      <c r="AR66" s="999"/>
      <c r="AS66" s="999"/>
      <c r="AT66" s="1000"/>
      <c r="AU66" s="998" t="s">
        <v>400</v>
      </c>
      <c r="AV66" s="999"/>
      <c r="AW66" s="999"/>
      <c r="AX66" s="999"/>
      <c r="AY66" s="1000"/>
      <c r="AZ66" s="998" t="s">
        <v>364</v>
      </c>
      <c r="BA66" s="999"/>
      <c r="BB66" s="999"/>
      <c r="BC66" s="999"/>
      <c r="BD66" s="1012"/>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1100" t="s">
        <v>554</v>
      </c>
      <c r="C68" s="1101"/>
      <c r="D68" s="1101"/>
      <c r="E68" s="1101"/>
      <c r="F68" s="1101"/>
      <c r="G68" s="1101"/>
      <c r="H68" s="1101"/>
      <c r="I68" s="1101"/>
      <c r="J68" s="1101"/>
      <c r="K68" s="1101"/>
      <c r="L68" s="1101"/>
      <c r="M68" s="1101"/>
      <c r="N68" s="1101"/>
      <c r="O68" s="1101"/>
      <c r="P68" s="1102"/>
      <c r="Q68" s="985">
        <v>5035</v>
      </c>
      <c r="R68" s="982"/>
      <c r="S68" s="982"/>
      <c r="T68" s="982"/>
      <c r="U68" s="982"/>
      <c r="V68" s="982">
        <v>4372</v>
      </c>
      <c r="W68" s="982"/>
      <c r="X68" s="982"/>
      <c r="Y68" s="982"/>
      <c r="Z68" s="982"/>
      <c r="AA68" s="982">
        <v>663</v>
      </c>
      <c r="AB68" s="982"/>
      <c r="AC68" s="982"/>
      <c r="AD68" s="982"/>
      <c r="AE68" s="982"/>
      <c r="AF68" s="982">
        <v>663</v>
      </c>
      <c r="AG68" s="982"/>
      <c r="AH68" s="982"/>
      <c r="AI68" s="982"/>
      <c r="AJ68" s="982"/>
      <c r="AK68" s="982" t="s">
        <v>549</v>
      </c>
      <c r="AL68" s="982"/>
      <c r="AM68" s="982"/>
      <c r="AN68" s="982"/>
      <c r="AO68" s="982"/>
      <c r="AP68" s="982">
        <v>503</v>
      </c>
      <c r="AQ68" s="982"/>
      <c r="AR68" s="982"/>
      <c r="AS68" s="982"/>
      <c r="AT68" s="982"/>
      <c r="AU68" s="982">
        <v>88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1517</v>
      </c>
      <c r="R69" s="971"/>
      <c r="S69" s="971"/>
      <c r="T69" s="971"/>
      <c r="U69" s="971"/>
      <c r="V69" s="971">
        <v>1481</v>
      </c>
      <c r="W69" s="971"/>
      <c r="X69" s="971"/>
      <c r="Y69" s="971"/>
      <c r="Z69" s="971"/>
      <c r="AA69" s="971">
        <v>36</v>
      </c>
      <c r="AB69" s="971"/>
      <c r="AC69" s="971"/>
      <c r="AD69" s="971"/>
      <c r="AE69" s="971"/>
      <c r="AF69" s="971">
        <v>24</v>
      </c>
      <c r="AG69" s="971"/>
      <c r="AH69" s="971"/>
      <c r="AI69" s="971"/>
      <c r="AJ69" s="971"/>
      <c r="AK69" s="971" t="s">
        <v>549</v>
      </c>
      <c r="AL69" s="971"/>
      <c r="AM69" s="971"/>
      <c r="AN69" s="971"/>
      <c r="AO69" s="971"/>
      <c r="AP69" s="971">
        <v>423</v>
      </c>
      <c r="AQ69" s="971"/>
      <c r="AR69" s="971"/>
      <c r="AS69" s="971"/>
      <c r="AT69" s="971"/>
      <c r="AU69" s="971">
        <v>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556</v>
      </c>
      <c r="C70" s="975"/>
      <c r="D70" s="975"/>
      <c r="E70" s="975"/>
      <c r="F70" s="975"/>
      <c r="G70" s="975"/>
      <c r="H70" s="975"/>
      <c r="I70" s="975"/>
      <c r="J70" s="975"/>
      <c r="K70" s="975"/>
      <c r="L70" s="975"/>
      <c r="M70" s="975"/>
      <c r="N70" s="975"/>
      <c r="O70" s="975"/>
      <c r="P70" s="976"/>
      <c r="Q70" s="977" t="s">
        <v>560</v>
      </c>
      <c r="R70" s="971"/>
      <c r="S70" s="971"/>
      <c r="T70" s="971"/>
      <c r="U70" s="971"/>
      <c r="V70" s="971">
        <v>161</v>
      </c>
      <c r="W70" s="971"/>
      <c r="X70" s="971"/>
      <c r="Y70" s="971"/>
      <c r="Z70" s="971"/>
      <c r="AA70" s="971">
        <v>124</v>
      </c>
      <c r="AB70" s="971"/>
      <c r="AC70" s="971"/>
      <c r="AD70" s="971"/>
      <c r="AE70" s="971"/>
      <c r="AF70" s="971">
        <v>124</v>
      </c>
      <c r="AG70" s="971"/>
      <c r="AH70" s="971"/>
      <c r="AI70" s="971"/>
      <c r="AJ70" s="971"/>
      <c r="AK70" s="971" t="s">
        <v>549</v>
      </c>
      <c r="AL70" s="971"/>
      <c r="AM70" s="971"/>
      <c r="AN70" s="971"/>
      <c r="AO70" s="971"/>
      <c r="AP70" s="971" t="s">
        <v>549</v>
      </c>
      <c r="AQ70" s="971"/>
      <c r="AR70" s="971"/>
      <c r="AS70" s="971"/>
      <c r="AT70" s="971"/>
      <c r="AU70" s="971" t="s">
        <v>549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557</v>
      </c>
      <c r="C71" s="975"/>
      <c r="D71" s="975"/>
      <c r="E71" s="975"/>
      <c r="F71" s="975"/>
      <c r="G71" s="975"/>
      <c r="H71" s="975"/>
      <c r="I71" s="975"/>
      <c r="J71" s="975"/>
      <c r="K71" s="975"/>
      <c r="L71" s="975"/>
      <c r="M71" s="975"/>
      <c r="N71" s="975"/>
      <c r="O71" s="975"/>
      <c r="P71" s="976"/>
      <c r="Q71" s="977">
        <v>166</v>
      </c>
      <c r="R71" s="971"/>
      <c r="S71" s="971"/>
      <c r="T71" s="971"/>
      <c r="U71" s="971"/>
      <c r="V71" s="971">
        <v>162</v>
      </c>
      <c r="W71" s="971"/>
      <c r="X71" s="971"/>
      <c r="Y71" s="971"/>
      <c r="Z71" s="971"/>
      <c r="AA71" s="971">
        <v>4</v>
      </c>
      <c r="AB71" s="971"/>
      <c r="AC71" s="971"/>
      <c r="AD71" s="971"/>
      <c r="AE71" s="971"/>
      <c r="AF71" s="971">
        <v>4</v>
      </c>
      <c r="AG71" s="971"/>
      <c r="AH71" s="971"/>
      <c r="AI71" s="971"/>
      <c r="AJ71" s="971"/>
      <c r="AK71" s="971" t="s">
        <v>549</v>
      </c>
      <c r="AL71" s="971"/>
      <c r="AM71" s="971"/>
      <c r="AN71" s="971"/>
      <c r="AO71" s="971"/>
      <c r="AP71" s="971" t="s">
        <v>549</v>
      </c>
      <c r="AQ71" s="971"/>
      <c r="AR71" s="971"/>
      <c r="AS71" s="971"/>
      <c r="AT71" s="971"/>
      <c r="AU71" s="971" t="s">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558</v>
      </c>
      <c r="C72" s="975"/>
      <c r="D72" s="975"/>
      <c r="E72" s="975"/>
      <c r="F72" s="975"/>
      <c r="G72" s="975"/>
      <c r="H72" s="975"/>
      <c r="I72" s="975"/>
      <c r="J72" s="975"/>
      <c r="K72" s="975"/>
      <c r="L72" s="975"/>
      <c r="M72" s="975"/>
      <c r="N72" s="975"/>
      <c r="O72" s="975"/>
      <c r="P72" s="976"/>
      <c r="Q72" s="977">
        <v>178905</v>
      </c>
      <c r="R72" s="971"/>
      <c r="S72" s="971"/>
      <c r="T72" s="971"/>
      <c r="U72" s="971"/>
      <c r="V72" s="971">
        <v>178905</v>
      </c>
      <c r="W72" s="971"/>
      <c r="X72" s="971"/>
      <c r="Y72" s="971"/>
      <c r="Z72" s="971"/>
      <c r="AA72" s="971" t="s">
        <v>549</v>
      </c>
      <c r="AB72" s="971"/>
      <c r="AC72" s="971"/>
      <c r="AD72" s="971"/>
      <c r="AE72" s="971"/>
      <c r="AF72" s="971" t="s">
        <v>549</v>
      </c>
      <c r="AG72" s="971"/>
      <c r="AH72" s="971"/>
      <c r="AI72" s="971"/>
      <c r="AJ72" s="971"/>
      <c r="AK72" s="971" t="s">
        <v>549</v>
      </c>
      <c r="AL72" s="971"/>
      <c r="AM72" s="971"/>
      <c r="AN72" s="971"/>
      <c r="AO72" s="971"/>
      <c r="AP72" s="971" t="s">
        <v>549</v>
      </c>
      <c r="AQ72" s="971"/>
      <c r="AR72" s="971"/>
      <c r="AS72" s="971"/>
      <c r="AT72" s="971"/>
      <c r="AU72" s="971" t="s">
        <v>549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559</v>
      </c>
      <c r="C73" s="975"/>
      <c r="D73" s="975"/>
      <c r="E73" s="975"/>
      <c r="F73" s="975"/>
      <c r="G73" s="975"/>
      <c r="H73" s="975"/>
      <c r="I73" s="975"/>
      <c r="J73" s="975"/>
      <c r="K73" s="975"/>
      <c r="L73" s="975"/>
      <c r="M73" s="975"/>
      <c r="N73" s="975"/>
      <c r="O73" s="975"/>
      <c r="P73" s="976"/>
      <c r="Q73" s="977">
        <v>70</v>
      </c>
      <c r="R73" s="971"/>
      <c r="S73" s="971"/>
      <c r="T73" s="971"/>
      <c r="U73" s="971"/>
      <c r="V73" s="971">
        <v>65</v>
      </c>
      <c r="W73" s="971"/>
      <c r="X73" s="971"/>
      <c r="Y73" s="971"/>
      <c r="Z73" s="971"/>
      <c r="AA73" s="971">
        <v>5</v>
      </c>
      <c r="AB73" s="971"/>
      <c r="AC73" s="971"/>
      <c r="AD73" s="971"/>
      <c r="AE73" s="971"/>
      <c r="AF73" s="971">
        <v>5</v>
      </c>
      <c r="AG73" s="971"/>
      <c r="AH73" s="971"/>
      <c r="AI73" s="971"/>
      <c r="AJ73" s="971"/>
      <c r="AK73" s="971" t="s">
        <v>549</v>
      </c>
      <c r="AL73" s="971"/>
      <c r="AM73" s="971"/>
      <c r="AN73" s="971"/>
      <c r="AO73" s="971"/>
      <c r="AP73" s="971" t="s">
        <v>549</v>
      </c>
      <c r="AQ73" s="971"/>
      <c r="AR73" s="971"/>
      <c r="AS73" s="971"/>
      <c r="AT73" s="971"/>
      <c r="AU73" s="971" t="s">
        <v>549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820</v>
      </c>
      <c r="AG88" s="959"/>
      <c r="AH88" s="959"/>
      <c r="AI88" s="959"/>
      <c r="AJ88" s="959"/>
      <c r="AK88" s="963"/>
      <c r="AL88" s="963"/>
      <c r="AM88" s="963"/>
      <c r="AN88" s="963"/>
      <c r="AO88" s="963"/>
      <c r="AP88" s="959">
        <v>926</v>
      </c>
      <c r="AQ88" s="959"/>
      <c r="AR88" s="959"/>
      <c r="AS88" s="959"/>
      <c r="AT88" s="959"/>
      <c r="AU88" s="959">
        <v>179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154</v>
      </c>
      <c r="CS102" s="953"/>
      <c r="CT102" s="953"/>
      <c r="CU102" s="953"/>
      <c r="CV102" s="954"/>
      <c r="CW102" s="952">
        <v>83</v>
      </c>
      <c r="CX102" s="953"/>
      <c r="CY102" s="953"/>
      <c r="CZ102" s="953"/>
      <c r="DA102" s="954"/>
      <c r="DB102" s="952" t="s">
        <v>549</v>
      </c>
      <c r="DC102" s="953"/>
      <c r="DD102" s="953"/>
      <c r="DE102" s="953"/>
      <c r="DF102" s="954"/>
      <c r="DG102" s="952" t="s">
        <v>549</v>
      </c>
      <c r="DH102" s="953"/>
      <c r="DI102" s="953"/>
      <c r="DJ102" s="953"/>
      <c r="DK102" s="954"/>
      <c r="DL102" s="952" t="s">
        <v>549</v>
      </c>
      <c r="DM102" s="953"/>
      <c r="DN102" s="953"/>
      <c r="DO102" s="953"/>
      <c r="DP102" s="954"/>
      <c r="DQ102" s="952" t="s">
        <v>549</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951119</v>
      </c>
      <c r="AB110" s="889"/>
      <c r="AC110" s="889"/>
      <c r="AD110" s="889"/>
      <c r="AE110" s="890"/>
      <c r="AF110" s="891">
        <v>958093</v>
      </c>
      <c r="AG110" s="889"/>
      <c r="AH110" s="889"/>
      <c r="AI110" s="889"/>
      <c r="AJ110" s="890"/>
      <c r="AK110" s="891">
        <v>913254</v>
      </c>
      <c r="AL110" s="889"/>
      <c r="AM110" s="889"/>
      <c r="AN110" s="889"/>
      <c r="AO110" s="890"/>
      <c r="AP110" s="892">
        <v>12.2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9800765</v>
      </c>
      <c r="BR110" s="842"/>
      <c r="BS110" s="842"/>
      <c r="BT110" s="842"/>
      <c r="BU110" s="842"/>
      <c r="BV110" s="842">
        <v>9130869</v>
      </c>
      <c r="BW110" s="842"/>
      <c r="BX110" s="842"/>
      <c r="BY110" s="842"/>
      <c r="BZ110" s="842"/>
      <c r="CA110" s="842">
        <v>8784699</v>
      </c>
      <c r="CB110" s="842"/>
      <c r="CC110" s="842"/>
      <c r="CD110" s="842"/>
      <c r="CE110" s="842"/>
      <c r="CF110" s="866">
        <v>117.8</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2198</v>
      </c>
      <c r="BR111" s="817"/>
      <c r="BS111" s="817"/>
      <c r="BT111" s="817"/>
      <c r="BU111" s="817"/>
      <c r="BV111" s="817">
        <v>1099</v>
      </c>
      <c r="BW111" s="817"/>
      <c r="BX111" s="817"/>
      <c r="BY111" s="817"/>
      <c r="BZ111" s="817"/>
      <c r="CA111" s="817">
        <v>82994</v>
      </c>
      <c r="CB111" s="817"/>
      <c r="CC111" s="817"/>
      <c r="CD111" s="817"/>
      <c r="CE111" s="817"/>
      <c r="CF111" s="875">
        <v>1.1000000000000001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7302277</v>
      </c>
      <c r="BR112" s="817"/>
      <c r="BS112" s="817"/>
      <c r="BT112" s="817"/>
      <c r="BU112" s="817"/>
      <c r="BV112" s="817">
        <v>7072887</v>
      </c>
      <c r="BW112" s="817"/>
      <c r="BX112" s="817"/>
      <c r="BY112" s="817"/>
      <c r="BZ112" s="817"/>
      <c r="CA112" s="817">
        <v>6931471</v>
      </c>
      <c r="CB112" s="817"/>
      <c r="CC112" s="817"/>
      <c r="CD112" s="817"/>
      <c r="CE112" s="817"/>
      <c r="CF112" s="875">
        <v>93</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v>82994</v>
      </c>
      <c r="DR112" s="817"/>
      <c r="DS112" s="817"/>
      <c r="DT112" s="817"/>
      <c r="DU112" s="817"/>
      <c r="DV112" s="794">
        <v>1.1000000000000001</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488527</v>
      </c>
      <c r="AB113" s="919"/>
      <c r="AC113" s="919"/>
      <c r="AD113" s="919"/>
      <c r="AE113" s="920"/>
      <c r="AF113" s="921">
        <v>490259</v>
      </c>
      <c r="AG113" s="919"/>
      <c r="AH113" s="919"/>
      <c r="AI113" s="919"/>
      <c r="AJ113" s="920"/>
      <c r="AK113" s="921">
        <v>496049</v>
      </c>
      <c r="AL113" s="919"/>
      <c r="AM113" s="919"/>
      <c r="AN113" s="919"/>
      <c r="AO113" s="920"/>
      <c r="AP113" s="922">
        <v>6.7</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321554</v>
      </c>
      <c r="BR113" s="817"/>
      <c r="BS113" s="817"/>
      <c r="BT113" s="817"/>
      <c r="BU113" s="817"/>
      <c r="BV113" s="817">
        <v>204940</v>
      </c>
      <c r="BW113" s="817"/>
      <c r="BX113" s="817"/>
      <c r="BY113" s="817"/>
      <c r="BZ113" s="817"/>
      <c r="CA113" s="817">
        <v>179380</v>
      </c>
      <c r="CB113" s="817"/>
      <c r="CC113" s="817"/>
      <c r="CD113" s="817"/>
      <c r="CE113" s="817"/>
      <c r="CF113" s="875">
        <v>2.4</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69027</v>
      </c>
      <c r="AB114" s="780"/>
      <c r="AC114" s="780"/>
      <c r="AD114" s="780"/>
      <c r="AE114" s="781"/>
      <c r="AF114" s="782">
        <v>62341</v>
      </c>
      <c r="AG114" s="780"/>
      <c r="AH114" s="780"/>
      <c r="AI114" s="780"/>
      <c r="AJ114" s="781"/>
      <c r="AK114" s="782">
        <v>41735</v>
      </c>
      <c r="AL114" s="780"/>
      <c r="AM114" s="780"/>
      <c r="AN114" s="780"/>
      <c r="AO114" s="781"/>
      <c r="AP114" s="824">
        <v>0.6</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1036840</v>
      </c>
      <c r="BR114" s="817"/>
      <c r="BS114" s="817"/>
      <c r="BT114" s="817"/>
      <c r="BU114" s="817"/>
      <c r="BV114" s="817">
        <v>836354</v>
      </c>
      <c r="BW114" s="817"/>
      <c r="BX114" s="817"/>
      <c r="BY114" s="817"/>
      <c r="BZ114" s="817"/>
      <c r="CA114" s="817">
        <v>779660</v>
      </c>
      <c r="CB114" s="817"/>
      <c r="CC114" s="817"/>
      <c r="CD114" s="817"/>
      <c r="CE114" s="817"/>
      <c r="CF114" s="875">
        <v>10.5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4521</v>
      </c>
      <c r="AB115" s="919"/>
      <c r="AC115" s="919"/>
      <c r="AD115" s="919"/>
      <c r="AE115" s="920"/>
      <c r="AF115" s="921">
        <v>1099</v>
      </c>
      <c r="AG115" s="919"/>
      <c r="AH115" s="919"/>
      <c r="AI115" s="919"/>
      <c r="AJ115" s="920"/>
      <c r="AK115" s="921">
        <v>1099</v>
      </c>
      <c r="AL115" s="919"/>
      <c r="AM115" s="919"/>
      <c r="AN115" s="919"/>
      <c r="AO115" s="920"/>
      <c r="AP115" s="922">
        <v>0</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2198</v>
      </c>
      <c r="DH116" s="780"/>
      <c r="DI116" s="780"/>
      <c r="DJ116" s="780"/>
      <c r="DK116" s="781"/>
      <c r="DL116" s="782">
        <v>1099</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1513194</v>
      </c>
      <c r="AB117" s="903"/>
      <c r="AC117" s="903"/>
      <c r="AD117" s="903"/>
      <c r="AE117" s="904"/>
      <c r="AF117" s="905">
        <v>1511792</v>
      </c>
      <c r="AG117" s="903"/>
      <c r="AH117" s="903"/>
      <c r="AI117" s="903"/>
      <c r="AJ117" s="904"/>
      <c r="AK117" s="905">
        <v>1452137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18463634</v>
      </c>
      <c r="BR119" s="845"/>
      <c r="BS119" s="845"/>
      <c r="BT119" s="845"/>
      <c r="BU119" s="845"/>
      <c r="BV119" s="845">
        <v>17246149</v>
      </c>
      <c r="BW119" s="845"/>
      <c r="BX119" s="845"/>
      <c r="BY119" s="845"/>
      <c r="BZ119" s="845"/>
      <c r="CA119" s="845">
        <v>16758204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7650386</v>
      </c>
      <c r="BR120" s="842"/>
      <c r="BS120" s="842"/>
      <c r="BT120" s="842"/>
      <c r="BU120" s="842"/>
      <c r="BV120" s="842">
        <v>8501627</v>
      </c>
      <c r="BW120" s="842"/>
      <c r="BX120" s="842"/>
      <c r="BY120" s="842"/>
      <c r="BZ120" s="842"/>
      <c r="CA120" s="842">
        <v>8239508</v>
      </c>
      <c r="CB120" s="842"/>
      <c r="CC120" s="842"/>
      <c r="CD120" s="842"/>
      <c r="CE120" s="842"/>
      <c r="CF120" s="866">
        <v>110.5</v>
      </c>
      <c r="CG120" s="867"/>
      <c r="CH120" s="867"/>
      <c r="CI120" s="867"/>
      <c r="CJ120" s="867"/>
      <c r="CK120" s="868" t="s">
        <v>446</v>
      </c>
      <c r="CL120" s="852"/>
      <c r="CM120" s="852"/>
      <c r="CN120" s="852"/>
      <c r="CO120" s="853"/>
      <c r="CP120" s="872" t="s">
        <v>447</v>
      </c>
      <c r="CQ120" s="873"/>
      <c r="CR120" s="873"/>
      <c r="CS120" s="873"/>
      <c r="CT120" s="873"/>
      <c r="CU120" s="873"/>
      <c r="CV120" s="873"/>
      <c r="CW120" s="873"/>
      <c r="CX120" s="873"/>
      <c r="CY120" s="873"/>
      <c r="CZ120" s="873"/>
      <c r="DA120" s="873"/>
      <c r="DB120" s="873"/>
      <c r="DC120" s="873"/>
      <c r="DD120" s="873"/>
      <c r="DE120" s="873"/>
      <c r="DF120" s="874"/>
      <c r="DG120" s="861">
        <v>7302277</v>
      </c>
      <c r="DH120" s="842"/>
      <c r="DI120" s="842"/>
      <c r="DJ120" s="842"/>
      <c r="DK120" s="842"/>
      <c r="DL120" s="842">
        <v>7072887</v>
      </c>
      <c r="DM120" s="842"/>
      <c r="DN120" s="842"/>
      <c r="DO120" s="842"/>
      <c r="DP120" s="842"/>
      <c r="DQ120" s="842">
        <v>6931471</v>
      </c>
      <c r="DR120" s="842"/>
      <c r="DS120" s="842"/>
      <c r="DT120" s="842"/>
      <c r="DU120" s="842"/>
      <c r="DV120" s="843">
        <v>93</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29834</v>
      </c>
      <c r="BR121" s="817"/>
      <c r="BS121" s="817"/>
      <c r="BT121" s="817"/>
      <c r="BU121" s="817"/>
      <c r="BV121" s="817">
        <v>19810</v>
      </c>
      <c r="BW121" s="817"/>
      <c r="BX121" s="817"/>
      <c r="BY121" s="817"/>
      <c r="BZ121" s="817"/>
      <c r="CA121" s="817">
        <v>10573</v>
      </c>
      <c r="CB121" s="817"/>
      <c r="CC121" s="817"/>
      <c r="CD121" s="817"/>
      <c r="CE121" s="817"/>
      <c r="CF121" s="875">
        <v>0.1</v>
      </c>
      <c r="CG121" s="876"/>
      <c r="CH121" s="876"/>
      <c r="CI121" s="876"/>
      <c r="CJ121" s="876"/>
      <c r="CK121" s="869"/>
      <c r="CL121" s="855"/>
      <c r="CM121" s="855"/>
      <c r="CN121" s="855"/>
      <c r="CO121" s="856"/>
      <c r="CP121" s="835" t="s">
        <v>450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14024888</v>
      </c>
      <c r="BR122" s="845"/>
      <c r="BS122" s="845"/>
      <c r="BT122" s="845"/>
      <c r="BU122" s="845"/>
      <c r="BV122" s="845">
        <v>13245802</v>
      </c>
      <c r="BW122" s="845"/>
      <c r="BX122" s="845"/>
      <c r="BY122" s="845"/>
      <c r="BZ122" s="845"/>
      <c r="CA122" s="845">
        <v>12574557</v>
      </c>
      <c r="CB122" s="845"/>
      <c r="CC122" s="845"/>
      <c r="CD122" s="845"/>
      <c r="CE122" s="845"/>
      <c r="CF122" s="846">
        <v>168.6</v>
      </c>
      <c r="CG122" s="847"/>
      <c r="CH122" s="847"/>
      <c r="CI122" s="847"/>
      <c r="CJ122" s="847"/>
      <c r="CK122" s="869"/>
      <c r="CL122" s="855"/>
      <c r="CM122" s="855"/>
      <c r="CN122" s="855"/>
      <c r="CO122" s="856"/>
      <c r="CP122" s="835" t="s">
        <v>452</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21705108</v>
      </c>
      <c r="BR123" s="833"/>
      <c r="BS123" s="833"/>
      <c r="BT123" s="833"/>
      <c r="BU123" s="833"/>
      <c r="BV123" s="833">
        <v>21767239</v>
      </c>
      <c r="BW123" s="833"/>
      <c r="BX123" s="833"/>
      <c r="BY123" s="833"/>
      <c r="BZ123" s="833"/>
      <c r="CA123" s="833">
        <v>20824638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4521</v>
      </c>
      <c r="AB127" s="780"/>
      <c r="AC127" s="780"/>
      <c r="AD127" s="780"/>
      <c r="AE127" s="781"/>
      <c r="AF127" s="782">
        <v>1099</v>
      </c>
      <c r="AG127" s="780"/>
      <c r="AH127" s="780"/>
      <c r="AI127" s="780"/>
      <c r="AJ127" s="781"/>
      <c r="AK127" s="782">
        <v>1099</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23803</v>
      </c>
      <c r="AB128" s="801"/>
      <c r="AC128" s="801"/>
      <c r="AD128" s="801"/>
      <c r="AE128" s="802"/>
      <c r="AF128" s="803">
        <v>21325</v>
      </c>
      <c r="AG128" s="801"/>
      <c r="AH128" s="801"/>
      <c r="AI128" s="801"/>
      <c r="AJ128" s="802"/>
      <c r="AK128" s="803">
        <v>15686</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13.62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8100503</v>
      </c>
      <c r="AB129" s="780"/>
      <c r="AC129" s="780"/>
      <c r="AD129" s="780"/>
      <c r="AE129" s="781"/>
      <c r="AF129" s="782">
        <v>8293943</v>
      </c>
      <c r="AG129" s="780"/>
      <c r="AH129" s="780"/>
      <c r="AI129" s="780"/>
      <c r="AJ129" s="781"/>
      <c r="AK129" s="782">
        <v>8547846</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18.62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1156211</v>
      </c>
      <c r="AB130" s="780"/>
      <c r="AC130" s="780"/>
      <c r="AD130" s="780"/>
      <c r="AE130" s="781"/>
      <c r="AF130" s="782">
        <v>1093673</v>
      </c>
      <c r="AG130" s="780"/>
      <c r="AH130" s="780"/>
      <c r="AI130" s="780"/>
      <c r="AJ130" s="781"/>
      <c r="AK130" s="782">
        <v>1091612</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6944292</v>
      </c>
      <c r="AB131" s="764"/>
      <c r="AC131" s="764"/>
      <c r="AD131" s="764"/>
      <c r="AE131" s="765"/>
      <c r="AF131" s="766">
        <v>7200270</v>
      </c>
      <c r="AG131" s="764"/>
      <c r="AH131" s="764"/>
      <c r="AI131" s="764"/>
      <c r="AJ131" s="765"/>
      <c r="AK131" s="766">
        <v>7456234</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4.7978973229999999</v>
      </c>
      <c r="AB132" s="745"/>
      <c r="AC132" s="745"/>
      <c r="AD132" s="745"/>
      <c r="AE132" s="746"/>
      <c r="AF132" s="747">
        <v>5.5108211220000003</v>
      </c>
      <c r="AG132" s="745"/>
      <c r="AH132" s="745"/>
      <c r="AI132" s="745"/>
      <c r="AJ132" s="746"/>
      <c r="AK132" s="747">
        <v>4.6248414410000001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4.4000000000000004</v>
      </c>
      <c r="AB133" s="724"/>
      <c r="AC133" s="724"/>
      <c r="AD133" s="724"/>
      <c r="AE133" s="725"/>
      <c r="AF133" s="723">
        <v>4.7</v>
      </c>
      <c r="AG133" s="724"/>
      <c r="AH133" s="724"/>
      <c r="AI133" s="724"/>
      <c r="AJ133" s="725"/>
      <c r="AK133" s="723">
        <v>4.9000000000000004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iAdTgCL8l2EmE65Cv2IjlcFfIgtKFePa1B9tJiMVxnIokWCfMwA4alKwlY3I2Fo1I7s+zynga14EJotfmAYFA==" saltValue="RpeC6YtcHO1OMuuGQd/DFw==" spinCount="100000" sheet="1" objects="1" scenarios="1" formatRows="0"/>
  <mergeCells count="2035">
    <mergeCell ref="BS10:CG10"/>
    <mergeCell ref="B68:P68"/>
    <mergeCell ref="B70:P70"/>
    <mergeCell ref="B69:P69"/>
    <mergeCell ref="B71:P71"/>
    <mergeCell ref="B72:P72"/>
    <mergeCell ref="B73:P73"/>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S7:CG7"/>
    <mergeCell ref="DL7:DP7"/>
    <mergeCell ref="DQ7:DU7"/>
    <mergeCell ref="DV7:DZ7"/>
    <mergeCell ref="B8:P8"/>
    <mergeCell ref="Q8:U8"/>
    <mergeCell ref="V8:Z8"/>
    <mergeCell ref="AA8:AE8"/>
    <mergeCell ref="AF8:AJ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BS9:CG9"/>
    <mergeCell ref="BS8:CG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AK9:AO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0LUTrIsVOyO4DLYRVLwycxQiY8wlNIx3T5ueos3c7rbPkiB2P2FkEmkWvJ8kxQUFF0NQcPUNW8FdZEG/x2W5A==" saltValue="Ulw6SxknOD7tBiAH7yt/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Enj9+b15sjkzDDkB8AyAW2LbCGKAoYSV4fsuDwap9ydEg2EOFroH1GfB1y1NGymRUqFdebgM+53fUJYGxkT6A==" saltValue="Vk+uRgDm0Na2hO56vMg0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1926573</v>
      </c>
      <c r="AP9" s="269">
        <v>59299</v>
      </c>
      <c r="AQ9" s="270">
        <v>98214</v>
      </c>
      <c r="AR9" s="271">
        <v>-39.6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383529</v>
      </c>
      <c r="AP10" s="272">
        <v>11805</v>
      </c>
      <c r="AQ10" s="273">
        <v>8330</v>
      </c>
      <c r="AR10" s="274">
        <v>41.7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40123</v>
      </c>
      <c r="AP11" s="272">
        <v>1235</v>
      </c>
      <c r="AQ11" s="273">
        <v>2236</v>
      </c>
      <c r="AR11" s="274">
        <v>-44.8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12</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112746</v>
      </c>
      <c r="AP13" s="272">
        <v>3470</v>
      </c>
      <c r="AQ13" s="273">
        <v>3111</v>
      </c>
      <c r="AR13" s="274">
        <v>11.5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21269</v>
      </c>
      <c r="AP14" s="272">
        <v>655</v>
      </c>
      <c r="AQ14" s="273">
        <v>1882</v>
      </c>
      <c r="AR14" s="274">
        <v>-65.2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-119838</v>
      </c>
      <c r="AP15" s="272">
        <v>-3689</v>
      </c>
      <c r="AQ15" s="273">
        <v>-6411</v>
      </c>
      <c r="AR15" s="274">
        <v>-42.5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2364402</v>
      </c>
      <c r="AP16" s="272">
        <v>72775</v>
      </c>
      <c r="AQ16" s="273">
        <v>107373</v>
      </c>
      <c r="AR16" s="274">
        <v>-32.200000000000003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5.85</v>
      </c>
      <c r="AP21" s="286">
        <v>9.17</v>
      </c>
      <c r="AQ21" s="287">
        <v>-3.32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98.2</v>
      </c>
      <c r="AP22" s="291">
        <v>97.5</v>
      </c>
      <c r="AQ22" s="292">
        <v>0.7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913254</v>
      </c>
      <c r="AP32" s="300">
        <v>28110</v>
      </c>
      <c r="AQ32" s="301">
        <v>55954</v>
      </c>
      <c r="AR32" s="302">
        <v>-49.8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496049</v>
      </c>
      <c r="AP35" s="300">
        <v>15268</v>
      </c>
      <c r="AQ35" s="301">
        <v>17691</v>
      </c>
      <c r="AR35" s="302">
        <v>-13.7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41735</v>
      </c>
      <c r="AP36" s="300">
        <v>1285</v>
      </c>
      <c r="AQ36" s="301">
        <v>2603</v>
      </c>
      <c r="AR36" s="302">
        <v>-50.6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1099</v>
      </c>
      <c r="AP37" s="300">
        <v>34</v>
      </c>
      <c r="AQ37" s="301">
        <v>579</v>
      </c>
      <c r="AR37" s="302">
        <v>-94.1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4</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-15686</v>
      </c>
      <c r="AP39" s="300">
        <v>-483</v>
      </c>
      <c r="AQ39" s="301">
        <v>-4663</v>
      </c>
      <c r="AR39" s="302">
        <v>-89.6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-1091612</v>
      </c>
      <c r="AP40" s="300">
        <v>-33599</v>
      </c>
      <c r="AQ40" s="301">
        <v>-48945</v>
      </c>
      <c r="AR40" s="302">
        <v>-31.4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344839</v>
      </c>
      <c r="AP41" s="300">
        <v>10614</v>
      </c>
      <c r="AQ41" s="301">
        <v>23225</v>
      </c>
      <c r="AR41" s="302">
        <v>-54.3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1566312</v>
      </c>
      <c r="AN51" s="322">
        <v>47318</v>
      </c>
      <c r="AO51" s="323">
        <v>11.5</v>
      </c>
      <c r="AP51" s="324">
        <v>76347</v>
      </c>
      <c r="AQ51" s="325">
        <v>2.4</v>
      </c>
      <c r="AR51" s="326">
        <v>9.1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763854</v>
      </c>
      <c r="AN52" s="330">
        <v>23076</v>
      </c>
      <c r="AO52" s="331">
        <v>-21.4</v>
      </c>
      <c r="AP52" s="332">
        <v>41762</v>
      </c>
      <c r="AQ52" s="333">
        <v>0.5</v>
      </c>
      <c r="AR52" s="334">
        <v>-21.9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1576200</v>
      </c>
      <c r="AN53" s="322">
        <v>47707</v>
      </c>
      <c r="AO53" s="323">
        <v>0.8</v>
      </c>
      <c r="AP53" s="324">
        <v>69604</v>
      </c>
      <c r="AQ53" s="325">
        <v>-8.8000000000000007</v>
      </c>
      <c r="AR53" s="326">
        <v>9.6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415266</v>
      </c>
      <c r="AN54" s="330">
        <v>12569</v>
      </c>
      <c r="AO54" s="331">
        <v>-45.5</v>
      </c>
      <c r="AP54" s="332">
        <v>36247</v>
      </c>
      <c r="AQ54" s="333">
        <v>-13.2</v>
      </c>
      <c r="AR54" s="334">
        <v>-32.299999999999997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2147617</v>
      </c>
      <c r="AN55" s="322">
        <v>65321</v>
      </c>
      <c r="AO55" s="323">
        <v>36.9</v>
      </c>
      <c r="AP55" s="324">
        <v>68410</v>
      </c>
      <c r="AQ55" s="325">
        <v>-1.7</v>
      </c>
      <c r="AR55" s="326">
        <v>38.6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659910</v>
      </c>
      <c r="AN56" s="330">
        <v>20071</v>
      </c>
      <c r="AO56" s="331">
        <v>59.7</v>
      </c>
      <c r="AP56" s="332">
        <v>35086</v>
      </c>
      <c r="AQ56" s="333">
        <v>-3.2</v>
      </c>
      <c r="AR56" s="334">
        <v>62.9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937331</v>
      </c>
      <c r="AN57" s="322">
        <v>28640</v>
      </c>
      <c r="AO57" s="323">
        <v>-56.2</v>
      </c>
      <c r="AP57" s="324">
        <v>73019</v>
      </c>
      <c r="AQ57" s="325">
        <v>6.7</v>
      </c>
      <c r="AR57" s="326">
        <v>-62.9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415642</v>
      </c>
      <c r="AN58" s="330">
        <v>12700</v>
      </c>
      <c r="AO58" s="331">
        <v>-36.700000000000003</v>
      </c>
      <c r="AP58" s="332">
        <v>39427</v>
      </c>
      <c r="AQ58" s="333">
        <v>12.4</v>
      </c>
      <c r="AR58" s="334">
        <v>-49.1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1575346</v>
      </c>
      <c r="AN59" s="322">
        <v>48489</v>
      </c>
      <c r="AO59" s="323">
        <v>69.3</v>
      </c>
      <c r="AP59" s="324">
        <v>76590</v>
      </c>
      <c r="AQ59" s="325">
        <v>4.9000000000000004</v>
      </c>
      <c r="AR59" s="326">
        <v>64.400000000000006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1093440</v>
      </c>
      <c r="AN60" s="330">
        <v>33656</v>
      </c>
      <c r="AO60" s="331">
        <v>165</v>
      </c>
      <c r="AP60" s="332">
        <v>42387</v>
      </c>
      <c r="AQ60" s="333">
        <v>7.5</v>
      </c>
      <c r="AR60" s="334">
        <v>157.5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1560561</v>
      </c>
      <c r="AN61" s="337">
        <v>47495</v>
      </c>
      <c r="AO61" s="338">
        <v>12.5</v>
      </c>
      <c r="AP61" s="339">
        <v>72794</v>
      </c>
      <c r="AQ61" s="340">
        <v>0.7</v>
      </c>
      <c r="AR61" s="326">
        <v>11.8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669622</v>
      </c>
      <c r="AN62" s="330">
        <v>20414</v>
      </c>
      <c r="AO62" s="331">
        <v>24.2</v>
      </c>
      <c r="AP62" s="332">
        <v>38982</v>
      </c>
      <c r="AQ62" s="333">
        <v>0.8</v>
      </c>
      <c r="AR62" s="334">
        <v>23.4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XFynb9kBrfqXD57X/eReFbBzs7ELod75vGo9BPDx+CdqDFur+vitUBo+kWqVdi/5+4m1IPdphBaRHtuu+kc5g==" saltValue="Z5EtRxhbKFD71HOBiOjw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i6NwlScNS/4GCBhKsQjp4WzARzf29IEnHAu9fzDKba/xpdWCiFCzfpvush2R3wKt11emVIZZ1V3ndtk6M9p0VQ==" saltValue="DrfLssaD8ODaYDfYjraf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RkqHVvJC4xW4Tn7Fd4cWzKnrm5mu6tRmr11/Bpu0XU+8lWAguuAQngOGTf8GB+t1UBevFdWGVVAn9omBezsDuA==" saltValue="IS03BKc4de9ZLqJ381GU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27.37</v>
      </c>
      <c r="G47" s="12">
        <v>26.19</v>
      </c>
      <c r="H47" s="12">
        <v>29.4</v>
      </c>
      <c r="I47" s="12">
        <v>28.48</v>
      </c>
      <c r="J47" s="13">
        <v>24.46</v>
      </c>
    </row>
    <row r="48" spans="2:10" ht="57.75" customHeight="1" x14ac:dyDescent="0.15">
      <c r="B48" s="14"/>
      <c r="C48" s="1141" t="s">
        <v>4</v>
      </c>
      <c r="D48" s="1141"/>
      <c r="E48" s="1142"/>
      <c r="F48" s="15">
        <v>12.96</v>
      </c>
      <c r="G48" s="16">
        <v>13.47</v>
      </c>
      <c r="H48" s="16">
        <v>14</v>
      </c>
      <c r="I48" s="16">
        <v>9.82</v>
      </c>
      <c r="J48" s="17">
        <v>17.989999999999998</v>
      </c>
    </row>
    <row r="49" spans="2:10" ht="57.75" customHeight="1" thickBot="1" x14ac:dyDescent="0.2">
      <c r="B49" s="18"/>
      <c r="C49" s="1143" t="s">
        <v>5</v>
      </c>
      <c r="D49" s="1143"/>
      <c r="E49" s="1144"/>
      <c r="F49" s="19">
        <v>4.22</v>
      </c>
      <c r="G49" s="20">
        <v>4.38</v>
      </c>
      <c r="H49" s="20">
        <v>3.93</v>
      </c>
      <c r="I49" s="20" t="s">
        <v>534</v>
      </c>
      <c r="J49" s="21">
        <v>5.29</v>
      </c>
    </row>
    <row r="50" spans="2:10" x14ac:dyDescent="0.15"/>
  </sheetData>
  <sheetProtection algorithmName="SHA-512" hashValue="ArVnXdtH8d1SuoUq/ogKyk0dChuSU7dzKlVCgleCvk5utgtofa0dqvVqzq38s8gQitWqIeZm1CyD57XSQDF6rA==" saltValue="Pjr9+XcxiwCwsWBFvH4C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2026-03-09T00:56:56Z</cp:lastPrinted>
  <dcterms:created xsi:type="dcterms:W3CDTF">2026-02-23T06:14:55Z</dcterms:created>
  <dcterms:modified xsi:type="dcterms:W3CDTF">2026-03-12T08:53:35Z</dcterms:modified>
  <cp:category/>
</cp:coreProperties>
</file>