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g-fssv.ad.city.oyabe.toyama.jp\財政課\09 財政指数・財政分析表など公表資料\02 財政状況資料集\R06決算\01公表\03回答\"/>
    </mc:Choice>
  </mc:AlternateContent>
  <xr:revisionPtr revIDLastSave="0" documentId="13_ncr:1_{995D961F-325F-46C9-B0B1-AF9A3CA11B1F}" xr6:coauthVersionLast="47" xr6:coauthVersionMax="47" xr10:uidLastSave="{00000000-0000-0000-0000-000000000000}"/>
  <bookViews>
    <workbookView xWindow="-120" yWindow="-120" windowWidth="29040" windowHeight="15720" tabRatio="8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O34" i="10"/>
  <c r="CO35" i="10" s="1"/>
  <c r="CO36" i="10" s="1"/>
  <c r="BW34" i="10"/>
  <c r="BW35" i="10" s="1"/>
  <c r="BW36" i="10" s="1"/>
  <c r="BW37" i="10" s="1"/>
  <c r="BW38" i="10" s="1"/>
  <c r="BW39" i="10" s="1"/>
  <c r="BW40" i="10" s="1"/>
  <c r="BW41" i="10" s="1"/>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<sst xmlns="http://schemas.openxmlformats.org/spreadsheetml/2006/main" count="1022" uniqueCount="563">
  <si>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</si>
  <si>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</si>
  <si>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</si>
  <si>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</si>
  <si>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</si>
  <si>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</si>
  <si>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</si>
  <si>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</si>
  <si>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</si>
  <si>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</si>
  <si>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</si>
  <si>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</si>
  <si>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</si>
  <si>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</si>
  <si>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</si>
  <si>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</si>
  <si>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</si>
  <si>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</si>
  <si>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</si>
  <si>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</si>
  <si>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</si>
  <si>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</si>
  <si>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</si>
  <si>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</si>
  <si>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</si>
  <si>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</si>
  <si>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</si>
  <si>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</si>
  <si>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</si>
  <si>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</si>
  <si>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</si>
  <si>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</si>
  <si>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</si>
  <si>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</si>
  <si>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</si>
  <si>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</si>
  <si>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</si>
  <si>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</si>
  <si>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</si>
  <si>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</si>
  <si>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</si>
  <si>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</si>
  <si>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</si>
  <si>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</si>
  <si>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</si>
  <si>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</si>
  <si>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</si>
  <si>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</si>
  <si>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</si>
  <si>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</si>
  <si>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</si>
  <si>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</si>
  <si>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</si>
  <si>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</si>
  <si>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</si>
  <si>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</si>
  <si>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</si>
  <si>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</si>
  <si>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</si>
  <si>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</si>
  <si>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</si>
  <si>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</si>
  <si>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</si>
  <si>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</si>
  <si>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</si>
  <si>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</si>
  <si>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</si>
  <si>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</si>
  <si>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</si>
  <si>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</si>
  <si>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</si>
  <si>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</si>
  <si>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</si>
  <si>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</si>
  <si>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</si>
  <si>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</si>
  <si>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</si>
  <si>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</si>
  <si>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</si>
  <si>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</si>
  <si>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</si>
  <si>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</si>
  <si>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</si>
  <si>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</si>
  <si>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</si>
  <si>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</si>
  <si>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</si>
  <si>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</si>
  <si>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</si>
  <si>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</si>
  <si>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</si>
  <si>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</si>
  <si>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</si>
  <si>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</si>
  <si>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小矢部市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</si>
  <si>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</si>
  <si>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</si>
  <si>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</si>
  <si>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</si>
  <si>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</si>
  <si>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</si>
  <si>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</si>
  <si>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</si>
  <si>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</si>
  <si>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</si>
  <si>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</si>
  <si>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</si>
  <si>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</si>
  <si>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</si>
  <si>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</si>
  <si>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</si>
  <si>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</si>
  <si>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</si>
  <si>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</si>
  <si>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</si>
  <si>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</si>
  <si>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</si>
  <si>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</si>
  <si>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</si>
  <si>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</si>
  <si>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</si>
  <si>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</si>
  <si>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</si>
  <si>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</si>
  <si>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</si>
  <si>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</si>
  <si>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</si>
  <si>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</si>
  <si>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</si>
  <si>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</si>
  <si>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</si>
  <si>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</si>
  <si>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</si>
  <si>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</si>
  <si>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</si>
  <si>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</si>
  <si>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</si>
  <si>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</si>
  <si>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</si>
  <si>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</si>
  <si>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</si>
  <si>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</si>
  <si>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</si>
  <si>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</si>
  <si>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</si>
  <si>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</si>
  <si>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</si>
  <si>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</si>
  <si>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</si>
  <si>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</si>
  <si>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</si>
  <si>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</si>
  <si>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</si>
  <si>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</si>
  <si>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</si>
  <si>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</si>
  <si>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</si>
  <si>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</si>
  <si>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</si>
  <si>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</si>
  <si>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</si>
  <si>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</si>
  <si>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</si>
  <si>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</si>
  <si>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</si>
  <si>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</si>
  <si>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</si>
  <si>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</si>
  <si>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</si>
  <si>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</si>
  <si>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</si>
  <si>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</si>
  <si>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</si>
  <si>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</si>
  <si>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</si>
  <si>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</si>
  <si>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</si>
  <si>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</si>
  <si>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</si>
  <si>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</si>
  <si>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</si>
  <si>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</si>
  <si>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</si>
  <si>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</si>
  <si>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</si>
  <si>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</si>
  <si>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</si>
  <si>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</si>
  <si>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</si>
  <si>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</si>
  <si>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</si>
  <si>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</si>
  <si>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</si>
  <si>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</si>
  <si>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</si>
  <si>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</si>
  <si>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</si>
  <si>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</si>
  <si>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</si>
  <si>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</si>
  <si>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</si>
  <si>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</si>
  <si>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</si>
  <si>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富山県小矢部市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</si>
  <si>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</si>
  <si>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</si>
  <si>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</si>
  <si>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</si>
  <si>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</si>
  <si>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</si>
  <si>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</si>
  <si>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</si>
  <si>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</si>
  <si>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</si>
  <si>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</si>
  <si>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</si>
  <si>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</si>
  <si>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</si>
  <si>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</si>
  <si>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</si>
  <si>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</si>
  <si>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</si>
  <si>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</si>
  <si>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</si>
  <si>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</si>
  <si>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</si>
  <si>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</si>
  <si>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</si>
  <si>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</si>
  <si>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</si>
  <si>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</si>
  <si>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</si>
  <si>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</si>
  <si>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</si>
  <si>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</si>
  <si>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</si>
  <si>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</si>
  <si>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</si>
  <si>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</si>
  <si>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</si>
  <si>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</si>
  <si>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</si>
  <si>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</si>
  <si>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</si>
  <si>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</si>
  <si>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</si>
  <si>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</si>
  <si>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</si>
  <si>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</si>
  <si>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</si>
  <si>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</si>
  <si>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</si>
  <si>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</si>
  <si>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</si>
  <si>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</si>
  <si>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</si>
  <si>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</si>
  <si>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</si>
  <si>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</si>
  <si>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</si>
  <si>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</si>
  <si>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</si>
  <si>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</si>
  <si>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</si>
  <si>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</si>
  <si>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</si>
  <si>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</si>
  <si>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</si>
  <si>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</si>
  <si>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</si>
  <si>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</si>
  <si>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</si>
  <si>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</si>
  <si>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</si>
  <si>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</si>
  <si>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</si>
  <si>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</si>
  <si>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</si>
  <si>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</si>
  <si>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</si>
  <si>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</si>
  <si>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</si>
  <si>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</si>
  <si>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</si>
  <si>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</si>
  <si>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</si>
  <si>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</si>
  <si>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</si>
  <si>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</si>
  <si>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</si>
  <si>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</si>
  <si>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</si>
  <si>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</si>
  <si>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</si>
  <si>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</si>
  <si>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</si>
  <si>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</si>
  <si>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</si>
  <si>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</si>
  <si>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</si>
  <si>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</si>
  <si>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</si>
  <si>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</si>
  <si>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</si>
  <si>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</si>
  <si>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</si>
  <si>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</si>
  <si>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</si>
  <si>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</si>
  <si>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</si>
  <si>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</si>
  <si>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</si>
  <si>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</si>
  <si>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</si>
  <si>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</si>
  <si>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</si>
  <si>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</si>
  <si>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</si>
  <si>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</si>
  <si>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</si>
  <si>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</si>
  <si>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</si>
  <si>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</si>
  <si>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</si>
  <si>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</si>
  <si>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</si>
  <si>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</si>
  <si>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</si>
  <si>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</si>
  <si>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</si>
  <si>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</si>
  <si>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</si>
  <si>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</si>
  <si>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</si>
  <si>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</si>
  <si>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</si>
  <si>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</si>
  <si>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</si>
  <si>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</si>
  <si>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</si>
  <si>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</si>
  <si>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</si>
  <si>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</si>
  <si>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</si>
  <si>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</si>
  <si>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</si>
  <si>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</si>
  <si>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</si>
  <si>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</si>
  <si>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</si>
  <si>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</si>
  <si>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</si>
  <si>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</si>
  <si>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</si>
  <si>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富山県小矢部市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</si>
  <si>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</si>
  <si>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</si>
  <si>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</si>
  <si>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</si>
  <si>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</si>
  <si>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</si>
  <si>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</si>
  <si>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</si>
  <si>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</si>
  <si>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</si>
  <si>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</si>
  <si>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</si>
  <si>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</si>
  <si>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</si>
  <si>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</si>
  <si>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</si>
  <si>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</si>
  <si>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</si>
  <si>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</si>
  <si>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</si>
  <si>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</si>
  <si>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</si>
  <si>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</si>
  <si>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</si>
  <si>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</si>
  <si>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</si>
  <si>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</si>
  <si>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</si>
  <si>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</si>
  <si>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</si>
  <si>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</si>
  <si>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</si>
  <si>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</si>
  <si>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</si>
  <si>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</si>
  <si>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</si>
  <si>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</si>
  <si>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</si>
  <si>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</si>
  <si>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東部産業団地事業特別会計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</si>
  <si>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</si>
  <si>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</si>
  <si>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</si>
  <si>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</si>
  <si>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</si>
  <si>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</si>
  <si>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</si>
  <si>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</si>
  <si>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</si>
  <si>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</si>
  <si>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</si>
  <si>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</si>
  <si>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</si>
  <si>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</si>
  <si>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</si>
  <si>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</si>
  <si>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</si>
  <si>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</si>
  <si>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</si>
  <si>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</si>
  <si>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</si>
  <si>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</si>
  <si>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</si>
  <si>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</si>
  <si>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</si>
  <si>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</si>
  <si>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</si>
  <si>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</si>
  <si>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</si>
  <si>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</si>
  <si>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</si>
  <si>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</si>
  <si>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</si>
  <si>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</si>
  <si>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</si>
  <si>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</si>
  <si>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</si>
  <si>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</si>
  <si>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</si>
  <si>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</si>
  <si>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</si>
  <si>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</si>
  <si>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</si>
  <si>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</si>
  <si>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</si>
  <si>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</si>
  <si>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</si>
  <si>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</si>
  <si>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</si>
  <si>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</si>
  <si>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</si>
  <si>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</si>
  <si>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</si>
  <si>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</si>
  <si>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</si>
  <si>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</si>
  <si>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</si>
  <si>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</si>
  <si>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</si>
  <si>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</si>
  <si>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</si>
  <si>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</si>
  <si>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</si>
  <si>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</si>
  <si>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</si>
  <si>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</si>
  <si>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</si>
  <si>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</si>
  <si>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</si>
  <si>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</si>
  <si>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</si>
  <si>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</si>
  <si>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</si>
  <si>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</si>
  <si>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</si>
  <si>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</si>
  <si>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</si>
  <si>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</si>
  <si>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</si>
  <si>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</si>
  <si>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</si>
  <si>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</si>
  <si>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</si>
  <si>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</si>
  <si>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</si>
  <si>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</si>
  <si>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</si>
  <si>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</si>
  <si>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</si>
  <si>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</si>
  <si>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</si>
  <si>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</si>
  <si>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</si>
  <si>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</si>
  <si>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</si>
  <si>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</si>
  <si>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</si>
  <si>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</si>
  <si>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</si>
  <si>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</si>
  <si>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</si>
  <si>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</si>
  <si>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</si>
  <si>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</si>
  <si>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</si>
  <si>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</si>
  <si>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</si>
  <si>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</si>
  <si>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</si>
  <si>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</si>
  <si>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</si>
  <si>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</si>
  <si>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</si>
  <si>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</si>
  <si>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</si>
  <si>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</si>
  <si>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</si>
  <si>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</si>
  <si>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</si>
  <si>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</si>
  <si>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</si>
  <si>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</si>
  <si>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</si>
  <si>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</si>
  <si>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</si>
  <si>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</si>
  <si>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</si>
  <si>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</si>
  <si>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</si>
  <si>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</si>
  <si>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</si>
  <si>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</si>
  <si>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</si>
  <si>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</si>
  <si>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</si>
  <si>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</si>
  <si>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0.71</t>
  </si>
  <si>
    <t>一般会計</t>
  </si>
  <si>
    <t>水道事業会計</t>
  </si>
  <si>
    <t>下水道事業会計</t>
  </si>
  <si>
    <t>国民健康保険事業特別会計</t>
  </si>
  <si>
    <t>公共用地先行取得事業特別会計</t>
  </si>
  <si>
    <t>後期高齢者医療事業特別会計</t>
  </si>
  <si>
    <t>東部産業団地事業特別会計</t>
  </si>
  <si>
    <t>その他会計（赤字）</t>
  </si>
  <si>
    <t>その他会計（黒字）</t>
  </si>
  <si>
    <t>R02</t>
    <phoneticPr fontId="5"/>
  </si>
  <si>
    <t>R03</t>
    <phoneticPr fontId="5"/>
  </si>
  <si>
    <t>R04</t>
    <phoneticPr fontId="5"/>
  </si>
  <si>
    <t>R05</t>
    <phoneticPr fontId="5"/>
  </si>
  <si>
    <t>R06</t>
    <phoneticPr fontId="5"/>
  </si>
  <si>
    <t>砺波地方衛生施設組合</t>
    <rPh sb="0" eb="2">
      <t>トナミ</t>
    </rPh>
    <rPh sb="2" eb="4">
      <t>チホウ</t>
    </rPh>
    <rPh sb="4" eb="6">
      <t>エイセイ</t>
    </rPh>
    <rPh sb="6" eb="8">
      <t>シセツ</t>
    </rPh>
    <rPh sb="8" eb="10">
      <t>クミアイ</t>
    </rPh>
    <phoneticPr fontId="2"/>
  </si>
  <si>
    <t>小矢部川中流水害予防組合</t>
    <rPh sb="0" eb="3">
      <t>オヤベ</t>
    </rPh>
    <rPh sb="3" eb="4">
      <t>カワ</t>
    </rPh>
    <rPh sb="4" eb="6">
      <t>チュウリュウ</t>
    </rPh>
    <rPh sb="6" eb="8">
      <t>スイガイ</t>
    </rPh>
    <rPh sb="8" eb="10">
      <t>ヨボウ</t>
    </rPh>
    <rPh sb="10" eb="12">
      <t>クミアイ</t>
    </rPh>
    <phoneticPr fontId="2"/>
  </si>
  <si>
    <t>富山県市町村総合事務組合</t>
    <rPh sb="0" eb="3">
      <t>トヤマケン</t>
    </rPh>
    <rPh sb="3" eb="6">
      <t>シチョウソン</t>
    </rPh>
    <rPh sb="6" eb="8">
      <t>ソウゴウ</t>
    </rPh>
    <rPh sb="8" eb="10">
      <t>ジム</t>
    </rPh>
    <rPh sb="10" eb="12">
      <t>クミアイ</t>
    </rPh>
    <phoneticPr fontId="2"/>
  </si>
  <si>
    <t>高岡地区広域圏事務組合</t>
    <rPh sb="0" eb="2">
      <t>タカオカ</t>
    </rPh>
    <rPh sb="2" eb="4">
      <t>チク</t>
    </rPh>
    <rPh sb="4" eb="7">
      <t>コウイキケン</t>
    </rPh>
    <rPh sb="7" eb="9">
      <t>ジム</t>
    </rPh>
    <rPh sb="9" eb="11">
      <t>クミアイ</t>
    </rPh>
    <phoneticPr fontId="2"/>
  </si>
  <si>
    <t>富山県市町村会館管理組合</t>
    <rPh sb="0" eb="3">
      <t>トヤマケン</t>
    </rPh>
    <rPh sb="3" eb="6">
      <t>シチョウソン</t>
    </rPh>
    <rPh sb="6" eb="8">
      <t>カイカン</t>
    </rPh>
    <rPh sb="8" eb="10">
      <t>カンリ</t>
    </rPh>
    <rPh sb="10" eb="12">
      <t>クミアイ</t>
    </rPh>
    <phoneticPr fontId="2"/>
  </si>
  <si>
    <t>砺波地方介護保険組合</t>
    <rPh sb="0" eb="2">
      <t>トナミ</t>
    </rPh>
    <rPh sb="2" eb="4">
      <t>チホウ</t>
    </rPh>
    <rPh sb="4" eb="6">
      <t>カイゴ</t>
    </rPh>
    <rPh sb="6" eb="8">
      <t>ホケン</t>
    </rPh>
    <rPh sb="8" eb="10">
      <t>クミアイ</t>
    </rPh>
    <phoneticPr fontId="2"/>
  </si>
  <si>
    <t>富山県後期高齢者医療広域連合</t>
    <rPh sb="0" eb="3">
      <t>トヤマケン</t>
    </rPh>
    <rPh sb="3" eb="5">
      <t>コウキ</t>
    </rPh>
    <rPh sb="5" eb="8">
      <t>コウレイシャ</t>
    </rPh>
    <rPh sb="8" eb="10">
      <t>イリョウ</t>
    </rPh>
    <rPh sb="10" eb="12">
      <t>コウイキ</t>
    </rPh>
    <rPh sb="12" eb="14">
      <t>レンゴウ</t>
    </rPh>
    <phoneticPr fontId="2"/>
  </si>
  <si>
    <t>砺波地域消防組合</t>
    <rPh sb="0" eb="2">
      <t>トナミ</t>
    </rPh>
    <rPh sb="2" eb="4">
      <t>チイキ</t>
    </rPh>
    <rPh sb="4" eb="6">
      <t>ショウボウ</t>
    </rPh>
    <rPh sb="6" eb="8">
      <t>クミアイ</t>
    </rPh>
    <phoneticPr fontId="2"/>
  </si>
  <si>
    <t>公益財団法人クロスランドおやべ</t>
    <rPh sb="0" eb="6">
      <t>コウエキザイダンホウジン</t>
    </rPh>
    <phoneticPr fontId="2"/>
  </si>
  <si>
    <t>小矢部市土地開発公社</t>
    <rPh sb="0" eb="4">
      <t>オヤベシ</t>
    </rPh>
    <rPh sb="4" eb="6">
      <t>トチ</t>
    </rPh>
    <rPh sb="6" eb="8">
      <t>カイハツ</t>
    </rPh>
    <rPh sb="8" eb="10">
      <t>コウシャ</t>
    </rPh>
    <phoneticPr fontId="2"/>
  </si>
  <si>
    <t>公益財団法人小矢部市スポーツ協会</t>
    <rPh sb="6" eb="10">
      <t>オヤベシ</t>
    </rPh>
    <rPh sb="14" eb="16">
      <t>キョウカイ</t>
    </rPh>
    <phoneticPr fontId="2"/>
  </si>
  <si>
    <t>小中学校基金</t>
    <rPh sb="0" eb="6">
      <t>ショウチュウガッコウキキン</t>
    </rPh>
    <phoneticPr fontId="5"/>
  </si>
  <si>
    <t>庁舎整備基金</t>
    <rPh sb="0" eb="2">
      <t>チョウシャ</t>
    </rPh>
    <rPh sb="2" eb="4">
      <t>セイビ</t>
    </rPh>
    <rPh sb="4" eb="6">
      <t>キキン</t>
    </rPh>
    <phoneticPr fontId="5"/>
  </si>
  <si>
    <t>健やか福祉基金</t>
    <rPh sb="0" eb="1">
      <t>スコ</t>
    </rPh>
    <rPh sb="3" eb="5">
      <t>フクシ</t>
    </rPh>
    <rPh sb="5" eb="7">
      <t>キキン</t>
    </rPh>
    <phoneticPr fontId="5"/>
  </si>
  <si>
    <t>ふるさとおやべ応援基金</t>
    <rPh sb="7" eb="9">
      <t>オウエン</t>
    </rPh>
    <rPh sb="9" eb="11">
      <t>キキン</t>
    </rPh>
    <phoneticPr fontId="5"/>
  </si>
  <si>
    <t>スポーツ振興基金</t>
    <rPh sb="4" eb="8">
      <t>シンコウキキン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</si>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</sst>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7374-4E54-91BE-12953C4C64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105602</c:v>
                </c:pt>
                <c:pt idx="1">
                  <c:v>81441</c:v>
                </c:pt>
                <c:pt idx="2">
                  <c:v>34802</c:v>
                </c:pt>
                <c:pt idx="3">
                  <c:v>26906</c:v>
                </c:pt>
                <c:pt idx="4">
                  <c:v>55251</c:v>
                </c:pt>
              </c:numCache>
            </c:numRef>
          </c:val>
          <c:smooth val="0"/>
          <c:extLst>
            <c:ext xmlns:c16="http://schemas.microsoft.com/office/drawing/2014/chart" uri="{C3380CC4-5D6E-409C-BE32-E72D297353CC}">
              <c16:uniqueId val="{00000001-7374-4E54-91BE-12953C4C64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3.75</c:v>
                </c:pt>
                <c:pt idx="1">
                  <c:v>10.43</c:v>
                </c:pt>
                <c:pt idx="2">
                  <c:v>5.39</c:v>
                </c:pt>
                <c:pt idx="3">
                  <c:v>6.54</c:v>
                </c:pt>
                <c:pt idx="4">
                  <c:v>6.59</c:v>
                </c:pt>
              </c:numCache>
            </c:numRef>
          </c:val>
          <c:extLst>
            <c:ext xmlns:c16="http://schemas.microsoft.com/office/drawing/2014/chart" uri="{C3380CC4-5D6E-409C-BE32-E72D297353CC}">
              <c16:uniqueId val="{00000000-E2D8-4192-9D1B-BA787965A7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5.91</c:v>
                </c:pt>
                <c:pt idx="1">
                  <c:v>7.97</c:v>
                </c:pt>
                <c:pt idx="2">
                  <c:v>13.68</c:v>
                </c:pt>
                <c:pt idx="3">
                  <c:v>13.99</c:v>
                </c:pt>
                <c:pt idx="4">
                  <c:v>12.62</c:v>
                </c:pt>
              </c:numCache>
            </c:numRef>
          </c:val>
          <c:extLst>
            <c:ext xmlns:c16="http://schemas.microsoft.com/office/drawing/2014/chart" uri="{C3380CC4-5D6E-409C-BE32-E72D297353CC}">
              <c16:uniqueId val="{00000001-E2D8-4192-9D1B-BA787965A7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3.32</c:v>
                </c:pt>
                <c:pt idx="1">
                  <c:v>9.26</c:v>
                </c:pt>
                <c:pt idx="2">
                  <c:v>0.18</c:v>
                </c:pt>
                <c:pt idx="3">
                  <c:v>1.48</c:v>
                </c:pt>
                <c:pt idx="4">
                  <c:v>-0.71</c:v>
                </c:pt>
              </c:numCache>
            </c:numRef>
          </c:val>
          <c:smooth val="0"/>
          <c:extLst>
            <c:ext xmlns:c16="http://schemas.microsoft.com/office/drawing/2014/chart" uri="{C3380CC4-5D6E-409C-BE32-E72D297353CC}">
              <c16:uniqueId val="{00000002-E2D8-4192-9D1B-BA787965A7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4E6-4EFE-9539-9D08D5CB8C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E6-4EFE-9539-9D08D5CB8C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E6-4EFE-9539-9D08D5CB8CEF}"/>
            </c:ext>
          </c:extLst>
        </c:ser>
        <c:ser>
          <c:idx val="3"/>
          <c:order val="3"/>
          <c:tx>
            <c:strRef>
              <c:f>データシート!$A$30</c:f>
              <c:strCache>
                <c:ptCount val="1"/>
                <c:pt idx="0">
                  <c:v>東部産業団地事業特別会計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4E6-4EFE-9539-9D08D5CB8CE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0.06</c:v>
                </c:pt>
                <c:pt idx="4">
                  <c:v>#N/A</c:v>
                </c:pt>
                <c:pt idx="5">
                  <c:v>0</c:v>
                </c:pt>
                <c:pt idx="6">
                  <c:v>#N/A</c:v>
                </c:pt>
                <c:pt idx="7">
                  <c:v>0.01</c:v>
                </c:pt>
                <c:pt idx="8">
                  <c:v>#N/A</c:v>
                </c:pt>
                <c:pt idx="9">
                  <c:v>0</c:v>
                </c:pt>
              </c:numCache>
            </c:numRef>
          </c:val>
          <c:extLst>
            <c:ext xmlns:c16="http://schemas.microsoft.com/office/drawing/2014/chart" uri="{C3380CC4-5D6E-409C-BE32-E72D297353CC}">
              <c16:uniqueId val="{00000004-14E6-4EFE-9539-9D08D5CB8CEF}"/>
            </c:ext>
          </c:extLst>
        </c:ser>
        <c:ser>
          <c:idx val="5"/>
          <c:order val="5"/>
          <c:tx>
            <c:strRef>
              <c:f>データシート!$A$32</c:f>
              <c:strCache>
                <c:ptCount val="1"/>
                <c:pt idx="0">
                  <c:v>公共用地先行取得事業特別会計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4E6-4EFE-9539-9D08D5CB8CE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0.66</c:v>
                </c:pt>
                <c:pt idx="2">
                  <c:v>#N/A</c:v>
                </c:pt>
                <c:pt idx="3">
                  <c:v>0.56000000000000005</c:v>
                </c:pt>
                <c:pt idx="4">
                  <c:v>#N/A</c:v>
                </c:pt>
                <c:pt idx="5">
                  <c:v>0.28000000000000003</c:v>
                </c:pt>
                <c:pt idx="6">
                  <c:v>#N/A</c:v>
                </c:pt>
                <c:pt idx="7">
                  <c:v>0.45</c:v>
                </c:pt>
                <c:pt idx="8">
                  <c:v>#N/A</c:v>
                </c:pt>
                <c:pt idx="9">
                  <c:v>0.5</c:v>
                </c:pt>
              </c:numCache>
            </c:numRef>
          </c:val>
          <c:extLst>
            <c:ext xmlns:c16="http://schemas.microsoft.com/office/drawing/2014/chart" uri="{C3380CC4-5D6E-409C-BE32-E72D297353CC}">
              <c16:uniqueId val="{00000006-14E6-4EFE-9539-9D08D5CB8CE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2.38</c:v>
                </c:pt>
                <c:pt idx="2">
                  <c:v>#N/A</c:v>
                </c:pt>
                <c:pt idx="3">
                  <c:v>2.64</c:v>
                </c:pt>
                <c:pt idx="4">
                  <c:v>#N/A</c:v>
                </c:pt>
                <c:pt idx="5">
                  <c:v>4.49</c:v>
                </c:pt>
                <c:pt idx="6">
                  <c:v>#N/A</c:v>
                </c:pt>
                <c:pt idx="7">
                  <c:v>3.64</c:v>
                </c:pt>
                <c:pt idx="8">
                  <c:v>#N/A</c:v>
                </c:pt>
                <c:pt idx="9">
                  <c:v>3.3</c:v>
                </c:pt>
              </c:numCache>
            </c:numRef>
          </c:val>
          <c:extLst>
            <c:ext xmlns:c16="http://schemas.microsoft.com/office/drawing/2014/chart" uri="{C3380CC4-5D6E-409C-BE32-E72D297353CC}">
              <c16:uniqueId val="{00000007-14E6-4EFE-9539-9D08D5CB8C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6.68</c:v>
                </c:pt>
                <c:pt idx="2">
                  <c:v>#N/A</c:v>
                </c:pt>
                <c:pt idx="3">
                  <c:v>6.04</c:v>
                </c:pt>
                <c:pt idx="4">
                  <c:v>#N/A</c:v>
                </c:pt>
                <c:pt idx="5">
                  <c:v>5.64</c:v>
                </c:pt>
                <c:pt idx="6">
                  <c:v>#N/A</c:v>
                </c:pt>
                <c:pt idx="7">
                  <c:v>5.4</c:v>
                </c:pt>
                <c:pt idx="8">
                  <c:v>#N/A</c:v>
                </c:pt>
                <c:pt idx="9">
                  <c:v>5.2</c:v>
                </c:pt>
              </c:numCache>
            </c:numRef>
          </c:val>
          <c:extLst>
            <c:ext xmlns:c16="http://schemas.microsoft.com/office/drawing/2014/chart" uri="{C3380CC4-5D6E-409C-BE32-E72D297353CC}">
              <c16:uniqueId val="{00000008-14E6-4EFE-9539-9D08D5CB8C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3.74</c:v>
                </c:pt>
                <c:pt idx="2">
                  <c:v>#N/A</c:v>
                </c:pt>
                <c:pt idx="3">
                  <c:v>10.42</c:v>
                </c:pt>
                <c:pt idx="4">
                  <c:v>#N/A</c:v>
                </c:pt>
                <c:pt idx="5">
                  <c:v>5.38</c:v>
                </c:pt>
                <c:pt idx="6">
                  <c:v>#N/A</c:v>
                </c:pt>
                <c:pt idx="7">
                  <c:v>6.54</c:v>
                </c:pt>
                <c:pt idx="8">
                  <c:v>#N/A</c:v>
                </c:pt>
                <c:pt idx="9">
                  <c:v>6.59</c:v>
                </c:pt>
              </c:numCache>
            </c:numRef>
          </c:val>
          <c:extLst>
            <c:ext xmlns:c16="http://schemas.microsoft.com/office/drawing/2014/chart" uri="{C3380CC4-5D6E-409C-BE32-E72D297353CC}">
              <c16:uniqueId val="{00000009-14E6-4EFE-9539-9D08D5CB8C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1401</c:v>
                </c:pt>
                <c:pt idx="5">
                  <c:v>1431</c:v>
                </c:pt>
                <c:pt idx="8">
                  <c:v>1440</c:v>
                </c:pt>
                <c:pt idx="11">
                  <c:v>1392</c:v>
                </c:pt>
                <c:pt idx="14">
                  <c:v>1433</c:v>
                </c:pt>
              </c:numCache>
            </c:numRef>
          </c:val>
          <c:extLst>
            <c:ext xmlns:c16="http://schemas.microsoft.com/office/drawing/2014/chart" uri="{C3380CC4-5D6E-409C-BE32-E72D297353CC}">
              <c16:uniqueId val="{00000000-3CD1-4F05-9722-E06E6E6F88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1-4F05-9722-E06E6E6F88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95</c:v>
                </c:pt>
                <c:pt idx="3">
                  <c:v>91</c:v>
                </c:pt>
                <c:pt idx="6">
                  <c:v>79</c:v>
                </c:pt>
                <c:pt idx="9">
                  <c:v>55</c:v>
                </c:pt>
                <c:pt idx="12">
                  <c:v>54</c:v>
                </c:pt>
              </c:numCache>
            </c:numRef>
          </c:val>
          <c:extLst>
            <c:ext xmlns:c16="http://schemas.microsoft.com/office/drawing/2014/chart" uri="{C3380CC4-5D6E-409C-BE32-E72D297353CC}">
              <c16:uniqueId val="{00000002-3CD1-4F05-9722-E06E6E6F88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102</c:v>
                </c:pt>
                <c:pt idx="6">
                  <c:v>99</c:v>
                </c:pt>
                <c:pt idx="9">
                  <c:v>95</c:v>
                </c:pt>
                <c:pt idx="12">
                  <c:v>79</c:v>
                </c:pt>
              </c:numCache>
            </c:numRef>
          </c:val>
          <c:extLst>
            <c:ext xmlns:c16="http://schemas.microsoft.com/office/drawing/2014/chart" uri="{C3380CC4-5D6E-409C-BE32-E72D297353CC}">
              <c16:uniqueId val="{00000003-3CD1-4F05-9722-E06E6E6F88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821</c:v>
                </c:pt>
                <c:pt idx="3">
                  <c:v>803</c:v>
                </c:pt>
                <c:pt idx="6">
                  <c:v>795</c:v>
                </c:pt>
                <c:pt idx="9">
                  <c:v>761</c:v>
                </c:pt>
                <c:pt idx="12">
                  <c:v>753</c:v>
                </c:pt>
              </c:numCache>
            </c:numRef>
          </c:val>
          <c:extLst>
            <c:ext xmlns:c16="http://schemas.microsoft.com/office/drawing/2014/chart" uri="{C3380CC4-5D6E-409C-BE32-E72D297353CC}">
              <c16:uniqueId val="{00000004-3CD1-4F05-9722-E06E6E6F88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1-4F05-9722-E06E6E6F88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1-4F05-9722-E06E6E6F88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1411</c:v>
                </c:pt>
                <c:pt idx="3">
                  <c:v>1446</c:v>
                </c:pt>
                <c:pt idx="6">
                  <c:v>1477</c:v>
                </c:pt>
                <c:pt idx="9">
                  <c:v>1515</c:v>
                </c:pt>
                <c:pt idx="12">
                  <c:v>1448</c:v>
                </c:pt>
              </c:numCache>
            </c:numRef>
          </c:val>
          <c:extLst>
            <c:ext xmlns:c16="http://schemas.microsoft.com/office/drawing/2014/chart" uri="{C3380CC4-5D6E-409C-BE32-E72D297353CC}">
              <c16:uniqueId val="{00000007-3CD1-4F05-9722-E06E6E6F88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1022</c:v>
                </c:pt>
                <c:pt idx="2">
                  <c:v>#N/A</c:v>
                </c:pt>
                <c:pt idx="3">
                  <c:v>#N/A</c:v>
                </c:pt>
                <c:pt idx="4">
                  <c:v>1011</c:v>
                </c:pt>
                <c:pt idx="5">
                  <c:v>#N/A</c:v>
                </c:pt>
                <c:pt idx="6">
                  <c:v>#N/A</c:v>
                </c:pt>
                <c:pt idx="7">
                  <c:v>1010</c:v>
                </c:pt>
                <c:pt idx="8">
                  <c:v>#N/A</c:v>
                </c:pt>
                <c:pt idx="9">
                  <c:v>#N/A</c:v>
                </c:pt>
                <c:pt idx="10">
                  <c:v>1034</c:v>
                </c:pt>
                <c:pt idx="11">
                  <c:v>#N/A</c:v>
                </c:pt>
                <c:pt idx="12">
                  <c:v>#N/A</c:v>
                </c:pt>
                <c:pt idx="13">
                  <c:v>901</c:v>
                </c:pt>
                <c:pt idx="14">
                  <c:v>#N/A</c:v>
                </c:pt>
              </c:numCache>
            </c:numRef>
          </c:val>
          <c:smooth val="0"/>
          <c:extLst>
            <c:ext xmlns:c16="http://schemas.microsoft.com/office/drawing/2014/chart" uri="{C3380CC4-5D6E-409C-BE32-E72D297353CC}">
              <c16:uniqueId val="{00000008-3CD1-4F05-9722-E06E6E6F88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18613</c:v>
                </c:pt>
                <c:pt idx="5">
                  <c:v>18251</c:v>
                </c:pt>
                <c:pt idx="8">
                  <c:v>17454</c:v>
                </c:pt>
                <c:pt idx="11">
                  <c:v>16929</c:v>
                </c:pt>
                <c:pt idx="14">
                  <c:v>16364</c:v>
                </c:pt>
              </c:numCache>
            </c:numRef>
          </c:val>
          <c:extLst>
            <c:ext xmlns:c16="http://schemas.microsoft.com/office/drawing/2014/chart" uri="{C3380CC4-5D6E-409C-BE32-E72D297353CC}">
              <c16:uniqueId val="{00000000-A5B2-4B08-9412-7026B56113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2117</c:v>
                </c:pt>
                <c:pt idx="5">
                  <c:v>2020</c:v>
                </c:pt>
                <c:pt idx="8">
                  <c:v>1914</c:v>
                </c:pt>
                <c:pt idx="11">
                  <c:v>1797</c:v>
                </c:pt>
                <c:pt idx="14">
                  <c:v>1698</c:v>
                </c:pt>
              </c:numCache>
            </c:numRef>
          </c:val>
          <c:extLst>
            <c:ext xmlns:c16="http://schemas.microsoft.com/office/drawing/2014/chart" uri="{C3380CC4-5D6E-409C-BE32-E72D297353CC}">
              <c16:uniqueId val="{00000001-A5B2-4B08-9412-7026B56113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977</c:v>
                </c:pt>
                <c:pt idx="5">
                  <c:v>1312</c:v>
                </c:pt>
                <c:pt idx="8">
                  <c:v>2350</c:v>
                </c:pt>
                <c:pt idx="11">
                  <c:v>2500</c:v>
                </c:pt>
                <c:pt idx="14">
                  <c:v>2792</c:v>
                </c:pt>
              </c:numCache>
            </c:numRef>
          </c:val>
          <c:extLst>
            <c:ext xmlns:c16="http://schemas.microsoft.com/office/drawing/2014/chart" uri="{C3380CC4-5D6E-409C-BE32-E72D297353CC}">
              <c16:uniqueId val="{00000002-A5B2-4B08-9412-7026B56113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B2-4B08-9412-7026B56113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B2-4B08-9412-7026B56113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B2-4B08-9412-7026B56113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1615</c:v>
                </c:pt>
                <c:pt idx="3">
                  <c:v>1573</c:v>
                </c:pt>
                <c:pt idx="6">
                  <c:v>1524</c:v>
                </c:pt>
                <c:pt idx="9">
                  <c:v>1385</c:v>
                </c:pt>
                <c:pt idx="12">
                  <c:v>1336</c:v>
                </c:pt>
              </c:numCache>
            </c:numRef>
          </c:val>
          <c:extLst>
            <c:ext xmlns:c16="http://schemas.microsoft.com/office/drawing/2014/chart" uri="{C3380CC4-5D6E-409C-BE32-E72D297353CC}">
              <c16:uniqueId val="{00000006-A5B2-4B08-9412-7026B56113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588</c:v>
                </c:pt>
                <c:pt idx="3">
                  <c:v>543</c:v>
                </c:pt>
                <c:pt idx="6">
                  <c:v>461</c:v>
                </c:pt>
                <c:pt idx="9">
                  <c:v>404</c:v>
                </c:pt>
                <c:pt idx="12">
                  <c:v>421</c:v>
                </c:pt>
              </c:numCache>
            </c:numRef>
          </c:val>
          <c:extLst>
            <c:ext xmlns:c16="http://schemas.microsoft.com/office/drawing/2014/chart" uri="{C3380CC4-5D6E-409C-BE32-E72D297353CC}">
              <c16:uniqueId val="{00000007-A5B2-4B08-9412-7026B56113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12712</c:v>
                </c:pt>
                <c:pt idx="3">
                  <c:v>12002</c:v>
                </c:pt>
                <c:pt idx="6">
                  <c:v>11395</c:v>
                </c:pt>
                <c:pt idx="9">
                  <c:v>11454</c:v>
                </c:pt>
                <c:pt idx="12">
                  <c:v>10136</c:v>
                </c:pt>
              </c:numCache>
            </c:numRef>
          </c:val>
          <c:extLst>
            <c:ext xmlns:c16="http://schemas.microsoft.com/office/drawing/2014/chart" uri="{C3380CC4-5D6E-409C-BE32-E72D297353CC}">
              <c16:uniqueId val="{00000008-A5B2-4B08-9412-7026B56113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2502</c:v>
                </c:pt>
                <c:pt idx="3">
                  <c:v>2358</c:v>
                </c:pt>
                <c:pt idx="6">
                  <c:v>2213</c:v>
                </c:pt>
                <c:pt idx="9">
                  <c:v>2099</c:v>
                </c:pt>
                <c:pt idx="12">
                  <c:v>1987</c:v>
                </c:pt>
              </c:numCache>
            </c:numRef>
          </c:val>
          <c:extLst>
            <c:ext xmlns:c16="http://schemas.microsoft.com/office/drawing/2014/chart" uri="{C3380CC4-5D6E-409C-BE32-E72D297353CC}">
              <c16:uniqueId val="{00000009-A5B2-4B08-9412-7026B56113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18656</c:v>
                </c:pt>
                <c:pt idx="3">
                  <c:v>18279</c:v>
                </c:pt>
                <c:pt idx="6">
                  <c:v>17445</c:v>
                </c:pt>
                <c:pt idx="9">
                  <c:v>16603</c:v>
                </c:pt>
                <c:pt idx="12">
                  <c:v>16576</c:v>
                </c:pt>
              </c:numCache>
            </c:numRef>
          </c:val>
          <c:extLst>
            <c:ext xmlns:c16="http://schemas.microsoft.com/office/drawing/2014/chart" uri="{C3380CC4-5D6E-409C-BE32-E72D297353CC}">
              <c16:uniqueId val="{0000000A-A5B2-4B08-9412-7026B56113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14367</c:v>
                </c:pt>
                <c:pt idx="2">
                  <c:v>#N/A</c:v>
                </c:pt>
                <c:pt idx="3">
                  <c:v>#N/A</c:v>
                </c:pt>
                <c:pt idx="4">
                  <c:v>13172</c:v>
                </c:pt>
                <c:pt idx="5">
                  <c:v>#N/A</c:v>
                </c:pt>
                <c:pt idx="6">
                  <c:v>#N/A</c:v>
                </c:pt>
                <c:pt idx="7">
                  <c:v>11320</c:v>
                </c:pt>
                <c:pt idx="8">
                  <c:v>#N/A</c:v>
                </c:pt>
                <c:pt idx="9">
                  <c:v>#N/A</c:v>
                </c:pt>
                <c:pt idx="10">
                  <c:v>10718</c:v>
                </c:pt>
                <c:pt idx="11">
                  <c:v>#N/A</c:v>
                </c:pt>
                <c:pt idx="12">
                  <c:v>#N/A</c:v>
                </c:pt>
                <c:pt idx="13">
                  <c:v>9602</c:v>
                </c:pt>
                <c:pt idx="14">
                  <c:v>#N/A</c:v>
                </c:pt>
              </c:numCache>
            </c:numRef>
          </c:val>
          <c:smooth val="0"/>
          <c:extLst>
            <c:ext xmlns:c16="http://schemas.microsoft.com/office/drawing/2014/chart" uri="{C3380CC4-5D6E-409C-BE32-E72D297353CC}">
              <c16:uniqueId val="{0000000B-A5B2-4B08-9412-7026B56113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1221</c:v>
                </c:pt>
                <c:pt idx="1">
                  <c:v>1250</c:v>
                </c:pt>
                <c:pt idx="2">
                  <c:v>1163</c:v>
                </c:pt>
              </c:numCache>
            </c:numRef>
          </c:val>
          <c:extLst>
            <c:ext xmlns:c16="http://schemas.microsoft.com/office/drawing/2014/chart" uri="{C3380CC4-5D6E-409C-BE32-E72D297353CC}">
              <c16:uniqueId val="{00000000-B4EE-4A82-B607-C4856B0DFC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273</c:v>
                </c:pt>
                <c:pt idx="1">
                  <c:v>241</c:v>
                </c:pt>
                <c:pt idx="2">
                  <c:v>403</c:v>
                </c:pt>
              </c:numCache>
            </c:numRef>
          </c:val>
          <c:extLst>
            <c:ext xmlns:c16="http://schemas.microsoft.com/office/drawing/2014/chart" uri="{C3380CC4-5D6E-409C-BE32-E72D297353CC}">
              <c16:uniqueId val="{00000001-B4EE-4A82-B607-C4856B0DFC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640</c:v>
                </c:pt>
                <c:pt idx="1">
                  <c:v>800</c:v>
                </c:pt>
                <c:pt idx="2">
                  <c:v>1022</c:v>
                </c:pt>
              </c:numCache>
            </c:numRef>
          </c:val>
          <c:extLst>
            <c:ext xmlns:c16="http://schemas.microsoft.com/office/drawing/2014/chart" uri="{C3380CC4-5D6E-409C-BE32-E72D297353CC}">
              <c16:uniqueId val="{00000002-B4EE-4A82-B607-C4856B0DFC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令和５年度まで</a:t>
          </a:r>
          <a:r>
            <a:rPr kumimoji="1" lang="ja-JP" altLang="ja-JP" sz="1100" b="0" i="0" baseline="0">
              <a:solidFill>
                <a:sysClr val="windowText" lastClr="000000"/>
              </a:solidFill>
              <a:effectLst/>
              <a:latin typeface="+mn-lt"/>
              <a:ea typeface="+mn-ea"/>
              <a:cs typeface="+mn-cs"/>
            </a:rPr>
            <a:t>元利償還金は増加の一途を辿ってい</a:t>
          </a:r>
          <a:r>
            <a:rPr kumimoji="1" lang="ja-JP" altLang="en-US" sz="1100" b="0" i="0" baseline="0">
              <a:solidFill>
                <a:sysClr val="windowText" lastClr="000000"/>
              </a:solidFill>
              <a:effectLst/>
              <a:latin typeface="+mn-lt"/>
              <a:ea typeface="+mn-ea"/>
              <a:cs typeface="+mn-cs"/>
            </a:rPr>
            <a:t>たが、令和６年度は</a:t>
          </a:r>
          <a:r>
            <a:rPr lang="ja-JP" altLang="ja-JP" sz="1100" b="0" i="0" baseline="0">
              <a:solidFill>
                <a:sysClr val="windowText" lastClr="000000"/>
              </a:solidFill>
              <a:effectLst/>
              <a:latin typeface="+mn-lt"/>
              <a:ea typeface="+mn-ea"/>
              <a:cs typeface="+mn-cs"/>
            </a:rPr>
            <a:t>小中学校</a:t>
          </a:r>
          <a:r>
            <a:rPr lang="ja-JP" altLang="ja-JP" sz="1100" b="0" i="0" baseline="0">
              <a:solidFill>
                <a:schemeClr val="dk1"/>
              </a:solidFill>
              <a:effectLst/>
              <a:latin typeface="+mn-lt"/>
              <a:ea typeface="+mn-ea"/>
              <a:cs typeface="+mn-cs"/>
            </a:rPr>
            <a:t>大規模改修事業に係る償還など、多額の償還が終了したため</a:t>
          </a:r>
          <a:r>
            <a:rPr lang="ja-JP" altLang="en-US" sz="1100" b="0" i="0" baseline="0">
              <a:solidFill>
                <a:schemeClr val="dk1"/>
              </a:solidFill>
              <a:effectLst/>
              <a:latin typeface="+mn-lt"/>
              <a:ea typeface="+mn-ea"/>
              <a:cs typeface="+mn-cs"/>
            </a:rPr>
            <a:t>減少となった。</a:t>
          </a:r>
          <a:endParaRPr lang="ja-JP" altLang="ja-JP" sz="1400">
            <a:solidFill>
              <a:srgbClr val="FF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交付税措置の高い起債の発行に努めるとともに、事業費の圧縮、実施時期の調整等により借入れを抑制し、公債費の抑制に努めていく。</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一般会計等に</a:t>
          </a:r>
          <a:r>
            <a:rPr kumimoji="1" lang="ja-JP" altLang="ja-JP" sz="1100" b="0" i="0" baseline="0">
              <a:solidFill>
                <a:sysClr val="windowText" lastClr="000000"/>
              </a:solidFill>
              <a:effectLst/>
              <a:latin typeface="+mn-ea"/>
              <a:ea typeface="+mn-ea"/>
              <a:cs typeface="+mn-cs"/>
            </a:rPr>
            <a:t>係る地方債の現在高は</a:t>
          </a:r>
          <a:r>
            <a:rPr kumimoji="1" lang="ja-JP" altLang="en-US" sz="1100" b="0" i="0" baseline="0">
              <a:solidFill>
                <a:sysClr val="windowText" lastClr="000000"/>
              </a:solidFill>
              <a:effectLst/>
              <a:latin typeface="+mn-ea"/>
              <a:ea typeface="+mn-ea"/>
              <a:cs typeface="+mn-cs"/>
            </a:rPr>
            <a:t>前年度比</a:t>
          </a:r>
          <a:r>
            <a:rPr kumimoji="1" lang="en-US" altLang="ja-JP" sz="1100" b="0" i="0" baseline="0">
              <a:solidFill>
                <a:sysClr val="windowText" lastClr="000000"/>
              </a:solidFill>
              <a:effectLst/>
              <a:latin typeface="+mn-ea"/>
              <a:ea typeface="+mn-ea"/>
              <a:cs typeface="+mn-cs"/>
            </a:rPr>
            <a:t>27</a:t>
          </a:r>
          <a:r>
            <a:rPr kumimoji="1" lang="ja-JP" altLang="ja-JP" sz="1100" b="0" i="0" baseline="0">
              <a:solidFill>
                <a:sysClr val="windowText" lastClr="000000"/>
              </a:solidFill>
              <a:effectLst/>
              <a:latin typeface="+mn-ea"/>
              <a:ea typeface="+mn-ea"/>
              <a:cs typeface="+mn-cs"/>
            </a:rPr>
            <a:t>百万円の減となった。これは大型事業が完了し</a:t>
          </a:r>
          <a:r>
            <a:rPr kumimoji="1" lang="ja-JP" altLang="en-US" sz="1100" b="0" i="0" baseline="0">
              <a:solidFill>
                <a:sysClr val="windowText" lastClr="000000"/>
              </a:solidFill>
              <a:effectLst/>
              <a:latin typeface="+mn-ea"/>
              <a:ea typeface="+mn-ea"/>
              <a:cs typeface="+mn-cs"/>
            </a:rPr>
            <a:t>た</a:t>
          </a:r>
          <a:r>
            <a:rPr kumimoji="1" lang="ja-JP" altLang="ja-JP" sz="1100" b="0" i="0" baseline="0">
              <a:solidFill>
                <a:sysClr val="windowText" lastClr="000000"/>
              </a:solidFill>
              <a:effectLst/>
              <a:latin typeface="+mn-ea"/>
              <a:ea typeface="+mn-ea"/>
              <a:cs typeface="+mn-cs"/>
            </a:rPr>
            <a:t>こと、借入額を償還額の範囲内に抑制したことが主な要因である。</a:t>
          </a:r>
          <a:endParaRPr lang="ja-JP" altLang="ja-JP" sz="1400">
            <a:solidFill>
              <a:sysClr val="windowText" lastClr="000000"/>
            </a:solidFill>
            <a:effectLst/>
            <a:latin typeface="+mn-ea"/>
            <a:ea typeface="+mn-ea"/>
          </a:endParaRPr>
        </a:p>
        <a:p>
          <a:pPr eaLnBrk="1" fontAlgn="auto" latinLnBrk="0" hangingPunct="1"/>
          <a:r>
            <a:rPr kumimoji="1" lang="ja-JP" altLang="ja-JP" sz="1100" b="0" i="0" baseline="0">
              <a:solidFill>
                <a:sysClr val="windowText" lastClr="000000"/>
              </a:solidFill>
              <a:effectLst/>
              <a:latin typeface="+mn-ea"/>
              <a:ea typeface="+mn-ea"/>
              <a:cs typeface="+mn-cs"/>
            </a:rPr>
            <a:t>　充当可能基金は</a:t>
          </a:r>
          <a:r>
            <a:rPr kumimoji="1" lang="ja-JP" altLang="en-US" sz="1100" b="0" i="0" baseline="0">
              <a:solidFill>
                <a:sysClr val="windowText" lastClr="000000"/>
              </a:solidFill>
              <a:effectLst/>
              <a:latin typeface="+mn-ea"/>
              <a:ea typeface="+mn-ea"/>
              <a:cs typeface="+mn-cs"/>
            </a:rPr>
            <a:t>前</a:t>
          </a:r>
          <a:r>
            <a:rPr kumimoji="1" lang="ja-JP" altLang="ja-JP" sz="1100" b="0" i="0" baseline="0">
              <a:solidFill>
                <a:sysClr val="windowText" lastClr="000000"/>
              </a:solidFill>
              <a:effectLst/>
              <a:latin typeface="+mn-ea"/>
              <a:ea typeface="+mn-ea"/>
              <a:cs typeface="+mn-cs"/>
            </a:rPr>
            <a:t>年度比</a:t>
          </a:r>
          <a:r>
            <a:rPr kumimoji="1" lang="en-US" altLang="ja-JP" sz="1100" b="0" i="0" baseline="0">
              <a:solidFill>
                <a:sysClr val="windowText" lastClr="000000"/>
              </a:solidFill>
              <a:effectLst/>
              <a:latin typeface="+mn-ea"/>
              <a:ea typeface="+mn-ea"/>
              <a:cs typeface="+mn-cs"/>
            </a:rPr>
            <a:t>292</a:t>
          </a:r>
          <a:r>
            <a:rPr kumimoji="1" lang="ja-JP" altLang="ja-JP" sz="1100" b="0" i="0" baseline="0">
              <a:solidFill>
                <a:sysClr val="windowText" lastClr="000000"/>
              </a:solidFill>
              <a:effectLst/>
              <a:latin typeface="+mn-ea"/>
              <a:ea typeface="+mn-ea"/>
              <a:cs typeface="+mn-cs"/>
            </a:rPr>
            <a:t>百万円の増となった。</a:t>
          </a:r>
          <a:r>
            <a:rPr kumimoji="1" lang="ja-JP" altLang="en-US" sz="1100" b="0" i="0" baseline="0">
              <a:solidFill>
                <a:sysClr val="windowText" lastClr="000000"/>
              </a:solidFill>
              <a:effectLst/>
              <a:latin typeface="+mn-ea"/>
              <a:ea typeface="+mn-ea"/>
              <a:cs typeface="+mn-cs"/>
            </a:rPr>
            <a:t>減債基金、</a:t>
          </a:r>
          <a:r>
            <a:rPr kumimoji="1" lang="ja-JP" altLang="ja-JP" sz="1100" b="0" i="0" baseline="0">
              <a:solidFill>
                <a:sysClr val="windowText" lastClr="000000"/>
              </a:solidFill>
              <a:effectLst/>
              <a:latin typeface="+mn-ea"/>
              <a:ea typeface="+mn-ea"/>
              <a:cs typeface="+mn-cs"/>
            </a:rPr>
            <a:t>小中学校基金、庁舎整備基金を</a:t>
          </a:r>
          <a:r>
            <a:rPr kumimoji="1" lang="ja-JP" altLang="ja-JP" sz="1100" b="0" i="0" baseline="0">
              <a:solidFill>
                <a:sysClr val="windowText" lastClr="000000"/>
              </a:solidFill>
              <a:effectLst/>
              <a:latin typeface="+mn-lt"/>
              <a:ea typeface="+mn-ea"/>
              <a:cs typeface="+mn-cs"/>
            </a:rPr>
            <a:t>積み増ししたことが主な要因である。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今後も地方債の発行や基金の取り崩しを極力抑えるよう努める。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富山県小矢部市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ea"/>
              <a:ea typeface="+mn-ea"/>
              <a:cs typeface="+mn-cs"/>
            </a:rPr>
            <a:t>令和</a:t>
          </a:r>
          <a:r>
            <a:rPr kumimoji="1" lang="ja-JP" altLang="en-US" sz="1100" b="0" i="0" baseline="0">
              <a:solidFill>
                <a:sysClr val="windowText" lastClr="000000"/>
              </a:solidFill>
              <a:effectLst/>
              <a:latin typeface="+mn-ea"/>
              <a:ea typeface="+mn-ea"/>
              <a:cs typeface="+mn-cs"/>
            </a:rPr>
            <a:t>６</a:t>
          </a:r>
          <a:r>
            <a:rPr kumimoji="1" lang="ja-JP" altLang="ja-JP" sz="1100" b="0" i="0" baseline="0">
              <a:solidFill>
                <a:sysClr val="windowText" lastClr="000000"/>
              </a:solidFill>
              <a:effectLst/>
              <a:latin typeface="+mn-ea"/>
              <a:ea typeface="+mn-ea"/>
              <a:cs typeface="+mn-cs"/>
            </a:rPr>
            <a:t>年度は、財政調整基金について、</a:t>
          </a:r>
          <a:r>
            <a:rPr kumimoji="1" lang="ja-JP" altLang="ja-JP" sz="1100" b="0" i="0" baseline="0">
              <a:solidFill>
                <a:sysClr val="windowText" lastClr="000000"/>
              </a:solidFill>
              <a:effectLst/>
              <a:latin typeface="+mn-lt"/>
              <a:ea typeface="+mn-ea"/>
              <a:cs typeface="+mn-cs"/>
            </a:rPr>
            <a:t>災害による基金の取り崩し、減債基金への積替え</a:t>
          </a:r>
          <a:r>
            <a:rPr kumimoji="1" lang="ja-JP" altLang="en-US" sz="1100" b="0" i="0" baseline="0">
              <a:solidFill>
                <a:sysClr val="windowText" lastClr="000000"/>
              </a:solidFill>
              <a:effectLst/>
              <a:latin typeface="+mn-lt"/>
              <a:ea typeface="+mn-ea"/>
              <a:cs typeface="+mn-cs"/>
            </a:rPr>
            <a:t>により減少</a:t>
          </a:r>
          <a:r>
            <a:rPr kumimoji="1" lang="ja-JP" altLang="ja-JP" sz="1100" b="0" i="0" baseline="0">
              <a:solidFill>
                <a:sysClr val="windowText" lastClr="000000"/>
              </a:solidFill>
              <a:effectLst/>
              <a:latin typeface="+mn-ea"/>
              <a:ea typeface="+mn-ea"/>
              <a:cs typeface="+mn-cs"/>
            </a:rPr>
            <a:t>となったこと、その他特定目的基金についても今後のハード整備に備え積立を行ったことなどから基金全体で</a:t>
          </a:r>
          <a:r>
            <a:rPr kumimoji="1" lang="en-US" altLang="ja-JP" sz="1100" b="0" i="0" baseline="0">
              <a:solidFill>
                <a:sysClr val="windowText" lastClr="000000"/>
              </a:solidFill>
              <a:effectLst/>
              <a:latin typeface="+mn-ea"/>
              <a:ea typeface="+mn-ea"/>
              <a:cs typeface="+mn-cs"/>
            </a:rPr>
            <a:t>2</a:t>
          </a:r>
          <a:r>
            <a:rPr kumimoji="1" lang="ja-JP" altLang="en-US" sz="1100" b="0" i="0" baseline="0">
              <a:solidFill>
                <a:sysClr val="windowText" lastClr="000000"/>
              </a:solidFill>
              <a:effectLst/>
              <a:latin typeface="+mn-ea"/>
              <a:ea typeface="+mn-ea"/>
              <a:cs typeface="+mn-cs"/>
            </a:rPr>
            <a:t>億</a:t>
          </a:r>
          <a:r>
            <a:rPr kumimoji="1" lang="en-US" altLang="ja-JP" sz="1100" b="0" i="0" baseline="0">
              <a:solidFill>
                <a:sysClr val="windowText" lastClr="000000"/>
              </a:solidFill>
              <a:effectLst/>
              <a:latin typeface="+mn-ea"/>
              <a:ea typeface="+mn-ea"/>
              <a:cs typeface="+mn-cs"/>
            </a:rPr>
            <a:t>9,600</a:t>
          </a:r>
          <a:r>
            <a:rPr kumimoji="1" lang="ja-JP" altLang="ja-JP" sz="1100" b="0" i="0" baseline="0">
              <a:solidFill>
                <a:sysClr val="windowText" lastClr="000000"/>
              </a:solidFill>
              <a:effectLst/>
              <a:latin typeface="+mn-ea"/>
              <a:ea typeface="+mn-ea"/>
              <a:cs typeface="+mn-cs"/>
            </a:rPr>
            <a:t>万円増加した。</a:t>
          </a:r>
          <a:endParaRPr lang="ja-JP" altLang="ja-JP" sz="1400">
            <a:solidFill>
              <a:sysClr val="windowText" lastClr="000000"/>
            </a:solidFill>
            <a:effectLst/>
            <a:latin typeface="+mn-ea"/>
            <a:ea typeface="+mn-ea"/>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今後も特定目的基金は各目的に応じて適正に積み立てていく。財政調整基金や減債基金は将来に備え、取り崩しの抑制や計画的な積立てに努める。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t"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小中学校基金：</a:t>
          </a:r>
          <a:r>
            <a:rPr lang="ja-JP" altLang="ja-JP" sz="1100">
              <a:solidFill>
                <a:sysClr val="windowText" lastClr="000000"/>
              </a:solidFill>
              <a:effectLst/>
              <a:latin typeface="+mn-lt"/>
              <a:ea typeface="+mn-ea"/>
              <a:cs typeface="+mn-cs"/>
            </a:rPr>
            <a:t>市立小中学校の設備等の整備事業に充てるため</a:t>
          </a:r>
          <a:endParaRPr lang="ja-JP" altLang="ja-JP" sz="1400">
            <a:solidFill>
              <a:sysClr val="windowText" lastClr="000000"/>
            </a:solidFill>
            <a:effectLst/>
          </a:endParaRPr>
        </a:p>
        <a:p>
          <a:pPr eaLnBrk="1" fontAlgn="t" latinLnBrk="0" hangingPunct="1"/>
          <a:r>
            <a:rPr kumimoji="1" lang="ja-JP" altLang="ja-JP" sz="1100" b="0" i="0" baseline="0">
              <a:solidFill>
                <a:sysClr val="windowText" lastClr="000000"/>
              </a:solidFill>
              <a:effectLst/>
              <a:latin typeface="+mn-lt"/>
              <a:ea typeface="+mn-ea"/>
              <a:cs typeface="+mn-cs"/>
            </a:rPr>
            <a:t>　庁舎整備基金：</a:t>
          </a:r>
          <a:r>
            <a:rPr lang="ja-JP" altLang="ja-JP" sz="1100">
              <a:solidFill>
                <a:sysClr val="windowText" lastClr="000000"/>
              </a:solidFill>
              <a:effectLst/>
              <a:latin typeface="+mn-lt"/>
              <a:ea typeface="+mn-ea"/>
              <a:cs typeface="+mn-cs"/>
            </a:rPr>
            <a:t>小矢部市庁舎の大規模な補修及び改修等事業に充てるため</a:t>
          </a:r>
          <a:endParaRPr lang="ja-JP" altLang="ja-JP" sz="1400">
            <a:solidFill>
              <a:sysClr val="windowText" lastClr="000000"/>
            </a:solidFill>
            <a:effectLst/>
          </a:endParaRPr>
        </a:p>
        <a:p>
          <a:pPr fontAlgn="t"/>
          <a:r>
            <a:rPr kumimoji="1" lang="ja-JP" altLang="ja-JP" sz="1100" b="0" i="0" baseline="0">
              <a:solidFill>
                <a:sysClr val="windowText" lastClr="000000"/>
              </a:solidFill>
              <a:effectLst/>
              <a:latin typeface="+mn-lt"/>
              <a:ea typeface="+mn-ea"/>
              <a:cs typeface="+mn-cs"/>
            </a:rPr>
            <a:t>　健やか福祉基金：</a:t>
          </a:r>
          <a:r>
            <a:rPr lang="ja-JP" altLang="ja-JP" sz="1100">
              <a:solidFill>
                <a:sysClr val="windowText" lastClr="000000"/>
              </a:solidFill>
              <a:effectLst/>
              <a:latin typeface="+mn-lt"/>
              <a:ea typeface="+mn-ea"/>
              <a:cs typeface="+mn-cs"/>
            </a:rPr>
            <a:t>地域福祉事業、社会福祉事業、高齢化社会対策事業及び保健福祉事業の推進を図る事業に充てるため</a:t>
          </a:r>
          <a:endParaRPr lang="ja-JP" altLang="ja-JP" sz="1400">
            <a:solidFill>
              <a:sysClr val="windowText" lastClr="000000"/>
            </a:solidFill>
            <a:effectLst/>
          </a:endParaRPr>
        </a:p>
        <a:p>
          <a:pPr fontAlgn="t"/>
          <a:r>
            <a:rPr kumimoji="1" lang="ja-JP" altLang="ja-JP" sz="1100" b="0" i="0" baseline="0">
              <a:solidFill>
                <a:sysClr val="windowText" lastClr="000000"/>
              </a:solidFill>
              <a:effectLst/>
              <a:latin typeface="+mn-lt"/>
              <a:ea typeface="+mn-ea"/>
              <a:cs typeface="+mn-cs"/>
            </a:rPr>
            <a:t>　ふるさとおやべ応援基金：</a:t>
          </a:r>
          <a:r>
            <a:rPr lang="ja-JP" altLang="ja-JP" sz="1100">
              <a:solidFill>
                <a:sysClr val="windowText" lastClr="000000"/>
              </a:solidFill>
              <a:effectLst/>
              <a:latin typeface="+mn-lt"/>
              <a:ea typeface="+mn-ea"/>
              <a:cs typeface="+mn-cs"/>
            </a:rPr>
            <a:t>小矢部市を愛し、未来に向けて応援しようとする者からの寄附金を当該寄附を行った者の意向に沿った事業及びおやべルネサンス総合戦</a:t>
          </a:r>
          <a:endParaRPr lang="ja-JP" altLang="ja-JP" sz="1400">
            <a:solidFill>
              <a:sysClr val="windowText" lastClr="000000"/>
            </a:solidFill>
            <a:effectLst/>
          </a:endParaRPr>
        </a:p>
        <a:p>
          <a:pPr fontAlgn="t"/>
          <a:r>
            <a:rPr lang="ja-JP" altLang="ja-JP" sz="1100">
              <a:solidFill>
                <a:sysClr val="windowText" lastClr="000000"/>
              </a:solidFill>
              <a:effectLst/>
              <a:latin typeface="+mn-lt"/>
              <a:ea typeface="+mn-ea"/>
              <a:cs typeface="+mn-cs"/>
            </a:rPr>
            <a:t>　　　　　　　　　　　　　略の基本目標の達成に資する事業に充てるため</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スポーツ振興基金：</a:t>
          </a:r>
          <a:r>
            <a:rPr lang="ja-JP" altLang="ja-JP" sz="1100">
              <a:solidFill>
                <a:sysClr val="windowText" lastClr="000000"/>
              </a:solidFill>
              <a:effectLst/>
              <a:latin typeface="+mn-lt"/>
              <a:ea typeface="+mn-ea"/>
              <a:cs typeface="+mn-cs"/>
            </a:rPr>
            <a:t>市民の体育、スポーツの発展向上を図り、スポーツ関係団体の活動を促進する事業に充てるため</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小中学校基金：学校給食センターの整備のために積み立てたことによる増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庁舎整備基金：新庁舎整備に備えるために積み立てたことによる増</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引き続き、学校給食センターや庁舎整備等に備え、当該整備を目的とする基金の計画的な積立てに努める。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ea"/>
              <a:ea typeface="+mn-ea"/>
              <a:cs typeface="+mn-cs"/>
            </a:rPr>
            <a:t>　令和</a:t>
          </a:r>
          <a:r>
            <a:rPr kumimoji="1" lang="ja-JP" altLang="en-US" sz="1100" b="0" i="0" baseline="0">
              <a:solidFill>
                <a:sysClr val="windowText" lastClr="000000"/>
              </a:solidFill>
              <a:effectLst/>
              <a:latin typeface="+mn-ea"/>
              <a:ea typeface="+mn-ea"/>
              <a:cs typeface="+mn-cs"/>
            </a:rPr>
            <a:t>６</a:t>
          </a:r>
          <a:r>
            <a:rPr kumimoji="1" lang="ja-JP" altLang="ja-JP" sz="1100" b="0" i="0" baseline="0">
              <a:solidFill>
                <a:sysClr val="windowText" lastClr="000000"/>
              </a:solidFill>
              <a:effectLst/>
              <a:latin typeface="+mn-ea"/>
              <a:ea typeface="+mn-ea"/>
              <a:cs typeface="+mn-cs"/>
            </a:rPr>
            <a:t>年度末の基金残高は、</a:t>
          </a:r>
          <a:r>
            <a:rPr kumimoji="1" lang="en-US" altLang="ja-JP" sz="1100" b="0" i="0" baseline="0">
              <a:solidFill>
                <a:sysClr val="windowText" lastClr="000000"/>
              </a:solidFill>
              <a:effectLst/>
              <a:latin typeface="+mn-ea"/>
              <a:ea typeface="+mn-ea"/>
              <a:cs typeface="+mn-cs"/>
            </a:rPr>
            <a:t>11</a:t>
          </a:r>
          <a:r>
            <a:rPr kumimoji="1" lang="ja-JP" altLang="ja-JP" sz="1100" b="0" i="0" baseline="0">
              <a:solidFill>
                <a:sysClr val="windowText" lastClr="000000"/>
              </a:solidFill>
              <a:effectLst/>
              <a:latin typeface="+mn-ea"/>
              <a:ea typeface="+mn-ea"/>
              <a:cs typeface="+mn-cs"/>
            </a:rPr>
            <a:t>億</a:t>
          </a:r>
          <a:r>
            <a:rPr kumimoji="1" lang="en-US" altLang="ja-JP" sz="1100" b="0" i="0" baseline="0">
              <a:solidFill>
                <a:sysClr val="windowText" lastClr="000000"/>
              </a:solidFill>
              <a:effectLst/>
              <a:latin typeface="+mn-ea"/>
              <a:ea typeface="+mn-ea"/>
              <a:cs typeface="+mn-cs"/>
            </a:rPr>
            <a:t>6,300</a:t>
          </a:r>
          <a:r>
            <a:rPr kumimoji="1" lang="ja-JP" altLang="ja-JP" sz="1100" b="0" i="0" baseline="0">
              <a:solidFill>
                <a:sysClr val="windowText" lastClr="000000"/>
              </a:solidFill>
              <a:effectLst/>
              <a:latin typeface="+mn-ea"/>
              <a:ea typeface="+mn-ea"/>
              <a:cs typeface="+mn-cs"/>
            </a:rPr>
            <a:t>万円となっており、</a:t>
          </a:r>
          <a:r>
            <a:rPr kumimoji="1" lang="en-US" altLang="ja-JP" sz="1100" b="0" i="0" baseline="0">
              <a:solidFill>
                <a:sysClr val="windowText" lastClr="000000"/>
              </a:solidFill>
              <a:effectLst/>
              <a:latin typeface="+mn-ea"/>
              <a:ea typeface="+mn-ea"/>
              <a:cs typeface="+mn-cs"/>
            </a:rPr>
            <a:t>8,700</a:t>
          </a:r>
          <a:r>
            <a:rPr kumimoji="1" lang="ja-JP" altLang="ja-JP" sz="1100" b="0" i="0" baseline="0">
              <a:solidFill>
                <a:sysClr val="windowText" lastClr="000000"/>
              </a:solidFill>
              <a:effectLst/>
              <a:latin typeface="+mn-ea"/>
              <a:ea typeface="+mn-ea"/>
              <a:cs typeface="+mn-cs"/>
            </a:rPr>
            <a:t>万円の</a:t>
          </a:r>
          <a:r>
            <a:rPr kumimoji="1" lang="ja-JP" altLang="en-US" sz="1100" b="0" i="0" baseline="0">
              <a:solidFill>
                <a:sysClr val="windowText" lastClr="000000"/>
              </a:solidFill>
              <a:effectLst/>
              <a:latin typeface="+mn-ea"/>
              <a:ea typeface="+mn-ea"/>
              <a:cs typeface="+mn-cs"/>
            </a:rPr>
            <a:t>減少</a:t>
          </a:r>
          <a:r>
            <a:rPr kumimoji="1" lang="ja-JP" altLang="ja-JP" sz="1100" b="0" i="0" baseline="0">
              <a:solidFill>
                <a:sysClr val="windowText" lastClr="000000"/>
              </a:solidFill>
              <a:effectLst/>
              <a:latin typeface="+mn-ea"/>
              <a:ea typeface="+mn-ea"/>
              <a:cs typeface="+mn-cs"/>
            </a:rPr>
            <a:t>となっている。</a:t>
          </a:r>
          <a:endParaRPr lang="ja-JP" altLang="ja-JP" sz="1400">
            <a:solidFill>
              <a:sysClr val="windowText" lastClr="000000"/>
            </a:solidFill>
            <a:effectLst/>
            <a:latin typeface="+mn-ea"/>
            <a:ea typeface="+mn-ea"/>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前年度余剰金を積立てたが、</a:t>
          </a:r>
          <a:r>
            <a:rPr kumimoji="1" lang="ja-JP" altLang="ja-JP" sz="1100" b="0" i="0" baseline="0">
              <a:solidFill>
                <a:sysClr val="windowText" lastClr="000000"/>
              </a:solidFill>
              <a:effectLst/>
              <a:latin typeface="+mn-lt"/>
              <a:ea typeface="+mn-ea"/>
              <a:cs typeface="+mn-cs"/>
            </a:rPr>
            <a:t>災害による基金の取り崩し、</a:t>
          </a:r>
          <a:r>
            <a:rPr kumimoji="1" lang="ja-JP" altLang="en-US" sz="1100" b="0" i="0" baseline="0">
              <a:solidFill>
                <a:sysClr val="windowText" lastClr="000000"/>
              </a:solidFill>
              <a:effectLst/>
              <a:latin typeface="+mn-lt"/>
              <a:ea typeface="+mn-ea"/>
              <a:cs typeface="+mn-cs"/>
            </a:rPr>
            <a:t>減債基金・小中学校基金等への積替えを実施した</a:t>
          </a:r>
          <a:r>
            <a:rPr kumimoji="1" lang="ja-JP" altLang="ja-JP" sz="1100" b="0" i="0" baseline="0">
              <a:solidFill>
                <a:sysClr val="windowText" lastClr="000000"/>
              </a:solidFill>
              <a:effectLst/>
              <a:latin typeface="+mn-lt"/>
              <a:ea typeface="+mn-ea"/>
              <a:cs typeface="+mn-cs"/>
            </a:rPr>
            <a:t>ことが</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財政調整基金は、その繰入れに頼らない予算編成を基本とし、標準財政規模の</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以上</a:t>
          </a:r>
          <a:r>
            <a:rPr kumimoji="1" lang="ja-JP" altLang="ja-JP" sz="1100" b="0" i="0" baseline="0">
              <a:solidFill>
                <a:sysClr val="windowText" lastClr="000000"/>
              </a:solidFill>
              <a:effectLst/>
              <a:latin typeface="+mn-lt"/>
              <a:ea typeface="+mn-ea"/>
              <a:cs typeface="+mn-cs"/>
            </a:rPr>
            <a:t>の確保を目指す。</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ea"/>
              <a:ea typeface="+mn-ea"/>
              <a:cs typeface="+mn-cs"/>
            </a:rPr>
            <a:t>令和</a:t>
          </a:r>
          <a:r>
            <a:rPr kumimoji="1" lang="ja-JP" altLang="en-US" sz="1100" b="0" i="0" baseline="0">
              <a:solidFill>
                <a:sysClr val="windowText" lastClr="000000"/>
              </a:solidFill>
              <a:effectLst/>
              <a:latin typeface="+mn-ea"/>
              <a:ea typeface="+mn-ea"/>
              <a:cs typeface="+mn-cs"/>
            </a:rPr>
            <a:t>６</a:t>
          </a:r>
          <a:r>
            <a:rPr kumimoji="1" lang="ja-JP" altLang="ja-JP" sz="1100" b="0" i="0" baseline="0">
              <a:solidFill>
                <a:sysClr val="windowText" lastClr="000000"/>
              </a:solidFill>
              <a:effectLst/>
              <a:latin typeface="+mn-ea"/>
              <a:ea typeface="+mn-ea"/>
              <a:cs typeface="+mn-cs"/>
            </a:rPr>
            <a:t>年度末の基金残高は、</a:t>
          </a:r>
          <a:r>
            <a:rPr kumimoji="1" lang="en-US" altLang="ja-JP" sz="1100" b="0" i="0" baseline="0">
              <a:solidFill>
                <a:sysClr val="windowText" lastClr="000000"/>
              </a:solidFill>
              <a:effectLst/>
              <a:latin typeface="+mn-ea"/>
              <a:ea typeface="+mn-ea"/>
              <a:cs typeface="+mn-cs"/>
            </a:rPr>
            <a:t>4</a:t>
          </a:r>
          <a:r>
            <a:rPr kumimoji="1" lang="ja-JP" altLang="ja-JP" sz="1100" b="0" i="0" baseline="0">
              <a:solidFill>
                <a:sysClr val="windowText" lastClr="000000"/>
              </a:solidFill>
              <a:effectLst/>
              <a:latin typeface="+mn-ea"/>
              <a:ea typeface="+mn-ea"/>
              <a:cs typeface="+mn-cs"/>
            </a:rPr>
            <a:t>億</a:t>
          </a:r>
          <a:r>
            <a:rPr kumimoji="1" lang="en-US" altLang="ja-JP" sz="1100" b="0" i="0" baseline="0">
              <a:solidFill>
                <a:sysClr val="windowText" lastClr="000000"/>
              </a:solidFill>
              <a:effectLst/>
              <a:latin typeface="+mn-ea"/>
              <a:ea typeface="+mn-ea"/>
              <a:cs typeface="+mn-cs"/>
            </a:rPr>
            <a:t>300</a:t>
          </a:r>
          <a:r>
            <a:rPr kumimoji="1" lang="ja-JP" altLang="ja-JP" sz="1100" b="0" i="0" baseline="0">
              <a:solidFill>
                <a:sysClr val="windowText" lastClr="000000"/>
              </a:solidFill>
              <a:effectLst/>
              <a:latin typeface="+mn-ea"/>
              <a:ea typeface="+mn-ea"/>
              <a:cs typeface="+mn-cs"/>
            </a:rPr>
            <a:t>万円となっており、</a:t>
          </a:r>
          <a:r>
            <a:rPr kumimoji="1" lang="en-US" altLang="ja-JP" sz="1100" b="0" i="0" baseline="0">
              <a:solidFill>
                <a:sysClr val="windowText" lastClr="000000"/>
              </a:solidFill>
              <a:effectLst/>
              <a:latin typeface="+mn-ea"/>
              <a:ea typeface="+mn-ea"/>
              <a:cs typeface="+mn-cs"/>
            </a:rPr>
            <a:t>1</a:t>
          </a:r>
          <a:r>
            <a:rPr kumimoji="1" lang="ja-JP" altLang="en-US" sz="1100" b="0" i="0" baseline="0">
              <a:solidFill>
                <a:sysClr val="windowText" lastClr="000000"/>
              </a:solidFill>
              <a:effectLst/>
              <a:latin typeface="+mn-ea"/>
              <a:ea typeface="+mn-ea"/>
              <a:cs typeface="+mn-cs"/>
            </a:rPr>
            <a:t>億</a:t>
          </a:r>
          <a:r>
            <a:rPr kumimoji="1" lang="en-US" altLang="ja-JP" sz="1100" b="0" i="0" baseline="0">
              <a:solidFill>
                <a:sysClr val="windowText" lastClr="000000"/>
              </a:solidFill>
              <a:effectLst/>
              <a:latin typeface="+mn-ea"/>
              <a:ea typeface="+mn-ea"/>
              <a:cs typeface="+mn-cs"/>
            </a:rPr>
            <a:t>6,200</a:t>
          </a:r>
          <a:r>
            <a:rPr kumimoji="1" lang="ja-JP" altLang="ja-JP" sz="1100" b="0" i="0" baseline="0">
              <a:solidFill>
                <a:sysClr val="windowText" lastClr="000000"/>
              </a:solidFill>
              <a:effectLst/>
              <a:latin typeface="+mn-ea"/>
              <a:ea typeface="+mn-ea"/>
              <a:cs typeface="+mn-cs"/>
            </a:rPr>
            <a:t>万円の</a:t>
          </a:r>
          <a:r>
            <a:rPr kumimoji="1" lang="ja-JP" altLang="en-US" sz="1100" b="0" i="0" baseline="0">
              <a:solidFill>
                <a:sysClr val="windowText" lastClr="000000"/>
              </a:solidFill>
              <a:effectLst/>
              <a:latin typeface="+mn-ea"/>
              <a:ea typeface="+mn-ea"/>
              <a:cs typeface="+mn-cs"/>
            </a:rPr>
            <a:t>増加</a:t>
          </a:r>
          <a:r>
            <a:rPr kumimoji="1" lang="ja-JP" altLang="ja-JP" sz="1100" b="0" i="0" baseline="0">
              <a:solidFill>
                <a:sysClr val="windowText" lastClr="000000"/>
              </a:solidFill>
              <a:effectLst/>
              <a:latin typeface="+mn-ea"/>
              <a:ea typeface="+mn-ea"/>
              <a:cs typeface="+mn-cs"/>
            </a:rPr>
            <a:t>となっている。これは、今後の公債費の増嵩に備えて、計画的に積み立てることによる</a:t>
          </a:r>
          <a:r>
            <a:rPr kumimoji="1" lang="ja-JP" altLang="ja-JP"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減債基金は、今後の公債費の増嵩に備え、引き続き計画的に積み立てていく。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26,991
134.07
17,397,336
16,627,814
607,140
9,210,022
16,576,002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基準財政収入額、</a:t>
          </a:r>
          <a:r>
            <a:rPr kumimoji="1" lang="ja-JP" altLang="ja-JP" sz="1100" b="0" i="0" baseline="0">
              <a:solidFill>
                <a:sysClr val="windowText" lastClr="000000"/>
              </a:solidFill>
              <a:effectLst/>
              <a:latin typeface="+mn-lt"/>
              <a:ea typeface="+mn-ea"/>
              <a:cs typeface="+mn-cs"/>
            </a:rPr>
            <a:t>基準財政需要額</a:t>
          </a:r>
          <a:r>
            <a:rPr kumimoji="1" lang="ja-JP" altLang="en-US" sz="1100" b="0" i="0" baseline="0">
              <a:solidFill>
                <a:sysClr val="windowText" lastClr="000000"/>
              </a:solidFill>
              <a:effectLst/>
              <a:latin typeface="+mn-lt"/>
              <a:ea typeface="+mn-ea"/>
              <a:cs typeface="+mn-cs"/>
            </a:rPr>
            <a:t>ともに同程度</a:t>
          </a:r>
          <a:r>
            <a:rPr kumimoji="1" lang="ja-JP" altLang="ja-JP" sz="1100" b="0" i="0" baseline="0">
              <a:solidFill>
                <a:sysClr val="windowText" lastClr="000000"/>
              </a:solidFill>
              <a:effectLst/>
              <a:latin typeface="+mn-lt"/>
              <a:ea typeface="+mn-ea"/>
              <a:cs typeface="+mn-cs"/>
            </a:rPr>
            <a:t>増加したため、前年度から</a:t>
          </a:r>
          <a:r>
            <a:rPr kumimoji="1" lang="ja-JP" altLang="en-US" sz="1100" b="0" i="0" baseline="0">
              <a:solidFill>
                <a:sysClr val="windowText" lastClr="000000"/>
              </a:solidFill>
              <a:effectLst/>
              <a:latin typeface="+mn-lt"/>
              <a:ea typeface="+mn-ea"/>
              <a:cs typeface="+mn-cs"/>
            </a:rPr>
            <a:t>横ばい</a:t>
          </a:r>
          <a:r>
            <a:rPr kumimoji="1" lang="ja-JP" altLang="ja-JP" sz="1100" b="0" i="0" baseline="0">
              <a:solidFill>
                <a:sysClr val="windowText" lastClr="000000"/>
              </a:solidFill>
              <a:effectLst/>
              <a:latin typeface="+mn-lt"/>
              <a:ea typeface="+mn-ea"/>
              <a:cs typeface="+mn-cs"/>
            </a:rPr>
            <a:t>の</a:t>
          </a:r>
          <a:r>
            <a:rPr kumimoji="1" lang="en-US" altLang="ja-JP" sz="1100" b="0" i="0" baseline="0">
              <a:solidFill>
                <a:sysClr val="windowText" lastClr="000000"/>
              </a:solidFill>
              <a:effectLst/>
              <a:latin typeface="+mn-lt"/>
              <a:ea typeface="+mn-ea"/>
              <a:cs typeface="+mn-cs"/>
            </a:rPr>
            <a:t>0.56</a:t>
          </a:r>
          <a:r>
            <a:rPr kumimoji="1" lang="ja-JP" altLang="ja-JP" sz="1100" b="0" i="0" baseline="0">
              <a:solidFill>
                <a:sysClr val="windowText" lastClr="000000"/>
              </a:solidFill>
              <a:effectLst/>
              <a:latin typeface="+mn-lt"/>
              <a:ea typeface="+mn-ea"/>
              <a:cs typeface="+mn-cs"/>
            </a:rPr>
            <a:t>ポイントであった。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今後も引き続き、企業誘致や地場産業の振興、中小企業対策の推進に努め、市内経済の発展を図るとともに、徴収対策の強化等も行いながら、更なる税収増に努める。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物価高騰等の影響で人件費や</a:t>
          </a:r>
          <a:r>
            <a:rPr kumimoji="1" lang="ja-JP" altLang="ja-JP" sz="1100" b="0" i="0" baseline="0">
              <a:solidFill>
                <a:sysClr val="windowText" lastClr="000000"/>
              </a:solidFill>
              <a:effectLst/>
              <a:latin typeface="+mn-lt"/>
              <a:ea typeface="+mn-ea"/>
              <a:cs typeface="+mn-cs"/>
            </a:rPr>
            <a:t>扶助費</a:t>
          </a:r>
          <a:r>
            <a:rPr kumimoji="1" lang="ja-JP" altLang="ja-JP" sz="1100" b="0" i="0" baseline="0">
              <a:solidFill>
                <a:schemeClr val="dk1"/>
              </a:solidFill>
              <a:effectLst/>
              <a:latin typeface="+mn-lt"/>
              <a:ea typeface="+mn-ea"/>
              <a:cs typeface="+mn-cs"/>
            </a:rPr>
            <a:t>の増等により一般財源が増加し、比率が悪化していたものの、令和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地方</a:t>
          </a:r>
          <a:r>
            <a:rPr kumimoji="1" lang="ja-JP" altLang="ja-JP" sz="1100" b="0" i="0" baseline="0">
              <a:solidFill>
                <a:schemeClr val="dk1"/>
              </a:solidFill>
              <a:effectLst/>
              <a:latin typeface="+mn-lt"/>
              <a:ea typeface="+mn-ea"/>
              <a:cs typeface="+mn-cs"/>
            </a:rPr>
            <a:t>交付税等の一般財源の増加により</a:t>
          </a:r>
          <a:r>
            <a:rPr kumimoji="1" lang="ja-JP" altLang="en-US" sz="1100" b="0" i="0" baseline="0">
              <a:solidFill>
                <a:schemeClr val="dk1"/>
              </a:solidFill>
              <a:effectLst/>
              <a:latin typeface="+mn-lt"/>
              <a:ea typeface="+mn-ea"/>
              <a:cs typeface="+mn-cs"/>
            </a:rPr>
            <a:t>わずかに</a:t>
          </a:r>
          <a:r>
            <a:rPr kumimoji="1" lang="ja-JP" altLang="ja-JP" sz="1100" b="0" i="0" baseline="0">
              <a:solidFill>
                <a:schemeClr val="dk1"/>
              </a:solidFill>
              <a:effectLst/>
              <a:latin typeface="+mn-lt"/>
              <a:ea typeface="+mn-ea"/>
              <a:cs typeface="+mn-cs"/>
            </a:rPr>
            <a:t>改善した。</a:t>
          </a:r>
          <a:endParaRPr lang="ja-JP" altLang="ja-JP">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今後も公債費の増が見込まれる</a:t>
          </a:r>
          <a:r>
            <a:rPr kumimoji="1" lang="ja-JP" altLang="en-US" sz="1100" b="0" i="0" baseline="0">
              <a:solidFill>
                <a:sysClr val="windowText" lastClr="000000"/>
              </a:solidFill>
              <a:effectLst/>
              <a:latin typeface="+mn-lt"/>
              <a:ea typeface="+mn-ea"/>
              <a:cs typeface="+mn-cs"/>
            </a:rPr>
            <a:t>ため</a:t>
          </a:r>
          <a:r>
            <a:rPr kumimoji="1" lang="ja-JP" altLang="ja-JP" sz="1100" b="0" i="0" baseline="0">
              <a:solidFill>
                <a:sysClr val="windowText" lastClr="000000"/>
              </a:solidFill>
              <a:effectLst/>
              <a:latin typeface="+mn-lt"/>
              <a:ea typeface="+mn-ea"/>
              <a:cs typeface="+mn-cs"/>
            </a:rPr>
            <a:t>、大型事業の実施年次を</a:t>
          </a:r>
          <a:r>
            <a:rPr kumimoji="1" lang="ja-JP" altLang="en-US" sz="1100" b="0" i="0" baseline="0">
              <a:solidFill>
                <a:sysClr val="windowText" lastClr="000000"/>
              </a:solidFill>
              <a:effectLst/>
              <a:latin typeface="+mn-lt"/>
              <a:ea typeface="+mn-ea"/>
              <a:cs typeface="+mn-cs"/>
            </a:rPr>
            <a:t>先送り</a:t>
          </a:r>
          <a:r>
            <a:rPr kumimoji="1" lang="ja-JP" altLang="ja-JP" sz="1100" b="0" i="0" baseline="0">
              <a:solidFill>
                <a:sysClr val="windowText" lastClr="000000"/>
              </a:solidFill>
              <a:effectLst/>
              <a:latin typeface="+mn-lt"/>
              <a:ea typeface="+mn-ea"/>
              <a:cs typeface="+mn-cs"/>
            </a:rPr>
            <a:t>するなど、将来の公債費負担の抑制に努める。また、施設の集約化によって経常的な維維管理費用の縮減を推し進める。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0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62</xdr:row>
      <xdr:rowOff>100754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935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61</xdr:row>
      <xdr:rowOff>30904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6762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52070</xdr:rowOff>
    </xdr:from>
    <xdr:to>
      <xdr:col>11</xdr:col>
      <xdr:colOff>31750</xdr:colOff>
      <xdr:row>62</xdr:row>
      <xdr:rowOff>28363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6762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1270</xdr:rowOff>
    </xdr:from>
    <xdr:to>
      <xdr:col>11</xdr:col>
      <xdr:colOff>82550</xdr:colOff>
      <xdr:row>59</xdr:row>
      <xdr:rowOff>102870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災害による損壊家屋等の公費解体事業に伴う委託料の増</a:t>
          </a:r>
          <a:r>
            <a:rPr kumimoji="1" lang="ja-JP" altLang="ja-JP" sz="1100" b="0" i="0" baseline="0">
              <a:solidFill>
                <a:sysClr val="windowText" lastClr="000000"/>
              </a:solidFill>
              <a:effectLst/>
              <a:latin typeface="+mn-lt"/>
              <a:ea typeface="+mn-ea"/>
              <a:cs typeface="+mn-cs"/>
            </a:rPr>
            <a:t>により物件費が</a:t>
          </a:r>
          <a:r>
            <a:rPr kumimoji="1" lang="ja-JP" altLang="en-US" sz="1100" b="0" i="0" baseline="0">
              <a:solidFill>
                <a:sysClr val="windowText" lastClr="000000"/>
              </a:solidFill>
              <a:effectLst/>
              <a:latin typeface="+mn-lt"/>
              <a:ea typeface="+mn-ea"/>
              <a:cs typeface="+mn-cs"/>
            </a:rPr>
            <a:t>増加し</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雪害による道路及び除雪機の修繕により維持補修費</a:t>
          </a:r>
          <a:r>
            <a:rPr kumimoji="1" lang="ja-JP" altLang="ja-JP" sz="1100" b="0" i="0" baseline="0">
              <a:solidFill>
                <a:sysClr val="windowText" lastClr="000000"/>
              </a:solidFill>
              <a:effectLst/>
              <a:latin typeface="+mn-lt"/>
              <a:ea typeface="+mn-ea"/>
              <a:cs typeface="+mn-cs"/>
            </a:rPr>
            <a:t>が増加した。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また、施設の老朽化も進んでいることから、今後は維持補修費が増加していくものと予想される。対策として施設の集約化を進め、</a:t>
          </a:r>
          <a:r>
            <a:rPr kumimoji="1" lang="ja-JP" altLang="en-US" sz="1100" b="0" i="0" baseline="0">
              <a:solidFill>
                <a:sysClr val="windowText" lastClr="000000"/>
              </a:solidFill>
              <a:effectLst/>
              <a:latin typeface="+mn-lt"/>
              <a:ea typeface="+mn-ea"/>
              <a:cs typeface="+mn-cs"/>
            </a:rPr>
            <a:t>廃止した</a:t>
          </a:r>
          <a:r>
            <a:rPr kumimoji="1" lang="ja-JP" altLang="ja-JP" sz="1100" b="0" i="0" baseline="0">
              <a:solidFill>
                <a:sysClr val="windowText" lastClr="000000"/>
              </a:solidFill>
              <a:effectLst/>
              <a:latin typeface="+mn-lt"/>
              <a:ea typeface="+mn-ea"/>
              <a:cs typeface="+mn-cs"/>
            </a:rPr>
            <a:t>保育所や社会教育施設等を順次、除却、譲渡する予定である。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人件費についても、事業の見直しや事務の</a:t>
          </a:r>
          <a:r>
            <a:rPr kumimoji="1" lang="ja-JP" altLang="en-US" sz="1100" b="0" i="0" baseline="0">
              <a:solidFill>
                <a:sysClr val="windowText" lastClr="000000"/>
              </a:solidFill>
              <a:effectLst/>
              <a:latin typeface="+mn-lt"/>
              <a:ea typeface="+mn-ea"/>
              <a:cs typeface="+mn-cs"/>
            </a:rPr>
            <a:t>効率</a:t>
          </a:r>
          <a:r>
            <a:rPr kumimoji="1" lang="ja-JP" altLang="ja-JP" sz="1100" b="0" i="0" baseline="0">
              <a:solidFill>
                <a:sysClr val="windowText" lastClr="000000"/>
              </a:solidFill>
              <a:effectLst/>
              <a:latin typeface="+mn-lt"/>
              <a:ea typeface="+mn-ea"/>
              <a:cs typeface="+mn-cs"/>
            </a:rPr>
            <a:t>化</a:t>
          </a:r>
          <a:r>
            <a:rPr kumimoji="1" lang="ja-JP" altLang="en-US" sz="1100" b="0" i="0" baseline="0">
              <a:solidFill>
                <a:sysClr val="windowText" lastClr="000000"/>
              </a:solidFill>
              <a:effectLst/>
              <a:latin typeface="+mn-lt"/>
              <a:ea typeface="+mn-ea"/>
              <a:cs typeface="+mn-cs"/>
            </a:rPr>
            <a:t>を進め</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適正な</a:t>
          </a:r>
          <a:r>
            <a:rPr kumimoji="1" lang="ja-JP" altLang="ja-JP" sz="1100" b="0" i="0" baseline="0">
              <a:solidFill>
                <a:sysClr val="windowText" lastClr="000000"/>
              </a:solidFill>
              <a:effectLst/>
              <a:latin typeface="+mn-lt"/>
              <a:ea typeface="+mn-ea"/>
              <a:cs typeface="+mn-cs"/>
            </a:rPr>
            <a:t>人員配置を行うことで、現行の条例定数内で</a:t>
          </a:r>
          <a:r>
            <a:rPr kumimoji="1" lang="ja-JP" altLang="en-US" sz="1100" b="0" i="0" baseline="0">
              <a:solidFill>
                <a:sysClr val="windowText" lastClr="000000"/>
              </a:solidFill>
              <a:effectLst/>
              <a:latin typeface="+mn-lt"/>
              <a:ea typeface="+mn-ea"/>
              <a:cs typeface="+mn-cs"/>
            </a:rPr>
            <a:t>効果的な</a:t>
          </a:r>
          <a:r>
            <a:rPr kumimoji="1" lang="ja-JP" altLang="ja-JP" sz="1100" b="0" i="0" baseline="0">
              <a:solidFill>
                <a:sysClr val="windowText" lastClr="000000"/>
              </a:solidFill>
              <a:effectLst/>
              <a:latin typeface="+mn-lt"/>
              <a:ea typeface="+mn-ea"/>
              <a:cs typeface="+mn-cs"/>
            </a:rPr>
            <a:t>執行を行う。</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134635</xdr:rowOff>
    </xdr:from>
    <xdr:to>
      <xdr:col>23</xdr:col>
      <xdr:colOff>133350</xdr:colOff>
      <xdr:row>83</xdr:row>
      <xdr:rowOff>110654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3535"/>
          <a:ext cx="838200" cy="14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134635</xdr:rowOff>
    </xdr:from>
    <xdr:to>
      <xdr:col>19</xdr:col>
      <xdr:colOff>133350</xdr:colOff>
      <xdr:row>82</xdr:row>
      <xdr:rowOff>166241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93535"/>
          <a:ext cx="889000" cy="3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93957</xdr:rowOff>
    </xdr:from>
    <xdr:to>
      <xdr:col>15</xdr:col>
      <xdr:colOff>82550</xdr:colOff>
      <xdr:row>82</xdr:row>
      <xdr:rowOff>166241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2857"/>
          <a:ext cx="889000" cy="7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69185</xdr:rowOff>
    </xdr:from>
    <xdr:to>
      <xdr:col>11</xdr:col>
      <xdr:colOff>31750</xdr:colOff>
      <xdr:row>82</xdr:row>
      <xdr:rowOff>93957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8085"/>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59854</xdr:rowOff>
    </xdr:from>
    <xdr:to>
      <xdr:col>23</xdr:col>
      <xdr:colOff>184150</xdr:colOff>
      <xdr:row>83</xdr:row>
      <xdr:rowOff>161454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76381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83835</xdr:rowOff>
    </xdr:from>
    <xdr:to>
      <xdr:col>19</xdr:col>
      <xdr:colOff>184150</xdr:colOff>
      <xdr:row>83</xdr:row>
      <xdr:rowOff>13985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115441</xdr:rowOff>
    </xdr:from>
    <xdr:to>
      <xdr:col>15</xdr:col>
      <xdr:colOff>133350</xdr:colOff>
      <xdr:row>83</xdr:row>
      <xdr:rowOff>45591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55768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4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43157</xdr:rowOff>
    </xdr:from>
    <xdr:to>
      <xdr:col>11</xdr:col>
      <xdr:colOff>82550</xdr:colOff>
      <xdr:row>82</xdr:row>
      <xdr:rowOff>144757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154934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18385</xdr:rowOff>
    </xdr:from>
    <xdr:to>
      <xdr:col>7</xdr:col>
      <xdr:colOff>31750</xdr:colOff>
      <xdr:row>82</xdr:row>
      <xdr:rowOff>119985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130162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類似団体、全国市平均と比較すると依然として大きく下回っている。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a:t>
          </a:r>
          <a:r>
            <a:rPr kumimoji="1" lang="ja-JP" altLang="en-US" sz="1100" b="0" i="0" baseline="0">
              <a:solidFill>
                <a:sysClr val="windowText" lastClr="000000"/>
              </a:solidFill>
              <a:effectLst/>
              <a:latin typeface="+mn-lt"/>
              <a:ea typeface="+mn-ea"/>
              <a:cs typeface="+mn-cs"/>
            </a:rPr>
            <a:t>は、初任給の引上げや若年層の給料調整、任期付職員等の給料格付けの見直しを行いながら、類似団体平均に近づけるよう改善に努める。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149679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5345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83</xdr:row>
      <xdr:rowOff>64407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534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64407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9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534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98879</xdr:rowOff>
    </xdr:from>
    <xdr:to>
      <xdr:col>81</xdr:col>
      <xdr:colOff>95250</xdr:colOff>
      <xdr:row>83</xdr:row>
      <xdr:rowOff>29029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115406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0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ea"/>
              <a:ea typeface="+mn-ea"/>
              <a:cs typeface="+mn-cs"/>
            </a:rPr>
            <a:t>６</a:t>
          </a:r>
          <a:r>
            <a:rPr kumimoji="1" lang="ja-JP" altLang="ja-JP" sz="1100" b="0" i="0" baseline="0">
              <a:solidFill>
                <a:sysClr val="windowText" lastClr="000000"/>
              </a:solidFill>
              <a:effectLst/>
              <a:latin typeface="+mn-ea"/>
              <a:ea typeface="+mn-ea"/>
              <a:cs typeface="+mn-cs"/>
            </a:rPr>
            <a:t>年度は、</a:t>
          </a:r>
          <a:r>
            <a:rPr kumimoji="1" lang="en-US" altLang="ja-JP" sz="1100" b="0" i="0" baseline="0">
              <a:solidFill>
                <a:sysClr val="windowText" lastClr="000000"/>
              </a:solidFill>
              <a:effectLst/>
              <a:latin typeface="+mn-ea"/>
              <a:ea typeface="+mn-ea"/>
              <a:cs typeface="+mn-cs"/>
            </a:rPr>
            <a:t>8.51</a:t>
          </a:r>
          <a:r>
            <a:rPr kumimoji="1" lang="ja-JP" altLang="ja-JP" sz="1100" b="0" i="0" baseline="0">
              <a:solidFill>
                <a:sysClr val="windowText" lastClr="000000"/>
              </a:solidFill>
              <a:effectLst/>
              <a:latin typeface="+mn-ea"/>
              <a:ea typeface="+mn-ea"/>
              <a:cs typeface="+mn-cs"/>
            </a:rPr>
            <a:t>人となり</a:t>
          </a:r>
          <a:r>
            <a:rPr kumimoji="1" lang="ja-JP" altLang="ja-JP" sz="1100" b="0" i="0" baseline="0">
              <a:solidFill>
                <a:sysClr val="windowText" lastClr="000000"/>
              </a:solidFill>
              <a:effectLst/>
              <a:latin typeface="+mn-lt"/>
              <a:ea typeface="+mn-ea"/>
              <a:cs typeface="+mn-cs"/>
            </a:rPr>
            <a:t>類似団体平均値を</a:t>
          </a:r>
          <a:r>
            <a:rPr kumimoji="1" lang="ja-JP" altLang="en-US" sz="1100" b="0" i="0" baseline="0">
              <a:solidFill>
                <a:sysClr val="windowText" lastClr="000000"/>
              </a:solidFill>
              <a:effectLst/>
              <a:latin typeface="+mn-lt"/>
              <a:ea typeface="+mn-ea"/>
              <a:cs typeface="+mn-cs"/>
            </a:rPr>
            <a:t>下</a:t>
          </a:r>
          <a:r>
            <a:rPr kumimoji="1" lang="ja-JP" altLang="ja-JP" sz="1100" b="0" i="0" baseline="0">
              <a:solidFill>
                <a:sysClr val="windowText" lastClr="000000"/>
              </a:solidFill>
              <a:effectLst/>
              <a:latin typeface="+mn-lt"/>
              <a:ea typeface="+mn-ea"/>
              <a:cs typeface="+mn-cs"/>
            </a:rPr>
            <a:t>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近年は新規採用職員として社会人経験者を積極的に採用するなど、効率的な人材活用を試みている。今後も</a:t>
          </a:r>
          <a:r>
            <a:rPr kumimoji="1" lang="ja-JP" altLang="en-US" sz="1100" b="0" i="0" baseline="0">
              <a:solidFill>
                <a:sysClr val="windowText" lastClr="000000"/>
              </a:solidFill>
              <a:effectLst/>
              <a:latin typeface="+mn-lt"/>
              <a:ea typeface="+mn-ea"/>
              <a:cs typeface="+mn-cs"/>
            </a:rPr>
            <a:t>職員定数</a:t>
          </a:r>
          <a:r>
            <a:rPr kumimoji="1" lang="ja-JP" altLang="ja-JP" sz="1100" b="0" i="0" baseline="0">
              <a:solidFill>
                <a:sysClr val="windowText" lastClr="000000"/>
              </a:solidFill>
              <a:effectLst/>
              <a:latin typeface="+mn-lt"/>
              <a:ea typeface="+mn-ea"/>
              <a:cs typeface="+mn-cs"/>
            </a:rPr>
            <a:t>の中で、適正な職員数の確保に努める。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94101</xdr:rowOff>
    </xdr:from>
    <xdr:to>
      <xdr:col>81</xdr:col>
      <xdr:colOff>44450</xdr:colOff>
      <xdr:row>61</xdr:row>
      <xdr:rowOff>107890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5255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94101</xdr:rowOff>
    </xdr:from>
    <xdr:to>
      <xdr:col>77</xdr:col>
      <xdr:colOff>44450</xdr:colOff>
      <xdr:row>61</xdr:row>
      <xdr:rowOff>98697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5255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65375</xdr:rowOff>
    </xdr:from>
    <xdr:to>
      <xdr:col>72</xdr:col>
      <xdr:colOff>203200</xdr:colOff>
      <xdr:row>61</xdr:row>
      <xdr:rowOff>98697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23825"/>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50437</xdr:rowOff>
    </xdr:from>
    <xdr:to>
      <xdr:col>68</xdr:col>
      <xdr:colOff>152400</xdr:colOff>
      <xdr:row>61</xdr:row>
      <xdr:rowOff>65375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0888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57090</xdr:rowOff>
    </xdr:from>
    <xdr:to>
      <xdr:col>81</xdr:col>
      <xdr:colOff>95250</xdr:colOff>
      <xdr:row>61</xdr:row>
      <xdr:rowOff>158690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73617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43301</xdr:rowOff>
    </xdr:from>
    <xdr:to>
      <xdr:col>77</xdr:col>
      <xdr:colOff>95250</xdr:colOff>
      <xdr:row>61</xdr:row>
      <xdr:rowOff>144901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155078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0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47897</xdr:rowOff>
    </xdr:from>
    <xdr:to>
      <xdr:col>73</xdr:col>
      <xdr:colOff>44450</xdr:colOff>
      <xdr:row>61</xdr:row>
      <xdr:rowOff>149497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14575</xdr:rowOff>
    </xdr:from>
    <xdr:to>
      <xdr:col>68</xdr:col>
      <xdr:colOff>203200</xdr:colOff>
      <xdr:row>61</xdr:row>
      <xdr:rowOff>116175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126352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実質公債費比率については、</a:t>
          </a:r>
          <a:r>
            <a:rPr lang="ja-JP" altLang="ja-JP" sz="1100" b="0" i="0" baseline="0">
              <a:solidFill>
                <a:schemeClr val="dk1"/>
              </a:solidFill>
              <a:effectLst/>
              <a:latin typeface="+mn-lt"/>
              <a:ea typeface="+mn-ea"/>
              <a:cs typeface="+mn-cs"/>
            </a:rPr>
            <a:t>小中学校大規模改修事業に係る償還など、多額の償還が終了した</a:t>
          </a:r>
          <a:r>
            <a:rPr lang="ja-JP" altLang="ja-JP" sz="1100" b="0" i="0" baseline="0">
              <a:solidFill>
                <a:schemeClr val="dk1"/>
              </a:solidFill>
              <a:effectLst/>
              <a:latin typeface="+mn-ea"/>
              <a:ea typeface="+mn-ea"/>
              <a:cs typeface="+mn-cs"/>
            </a:rPr>
            <a:t>ため、</a:t>
          </a:r>
          <a:r>
            <a:rPr kumimoji="1" lang="en-US" altLang="ja-JP" sz="1100" b="0" i="0" baseline="0">
              <a:solidFill>
                <a:sysClr val="windowText" lastClr="000000"/>
              </a:solidFill>
              <a:effectLst/>
              <a:latin typeface="+mn-ea"/>
              <a:ea typeface="+mn-ea"/>
              <a:cs typeface="+mn-cs"/>
            </a:rPr>
            <a:t>0.5</a:t>
          </a:r>
          <a:r>
            <a:rPr kumimoji="1" lang="ja-JP" altLang="ja-JP" sz="1100" b="0" i="0" baseline="0">
              <a:solidFill>
                <a:sysClr val="windowText" lastClr="000000"/>
              </a:solidFill>
              <a:effectLst/>
              <a:latin typeface="+mn-ea"/>
              <a:ea typeface="+mn-ea"/>
              <a:cs typeface="+mn-cs"/>
            </a:rPr>
            <a:t>％減少し</a:t>
          </a:r>
          <a:r>
            <a:rPr kumimoji="1" lang="en-US" altLang="ja-JP" sz="1100" b="0" i="0" baseline="0">
              <a:solidFill>
                <a:sysClr val="windowText" lastClr="000000"/>
              </a:solidFill>
              <a:effectLst/>
              <a:latin typeface="+mn-ea"/>
              <a:ea typeface="+mn-ea"/>
              <a:cs typeface="+mn-cs"/>
            </a:rPr>
            <a:t>12.8</a:t>
          </a:r>
          <a:r>
            <a:rPr kumimoji="1" lang="ja-JP" altLang="ja-JP" sz="1100" b="0" i="0" baseline="0">
              <a:solidFill>
                <a:sysClr val="windowText" lastClr="000000"/>
              </a:solidFill>
              <a:effectLst/>
              <a:latin typeface="+mn-ea"/>
              <a:ea typeface="+mn-ea"/>
              <a:cs typeface="+mn-cs"/>
            </a:rPr>
            <a:t>％となった</a:t>
          </a:r>
          <a:r>
            <a:rPr kumimoji="1" lang="ja-JP" altLang="ja-JP" sz="1100" b="0" i="0" baseline="0">
              <a:solidFill>
                <a:sysClr val="windowText" lastClr="000000"/>
              </a:solidFill>
              <a:effectLst/>
              <a:latin typeface="+mn-lt"/>
              <a:ea typeface="+mn-ea"/>
              <a:cs typeface="+mn-cs"/>
            </a:rPr>
            <a:t>。依然として、類似団体平均値、全国平均、県平均よりも高い比率となっている。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引き続き、投資的経費の「選択と集中」や「平準化」を図り、地方債の借入れ総額が増加しないように努める。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122061</xdr:rowOff>
    </xdr:from>
    <xdr:to>
      <xdr:col>81</xdr:col>
      <xdr:colOff>44450</xdr:colOff>
      <xdr:row>44</xdr:row>
      <xdr:rowOff>17639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944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17639</xdr:rowOff>
    </xdr:from>
    <xdr:to>
      <xdr:col>77</xdr:col>
      <xdr:colOff>44450</xdr:colOff>
      <xdr:row>44</xdr:row>
      <xdr:rowOff>31045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31045</xdr:rowOff>
    </xdr:from>
    <xdr:to>
      <xdr:col>72</xdr:col>
      <xdr:colOff>203200</xdr:colOff>
      <xdr:row>44</xdr:row>
      <xdr:rowOff>124883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7484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45</xdr:row>
      <xdr:rowOff>60678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6686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71261</xdr:rowOff>
    </xdr:from>
    <xdr:to>
      <xdr:col>81</xdr:col>
      <xdr:colOff>95250</xdr:colOff>
      <xdr:row>44</xdr:row>
      <xdr:rowOff>1411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43338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138289</xdr:rowOff>
    </xdr:from>
    <xdr:to>
      <xdr:col>77</xdr:col>
      <xdr:colOff>95250</xdr:colOff>
      <xdr:row>44</xdr:row>
      <xdr:rowOff>68439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53216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151695</xdr:rowOff>
    </xdr:from>
    <xdr:to>
      <xdr:col>73</xdr:col>
      <xdr:colOff>44450</xdr:colOff>
      <xdr:row>44</xdr:row>
      <xdr:rowOff>81845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66622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9878</xdr:rowOff>
    </xdr:from>
    <xdr:to>
      <xdr:col>64</xdr:col>
      <xdr:colOff>152400</xdr:colOff>
      <xdr:row>45</xdr:row>
      <xdr:rowOff>111478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96255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石動駅周辺整備事業等の大型事業により地方債残高が増加したこと、</a:t>
          </a:r>
          <a:r>
            <a:rPr lang="ja-JP" altLang="en-US" sz="1100" b="0" i="0" baseline="0">
              <a:solidFill>
                <a:sysClr val="windowText" lastClr="000000"/>
              </a:solidFill>
              <a:effectLst/>
              <a:latin typeface="+mn-lt"/>
              <a:ea typeface="+mn-ea"/>
              <a:cs typeface="+mn-cs"/>
            </a:rPr>
            <a:t>また、財源不足を補うため</a:t>
          </a:r>
          <a:r>
            <a:rPr lang="ja-JP" altLang="ja-JP" sz="1100" b="0" i="0" baseline="0">
              <a:solidFill>
                <a:sysClr val="windowText" lastClr="000000"/>
              </a:solidFill>
              <a:effectLst/>
              <a:latin typeface="+mn-lt"/>
              <a:ea typeface="+mn-ea"/>
              <a:cs typeface="+mn-cs"/>
            </a:rPr>
            <a:t>財政調整基金を取り崩して対応</a:t>
          </a:r>
          <a:r>
            <a:rPr lang="ja-JP" altLang="en-US" sz="1100" b="0" i="0" baseline="0">
              <a:solidFill>
                <a:sysClr val="windowText" lastClr="000000"/>
              </a:solidFill>
              <a:effectLst/>
              <a:latin typeface="+mn-lt"/>
              <a:ea typeface="+mn-ea"/>
              <a:cs typeface="+mn-cs"/>
            </a:rPr>
            <a:t>し</a:t>
          </a:r>
          <a:r>
            <a:rPr lang="ja-JP" altLang="ja-JP" sz="1100" b="0" i="0" baseline="0">
              <a:solidFill>
                <a:sysClr val="windowText" lastClr="000000"/>
              </a:solidFill>
              <a:effectLst/>
              <a:latin typeface="+mn-lt"/>
              <a:ea typeface="+mn-ea"/>
              <a:cs typeface="+mn-cs"/>
            </a:rPr>
            <a:t>、充当可能基金額が減少したことから、将来負担比率は上昇した。令和</a:t>
          </a:r>
          <a:r>
            <a:rPr lang="ja-JP" altLang="en-US" sz="1100" b="0" i="0" baseline="0">
              <a:solidFill>
                <a:sysClr val="windowText" lastClr="000000"/>
              </a:solidFill>
              <a:effectLst/>
              <a:latin typeface="+mn-lt"/>
              <a:ea typeface="+mn-ea"/>
              <a:cs typeface="+mn-cs"/>
            </a:rPr>
            <a:t>６</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償還を進め、基金残高が増嵩したことから、</a:t>
          </a:r>
          <a:r>
            <a:rPr lang="ja-JP" altLang="ja-JP" sz="1100" b="0" i="0" baseline="0">
              <a:solidFill>
                <a:sysClr val="windowText" lastClr="000000"/>
              </a:solidFill>
              <a:effectLst/>
              <a:latin typeface="+mn-lt"/>
              <a:ea typeface="+mn-ea"/>
              <a:cs typeface="+mn-cs"/>
            </a:rPr>
            <a:t>昨年度に引き続き、数値が改善した。</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大型事業を実施する際には、</a:t>
          </a:r>
          <a:r>
            <a:rPr lang="ja-JP" altLang="en-US" sz="1100" b="0" i="0" baseline="0">
              <a:solidFill>
                <a:sysClr val="windowText" lastClr="000000"/>
              </a:solidFill>
              <a:effectLst/>
              <a:latin typeface="+mn-lt"/>
              <a:ea typeface="+mn-ea"/>
              <a:cs typeface="+mn-cs"/>
            </a:rPr>
            <a:t>財源の備えとして基金積立てに努めながら、</a:t>
          </a:r>
          <a:r>
            <a:rPr lang="ja-JP" altLang="ja-JP" sz="1100" b="0" i="0" baseline="0">
              <a:solidFill>
                <a:sysClr val="windowText" lastClr="000000"/>
              </a:solidFill>
              <a:effectLst/>
              <a:latin typeface="+mn-lt"/>
              <a:ea typeface="+mn-ea"/>
              <a:cs typeface="+mn-cs"/>
            </a:rPr>
            <a:t>事業内容の見直しや実施時期の平準化によって借入れの抑制に努める。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129565</xdr:rowOff>
    </xdr:from>
    <xdr:to>
      <xdr:col>81</xdr:col>
      <xdr:colOff>44450</xdr:colOff>
      <xdr:row>18</xdr:row>
      <xdr:rowOff>47396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44215"/>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47396</xdr:rowOff>
    </xdr:from>
    <xdr:to>
      <xdr:col>77</xdr:col>
      <xdr:colOff>44450</xdr:colOff>
      <xdr:row>18</xdr:row>
      <xdr:rowOff>90830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334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90830</xdr:rowOff>
    </xdr:from>
    <xdr:to>
      <xdr:col>72</xdr:col>
      <xdr:colOff>203200</xdr:colOff>
      <xdr:row>19</xdr:row>
      <xdr:rowOff>11557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76930"/>
          <a:ext cx="889000" cy="9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11557</xdr:rowOff>
    </xdr:from>
    <xdr:to>
      <xdr:col>68</xdr:col>
      <xdr:colOff>152400</xdr:colOff>
      <xdr:row>19</xdr:row>
      <xdr:rowOff>142824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69107"/>
          <a:ext cx="889000" cy="1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78765</xdr:rowOff>
    </xdr:from>
    <xdr:to>
      <xdr:col>81</xdr:col>
      <xdr:colOff>95250</xdr:colOff>
      <xdr:row>18</xdr:row>
      <xdr:rowOff>8915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50842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168046</xdr:rowOff>
    </xdr:from>
    <xdr:to>
      <xdr:col>77</xdr:col>
      <xdr:colOff>95250</xdr:colOff>
      <xdr:row>18</xdr:row>
      <xdr:rowOff>98196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82973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6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40030</xdr:rowOff>
    </xdr:from>
    <xdr:to>
      <xdr:col>73</xdr:col>
      <xdr:colOff>44450</xdr:colOff>
      <xdr:row>18</xdr:row>
      <xdr:rowOff>141630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126408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1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132207</xdr:rowOff>
    </xdr:from>
    <xdr:to>
      <xdr:col>68</xdr:col>
      <xdr:colOff>203200</xdr:colOff>
      <xdr:row>19</xdr:row>
      <xdr:rowOff>62357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47134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0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92024</xdr:rowOff>
    </xdr:from>
    <xdr:to>
      <xdr:col>64</xdr:col>
      <xdr:colOff>152400</xdr:colOff>
      <xdr:row>20</xdr:row>
      <xdr:rowOff>22174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6951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3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26,991
134.07
17,397,336
16,627,814
607,140
9,210,022
16,576,002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類似団体、全国平均と比較すると、経常収支比率は低くなっている。その要因は、行財政改革の取組により職員数を削減したこと、消防業務を一部事務組合で行っていることなどである。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今後も、引き続き職員数の適正化を計るとともに、事業の見直し、事務の効率化、ノー残業デーの徹底や振替休日の適切な取得等により、時間外勤務手当の削減を図る。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77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77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年度は令和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年度に比べて物件費の比率が大きくなった。要因は、</a:t>
          </a:r>
          <a:r>
            <a:rPr kumimoji="1" lang="ja-JP" altLang="en-US" sz="1100">
              <a:solidFill>
                <a:sysClr val="windowText" lastClr="000000"/>
              </a:solidFill>
              <a:effectLst/>
              <a:latin typeface="+mn-lt"/>
              <a:ea typeface="+mn-ea"/>
              <a:cs typeface="+mn-cs"/>
            </a:rPr>
            <a:t>災害による損壊家屋等の公費解体事業に伴う委託料</a:t>
          </a:r>
          <a:r>
            <a:rPr kumimoji="1" lang="ja-JP" altLang="ja-JP" sz="1100">
              <a:solidFill>
                <a:sysClr val="windowText" lastClr="000000"/>
              </a:solidFill>
              <a:effectLst/>
              <a:latin typeface="+mn-lt"/>
              <a:ea typeface="+mn-ea"/>
              <a:cs typeface="+mn-cs"/>
            </a:rPr>
            <a:t>の増などである。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今後とも、事業の見直しや施設の集約化等により、物件費の削減に努める。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4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8890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54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年度と比較して</a:t>
          </a:r>
          <a:r>
            <a:rPr kumimoji="1" lang="en-US" altLang="ja-JP" sz="1100" b="0" i="0" baseline="0">
              <a:solidFill>
                <a:sysClr val="windowText" lastClr="000000"/>
              </a:solidFill>
              <a:effectLst/>
              <a:latin typeface="+mn-lt"/>
              <a:ea typeface="+mn-ea"/>
              <a:cs typeface="+mn-cs"/>
            </a:rPr>
            <a:t>0.1</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a:t>
          </a:r>
          <a:r>
            <a:rPr kumimoji="1" lang="ja-JP" altLang="en-US" sz="1100" b="0" i="0" baseline="0">
              <a:solidFill>
                <a:sysClr val="windowText" lastClr="000000"/>
              </a:solidFill>
              <a:effectLst/>
              <a:latin typeface="+mn-lt"/>
              <a:ea typeface="+mn-ea"/>
              <a:cs typeface="+mn-cs"/>
            </a:rPr>
            <a:t>り</a:t>
          </a:r>
          <a:r>
            <a:rPr kumimoji="1" lang="ja-JP" altLang="ja-JP" sz="1100" b="0" i="0" baseline="0">
              <a:solidFill>
                <a:sysClr val="windowText" lastClr="000000"/>
              </a:solidFill>
              <a:effectLst/>
              <a:latin typeface="+mn-lt"/>
              <a:ea typeface="+mn-ea"/>
              <a:cs typeface="+mn-cs"/>
            </a:rPr>
            <a:t>、類似団体、全国平均、県平均よりも低い水準で推移している。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引き続き、事務事業の見直しを進め、経常経費の削減に努める。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03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その他に係る経常収支比率は、類似団体、全国平均に比べて高い。その要因は、下水道事業などの特別会計への繰出金（地方債の償還財源としての繰出金を含む）が大きいことである。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そのため、経営戦略等に基づく下水道整備などにより繰出金の縮減を図ることにより、普通会計の負担額を抑制するよう努める。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510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2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729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年度に比べて補助費等の比率は</a:t>
          </a:r>
          <a:r>
            <a:rPr kumimoji="1" lang="en-US" altLang="ja-JP" sz="1100" b="0" i="0" baseline="0">
              <a:solidFill>
                <a:sysClr val="windowText" lastClr="000000"/>
              </a:solidFill>
              <a:effectLst/>
              <a:latin typeface="+mn-lt"/>
              <a:ea typeface="+mn-ea"/>
              <a:cs typeface="+mn-cs"/>
            </a:rPr>
            <a:t>0.4</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となったが、</a:t>
          </a:r>
          <a:r>
            <a:rPr kumimoji="1" lang="ja-JP" altLang="en-US" sz="1100" b="0" i="0" baseline="0">
              <a:solidFill>
                <a:sysClr val="windowText" lastClr="000000"/>
              </a:solidFill>
              <a:effectLst/>
              <a:latin typeface="+mn-lt"/>
              <a:ea typeface="+mn-ea"/>
              <a:cs typeface="+mn-cs"/>
            </a:rPr>
            <a:t>依然として</a:t>
          </a:r>
          <a:r>
            <a:rPr kumimoji="1" lang="ja-JP" altLang="ja-JP" sz="1100" b="0" i="0" baseline="0">
              <a:solidFill>
                <a:sysClr val="windowText" lastClr="000000"/>
              </a:solidFill>
              <a:effectLst/>
              <a:latin typeface="+mn-lt"/>
              <a:ea typeface="+mn-ea"/>
              <a:cs typeface="+mn-cs"/>
            </a:rPr>
            <a:t>類似団体、全国平均、県平均よりも高い水準となっている。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今後とも補助金の見直しに取り組み、その公益性、団体の運営状況、事業内容に応じた補助金のあり方を検討していく。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820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37</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00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rgbClr val="FF0000"/>
              </a:solidFill>
              <a:effectLst/>
              <a:latin typeface="+mn-lt"/>
              <a:ea typeface="+mn-ea"/>
              <a:cs typeface="+mn-cs"/>
            </a:rPr>
            <a:t>　</a:t>
          </a:r>
          <a:r>
            <a:rPr lang="ja-JP" altLang="ja-JP" sz="1100" b="0" i="0" baseline="0">
              <a:solidFill>
                <a:schemeClr val="dk1"/>
              </a:solidFill>
              <a:effectLst/>
              <a:latin typeface="+mn-lt"/>
              <a:ea typeface="+mn-ea"/>
              <a:cs typeface="+mn-cs"/>
            </a:rPr>
            <a:t>小中学校大規模改修事業に係る償還など、多額の償還が終了</a:t>
          </a:r>
          <a:r>
            <a:rPr lang="ja-JP" altLang="ja-JP" sz="1100" b="0" i="0" baseline="0">
              <a:solidFill>
                <a:sysClr val="windowText" lastClr="000000"/>
              </a:solidFill>
              <a:effectLst/>
              <a:latin typeface="+mn-lt"/>
              <a:ea typeface="+mn-ea"/>
              <a:cs typeface="+mn-cs"/>
            </a:rPr>
            <a:t>したため</a:t>
          </a:r>
          <a:r>
            <a:rPr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経常収支比率が</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した。</a:t>
          </a:r>
          <a:endParaRPr kumimoji="1" lang="en-US" altLang="ja-JP" sz="1100" b="0" i="0" baseline="0">
            <a:solidFill>
              <a:sysClr val="windowText" lastClr="000000"/>
            </a:solidFill>
            <a:effectLst/>
            <a:latin typeface="+mn-lt"/>
            <a:ea typeface="+mn-ea"/>
            <a:cs typeface="+mn-cs"/>
          </a:endParaRPr>
        </a:p>
        <a:p>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今後も学校給食センターや新庁舎の整備などが予定されており、公債費の増加が見込まれる</a:t>
          </a:r>
          <a:r>
            <a:rPr kumimoji="1" lang="ja-JP" altLang="en-US" sz="1100" b="0" i="0" baseline="0">
              <a:solidFill>
                <a:sysClr val="windowText" lastClr="000000"/>
              </a:solidFill>
              <a:effectLst/>
              <a:latin typeface="+mn-lt"/>
              <a:ea typeface="+mn-ea"/>
              <a:cs typeface="+mn-cs"/>
            </a:rPr>
            <a:t>ため、</a:t>
          </a:r>
          <a:r>
            <a:rPr kumimoji="1" lang="ja-JP" altLang="ja-JP" sz="1100" b="0" i="0" baseline="0">
              <a:solidFill>
                <a:sysClr val="windowText" lastClr="000000"/>
              </a:solidFill>
              <a:effectLst/>
              <a:latin typeface="+mn-lt"/>
              <a:ea typeface="+mn-ea"/>
              <a:cs typeface="+mn-cs"/>
            </a:rPr>
            <a:t>大型事業は実施年次の平準化を図り、将来の公債費負担抑制に努める。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562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486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86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類似団体平均より低い比率を保っており、人件費等の比率が類似団体比率を下回っていることが理由である。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引き続き、事業内容の見直しも進め、経常経費の減に努める。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151493</xdr:rowOff>
    </xdr:from>
    <xdr:to>
      <xdr:col>82</xdr:col>
      <xdr:colOff>107950</xdr:colOff>
      <xdr:row>76</xdr:row>
      <xdr:rowOff>19231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102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140063</xdr:rowOff>
    </xdr:from>
    <xdr:to>
      <xdr:col>78</xdr:col>
      <xdr:colOff>69850</xdr:colOff>
      <xdr:row>75</xdr:row>
      <xdr:rowOff>151493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2736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74</xdr:row>
      <xdr:rowOff>140063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18357"/>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75</xdr:row>
      <xdr:rowOff>112304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18357"/>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156408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100693</xdr:rowOff>
    </xdr:from>
    <xdr:to>
      <xdr:col>78</xdr:col>
      <xdr:colOff>120650</xdr:colOff>
      <xdr:row>76</xdr:row>
      <xdr:rowOff>30843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41020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89263</xdr:rowOff>
    </xdr:from>
    <xdr:to>
      <xdr:col>74</xdr:col>
      <xdr:colOff>31750</xdr:colOff>
      <xdr:row>75</xdr:row>
      <xdr:rowOff>19413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29590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4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61504</xdr:rowOff>
    </xdr:from>
    <xdr:to>
      <xdr:col>65</xdr:col>
      <xdr:colOff>53975</xdr:colOff>
      <xdr:row>75</xdr:row>
      <xdr:rowOff>163103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115024</xdr:rowOff>
    </xdr:from>
    <xdr:to>
      <xdr:col>29</xdr:col>
      <xdr:colOff>127000</xdr:colOff>
      <xdr:row>18</xdr:row>
      <xdr:rowOff>40830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7299"/>
          <a:ext cx="647700" cy="97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40830</xdr:rowOff>
    </xdr:from>
    <xdr:to>
      <xdr:col>26</xdr:col>
      <xdr:colOff>50800</xdr:colOff>
      <xdr:row>18</xdr:row>
      <xdr:rowOff>63945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4555"/>
          <a:ext cx="698500" cy="23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63945</xdr:rowOff>
    </xdr:from>
    <xdr:to>
      <xdr:col>22</xdr:col>
      <xdr:colOff>114300</xdr:colOff>
      <xdr:row>18</xdr:row>
      <xdr:rowOff>98184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7670"/>
          <a:ext cx="698500" cy="34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98184</xdr:rowOff>
    </xdr:from>
    <xdr:to>
      <xdr:col>18</xdr:col>
      <xdr:colOff>177800</xdr:colOff>
      <xdr:row>18</xdr:row>
      <xdr:rowOff>120117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909"/>
          <a:ext cx="698500" cy="2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64224</xdr:rowOff>
    </xdr:from>
    <xdr:to>
      <xdr:col>29</xdr:col>
      <xdr:colOff>177800</xdr:colOff>
      <xdr:row>17</xdr:row>
      <xdr:rowOff>165824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36301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161480</xdr:rowOff>
    </xdr:from>
    <xdr:to>
      <xdr:col>26</xdr:col>
      <xdr:colOff>101600</xdr:colOff>
      <xdr:row>18</xdr:row>
      <xdr:rowOff>91630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3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76407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13145</xdr:rowOff>
    </xdr:from>
    <xdr:to>
      <xdr:col>22</xdr:col>
      <xdr:colOff>165100</xdr:colOff>
      <xdr:row>18</xdr:row>
      <xdr:rowOff>114745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99522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47384</xdr:rowOff>
    </xdr:from>
    <xdr:to>
      <xdr:col>19</xdr:col>
      <xdr:colOff>38100</xdr:colOff>
      <xdr:row>18</xdr:row>
      <xdr:rowOff>148984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69317</xdr:rowOff>
    </xdr:from>
    <xdr:to>
      <xdr:col>15</xdr:col>
      <xdr:colOff>101600</xdr:colOff>
      <xdr:row>18</xdr:row>
      <xdr:rowOff>170917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155694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152734</xdr:rowOff>
    </xdr:from>
    <xdr:to>
      <xdr:col>29</xdr:col>
      <xdr:colOff>127000</xdr:colOff>
      <xdr:row>34</xdr:row>
      <xdr:rowOff>286922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20184"/>
          <a:ext cx="647700" cy="134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152734</xdr:rowOff>
    </xdr:from>
    <xdr:to>
      <xdr:col>26</xdr:col>
      <xdr:colOff>50800</xdr:colOff>
      <xdr:row>34</xdr:row>
      <xdr:rowOff>192119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20184"/>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192119</xdr:rowOff>
    </xdr:from>
    <xdr:to>
      <xdr:col>22</xdr:col>
      <xdr:colOff>114300</xdr:colOff>
      <xdr:row>34</xdr:row>
      <xdr:rowOff>204561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459569"/>
          <a:ext cx="698500" cy="12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204561</xdr:rowOff>
    </xdr:from>
    <xdr:to>
      <xdr:col>18</xdr:col>
      <xdr:colOff>177800</xdr:colOff>
      <xdr:row>34</xdr:row>
      <xdr:rowOff>209459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72011"/>
          <a:ext cx="698500" cy="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236122</xdr:rowOff>
    </xdr:from>
    <xdr:to>
      <xdr:col>29</xdr:col>
      <xdr:colOff>177800</xdr:colOff>
      <xdr:row>34</xdr:row>
      <xdr:rowOff>337722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0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81199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4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101934</xdr:rowOff>
    </xdr:from>
    <xdr:to>
      <xdr:col>26</xdr:col>
      <xdr:colOff>101600</xdr:colOff>
      <xdr:row>34</xdr:row>
      <xdr:rowOff>203534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369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213711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3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141319</xdr:rowOff>
    </xdr:from>
    <xdr:to>
      <xdr:col>22</xdr:col>
      <xdr:colOff>165100</xdr:colOff>
      <xdr:row>34</xdr:row>
      <xdr:rowOff>242919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408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253096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7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153761</xdr:rowOff>
    </xdr:from>
    <xdr:to>
      <xdr:col>19</xdr:col>
      <xdr:colOff>38100</xdr:colOff>
      <xdr:row>34</xdr:row>
      <xdr:rowOff>255361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2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265538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9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158659</xdr:rowOff>
    </xdr:from>
    <xdr:to>
      <xdr:col>15</xdr:col>
      <xdr:colOff>101600</xdr:colOff>
      <xdr:row>34</xdr:row>
      <xdr:rowOff>260259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26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270436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9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26,991
134.07
17,397,336
16,627,814
607,140
9,210,022
16,576,002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156959</xdr:rowOff>
    </xdr:from>
    <xdr:to>
      <xdr:col>24</xdr:col>
      <xdr:colOff>63500</xdr:colOff>
      <xdr:row>35</xdr:row>
      <xdr:rowOff>97206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6259"/>
          <a:ext cx="838200" cy="1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94412</xdr:rowOff>
    </xdr:from>
    <xdr:to>
      <xdr:col>19</xdr:col>
      <xdr:colOff>177800</xdr:colOff>
      <xdr:row>35</xdr:row>
      <xdr:rowOff>97206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5162"/>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94412</xdr:rowOff>
    </xdr:from>
    <xdr:to>
      <xdr:col>15</xdr:col>
      <xdr:colOff>50800</xdr:colOff>
      <xdr:row>35</xdr:row>
      <xdr:rowOff>147168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5162"/>
          <a:ext cx="889000" cy="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147168</xdr:rowOff>
    </xdr:from>
    <xdr:to>
      <xdr:col>10</xdr:col>
      <xdr:colOff>114300</xdr:colOff>
      <xdr:row>35</xdr:row>
      <xdr:rowOff>159906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7918"/>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106159</xdr:rowOff>
    </xdr:from>
    <xdr:to>
      <xdr:col>24</xdr:col>
      <xdr:colOff>114300</xdr:colOff>
      <xdr:row>35</xdr:row>
      <xdr:rowOff>36309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46406</xdr:rowOff>
    </xdr:from>
    <xdr:to>
      <xdr:col>20</xdr:col>
      <xdr:colOff>38100</xdr:colOff>
      <xdr:row>35</xdr:row>
      <xdr:rowOff>148006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139133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43612</xdr:rowOff>
    </xdr:from>
    <xdr:to>
      <xdr:col>15</xdr:col>
      <xdr:colOff>101600</xdr:colOff>
      <xdr:row>35</xdr:row>
      <xdr:rowOff>145212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136339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96368</xdr:rowOff>
    </xdr:from>
    <xdr:to>
      <xdr:col>10</xdr:col>
      <xdr:colOff>165100</xdr:colOff>
      <xdr:row>36</xdr:row>
      <xdr:rowOff>26518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17645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8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109106</xdr:rowOff>
    </xdr:from>
    <xdr:to>
      <xdr:col>6</xdr:col>
      <xdr:colOff>38100</xdr:colOff>
      <xdr:row>36</xdr:row>
      <xdr:rowOff>39256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30383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33058</xdr:rowOff>
    </xdr:from>
    <xdr:to>
      <xdr:col>24</xdr:col>
      <xdr:colOff>63500</xdr:colOff>
      <xdr:row>57</xdr:row>
      <xdr:rowOff>160129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5708"/>
          <a:ext cx="838200" cy="12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101707</xdr:rowOff>
    </xdr:from>
    <xdr:to>
      <xdr:col>19</xdr:col>
      <xdr:colOff>177800</xdr:colOff>
      <xdr:row>57</xdr:row>
      <xdr:rowOff>160129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4357"/>
          <a:ext cx="889000" cy="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101707</xdr:rowOff>
    </xdr:from>
    <xdr:to>
      <xdr:col>15</xdr:col>
      <xdr:colOff>50800</xdr:colOff>
      <xdr:row>58</xdr:row>
      <xdr:rowOff>38095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4357"/>
          <a:ext cx="889000" cy="10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38095</xdr:rowOff>
    </xdr:from>
    <xdr:to>
      <xdr:col>10</xdr:col>
      <xdr:colOff>114300</xdr:colOff>
      <xdr:row>58</xdr:row>
      <xdr:rowOff>72896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2195"/>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153708</xdr:rowOff>
    </xdr:from>
    <xdr:to>
      <xdr:col>24</xdr:col>
      <xdr:colOff>114300</xdr:colOff>
      <xdr:row>57</xdr:row>
      <xdr:rowOff>83858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109329</xdr:rowOff>
    </xdr:from>
    <xdr:to>
      <xdr:col>20</xdr:col>
      <xdr:colOff>38100</xdr:colOff>
      <xdr:row>58</xdr:row>
      <xdr:rowOff>39479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30606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50907</xdr:rowOff>
    </xdr:from>
    <xdr:to>
      <xdr:col>15</xdr:col>
      <xdr:colOff>101600</xdr:colOff>
      <xdr:row>57</xdr:row>
      <xdr:rowOff>152507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143634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158745</xdr:rowOff>
    </xdr:from>
    <xdr:to>
      <xdr:col>10</xdr:col>
      <xdr:colOff>165100</xdr:colOff>
      <xdr:row>58</xdr:row>
      <xdr:rowOff>88895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80022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22096</xdr:rowOff>
    </xdr:from>
    <xdr:to>
      <xdr:col>6</xdr:col>
      <xdr:colOff>38100</xdr:colOff>
      <xdr:row>58</xdr:row>
      <xdr:rowOff>123696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114823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92247</xdr:rowOff>
    </xdr:from>
    <xdr:to>
      <xdr:col>24</xdr:col>
      <xdr:colOff>63500</xdr:colOff>
      <xdr:row>78</xdr:row>
      <xdr:rowOff>24085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3897"/>
          <a:ext cx="838200" cy="10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14484</xdr:rowOff>
    </xdr:from>
    <xdr:to>
      <xdr:col>19</xdr:col>
      <xdr:colOff>177800</xdr:colOff>
      <xdr:row>78</xdr:row>
      <xdr:rowOff>24085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758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152540</xdr:rowOff>
    </xdr:from>
    <xdr:to>
      <xdr:col>15</xdr:col>
      <xdr:colOff>50800</xdr:colOff>
      <xdr:row>78</xdr:row>
      <xdr:rowOff>14484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54190"/>
          <a:ext cx="889000" cy="3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133662</xdr:rowOff>
    </xdr:from>
    <xdr:to>
      <xdr:col>10</xdr:col>
      <xdr:colOff>114300</xdr:colOff>
      <xdr:row>77</xdr:row>
      <xdr:rowOff>152540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35312"/>
          <a:ext cx="889000" cy="1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41447</xdr:rowOff>
    </xdr:from>
    <xdr:to>
      <xdr:col>24</xdr:col>
      <xdr:colOff>114300</xdr:colOff>
      <xdr:row>77</xdr:row>
      <xdr:rowOff>143047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64324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144735</xdr:rowOff>
    </xdr:from>
    <xdr:to>
      <xdr:col>20</xdr:col>
      <xdr:colOff>38100</xdr:colOff>
      <xdr:row>78</xdr:row>
      <xdr:rowOff>74885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91412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1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135134</xdr:rowOff>
    </xdr:from>
    <xdr:to>
      <xdr:col>15</xdr:col>
      <xdr:colOff>101600</xdr:colOff>
      <xdr:row>78</xdr:row>
      <xdr:rowOff>65284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81811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1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101740</xdr:rowOff>
    </xdr:from>
    <xdr:to>
      <xdr:col>10</xdr:col>
      <xdr:colOff>165100</xdr:colOff>
      <xdr:row>78</xdr:row>
      <xdr:rowOff>31890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48417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82862</xdr:rowOff>
    </xdr:from>
    <xdr:to>
      <xdr:col>6</xdr:col>
      <xdr:colOff>38100</xdr:colOff>
      <xdr:row>78</xdr:row>
      <xdr:rowOff>13012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29539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107325</xdr:rowOff>
    </xdr:from>
    <xdr:to>
      <xdr:col>24</xdr:col>
      <xdr:colOff>63500</xdr:colOff>
      <xdr:row>98</xdr:row>
      <xdr:rowOff>33607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37975"/>
          <a:ext cx="838200" cy="9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33607</xdr:rowOff>
    </xdr:from>
    <xdr:to>
      <xdr:col>19</xdr:col>
      <xdr:colOff>177800</xdr:colOff>
      <xdr:row>98</xdr:row>
      <xdr:rowOff>106824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35707"/>
          <a:ext cx="889000" cy="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3051</xdr:rowOff>
    </xdr:from>
    <xdr:to>
      <xdr:col>15</xdr:col>
      <xdr:colOff>50800</xdr:colOff>
      <xdr:row>98</xdr:row>
      <xdr:rowOff>106824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05151"/>
          <a:ext cx="889000" cy="10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3051</xdr:rowOff>
    </xdr:from>
    <xdr:to>
      <xdr:col>10</xdr:col>
      <xdr:colOff>114300</xdr:colOff>
      <xdr:row>99</xdr:row>
      <xdr:rowOff>36971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5151"/>
          <a:ext cx="889000" cy="20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56525</xdr:rowOff>
    </xdr:from>
    <xdr:to>
      <xdr:col>24</xdr:col>
      <xdr:colOff>114300</xdr:colOff>
      <xdr:row>97</xdr:row>
      <xdr:rowOff>158125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34952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154257</xdr:rowOff>
    </xdr:from>
    <xdr:to>
      <xdr:col>20</xdr:col>
      <xdr:colOff>38100</xdr:colOff>
      <xdr:row>98</xdr:row>
      <xdr:rowOff>84407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75534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56024</xdr:rowOff>
    </xdr:from>
    <xdr:to>
      <xdr:col>15</xdr:col>
      <xdr:colOff>101600</xdr:colOff>
      <xdr:row>98</xdr:row>
      <xdr:rowOff>157624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5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148751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123701</xdr:rowOff>
    </xdr:from>
    <xdr:to>
      <xdr:col>10</xdr:col>
      <xdr:colOff>165100</xdr:colOff>
      <xdr:row>98</xdr:row>
      <xdr:rowOff>53851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44978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4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157621</xdr:rowOff>
    </xdr:from>
    <xdr:to>
      <xdr:col>6</xdr:col>
      <xdr:colOff>38100</xdr:colOff>
      <xdr:row>99</xdr:row>
      <xdr:rowOff>87771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78898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145270</xdr:rowOff>
    </xdr:from>
    <xdr:to>
      <xdr:col>55</xdr:col>
      <xdr:colOff>0</xdr:colOff>
      <xdr:row>34</xdr:row>
      <xdr:rowOff>151938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974570"/>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143594</xdr:rowOff>
    </xdr:from>
    <xdr:to>
      <xdr:col>50</xdr:col>
      <xdr:colOff>114300</xdr:colOff>
      <xdr:row>34</xdr:row>
      <xdr:rowOff>145270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7289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143594</xdr:rowOff>
    </xdr:from>
    <xdr:to>
      <xdr:col>45</xdr:col>
      <xdr:colOff>177800</xdr:colOff>
      <xdr:row>34</xdr:row>
      <xdr:rowOff>159520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7289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102789</xdr:rowOff>
    </xdr:from>
    <xdr:to>
      <xdr:col>41</xdr:col>
      <xdr:colOff>50800</xdr:colOff>
      <xdr:row>34</xdr:row>
      <xdr:rowOff>159520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46289"/>
          <a:ext cx="889000" cy="7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101138</xdr:rowOff>
    </xdr:from>
    <xdr:to>
      <xdr:col>55</xdr:col>
      <xdr:colOff>50800</xdr:colOff>
      <xdr:row>35</xdr:row>
      <xdr:rowOff>31288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124015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94470</xdr:rowOff>
    </xdr:from>
    <xdr:to>
      <xdr:col>50</xdr:col>
      <xdr:colOff>165100</xdr:colOff>
      <xdr:row>35</xdr:row>
      <xdr:rowOff>24620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41147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69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92794</xdr:rowOff>
    </xdr:from>
    <xdr:to>
      <xdr:col>46</xdr:col>
      <xdr:colOff>38100</xdr:colOff>
      <xdr:row>35</xdr:row>
      <xdr:rowOff>22944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39471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69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108720</xdr:rowOff>
    </xdr:from>
    <xdr:to>
      <xdr:col>41</xdr:col>
      <xdr:colOff>101600</xdr:colOff>
      <xdr:row>35</xdr:row>
      <xdr:rowOff>38870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55397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1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51989</xdr:rowOff>
    </xdr:from>
    <xdr:to>
      <xdr:col>36</xdr:col>
      <xdr:colOff>165100</xdr:colOff>
      <xdr:row>30</xdr:row>
      <xdr:rowOff>153589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170116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7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137788</xdr:rowOff>
    </xdr:from>
    <xdr:to>
      <xdr:col>55</xdr:col>
      <xdr:colOff>0</xdr:colOff>
      <xdr:row>58</xdr:row>
      <xdr:rowOff>10876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38988"/>
          <a:ext cx="838200" cy="2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122158</xdr:rowOff>
    </xdr:from>
    <xdr:to>
      <xdr:col>50</xdr:col>
      <xdr:colOff>114300</xdr:colOff>
      <xdr:row>58</xdr:row>
      <xdr:rowOff>10876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94808"/>
          <a:ext cx="889000" cy="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109669</xdr:rowOff>
    </xdr:from>
    <xdr:to>
      <xdr:col>45</xdr:col>
      <xdr:colOff>177800</xdr:colOff>
      <xdr:row>57</xdr:row>
      <xdr:rowOff>122158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39419"/>
          <a:ext cx="889000" cy="35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97013</xdr:rowOff>
    </xdr:from>
    <xdr:to>
      <xdr:col>41</xdr:col>
      <xdr:colOff>50800</xdr:colOff>
      <xdr:row>55</xdr:row>
      <xdr:rowOff>109669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55313"/>
          <a:ext cx="889000" cy="18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86988</xdr:rowOff>
    </xdr:from>
    <xdr:to>
      <xdr:col>55</xdr:col>
      <xdr:colOff>50800</xdr:colOff>
      <xdr:row>57</xdr:row>
      <xdr:rowOff>17138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65415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131526</xdr:rowOff>
    </xdr:from>
    <xdr:to>
      <xdr:col>50</xdr:col>
      <xdr:colOff>165100</xdr:colOff>
      <xdr:row>58</xdr:row>
      <xdr:rowOff>61676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52803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9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71358</xdr:rowOff>
    </xdr:from>
    <xdr:to>
      <xdr:col>46</xdr:col>
      <xdr:colOff>38100</xdr:colOff>
      <xdr:row>58</xdr:row>
      <xdr:rowOff>1508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164085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58869</xdr:rowOff>
    </xdr:from>
    <xdr:to>
      <xdr:col>41</xdr:col>
      <xdr:colOff>101600</xdr:colOff>
      <xdr:row>55</xdr:row>
      <xdr:rowOff>160469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5546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6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46213</xdr:rowOff>
    </xdr:from>
    <xdr:to>
      <xdr:col>36</xdr:col>
      <xdr:colOff>165100</xdr:colOff>
      <xdr:row>54</xdr:row>
      <xdr:rowOff>147813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164340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7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70118</xdr:rowOff>
    </xdr:from>
    <xdr:to>
      <xdr:col>55</xdr:col>
      <xdr:colOff>0</xdr:colOff>
      <xdr:row>79</xdr:row>
      <xdr:rowOff>60038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43218"/>
          <a:ext cx="838200" cy="16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58100</xdr:rowOff>
    </xdr:from>
    <xdr:to>
      <xdr:col>50</xdr:col>
      <xdr:colOff>114300</xdr:colOff>
      <xdr:row>79</xdr:row>
      <xdr:rowOff>60038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02650"/>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22079</xdr:rowOff>
    </xdr:from>
    <xdr:to>
      <xdr:col>45</xdr:col>
      <xdr:colOff>177800</xdr:colOff>
      <xdr:row>79</xdr:row>
      <xdr:rowOff>58100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223729"/>
          <a:ext cx="889000" cy="37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111082</xdr:rowOff>
    </xdr:from>
    <xdr:to>
      <xdr:col>41</xdr:col>
      <xdr:colOff>50800</xdr:colOff>
      <xdr:row>77</xdr:row>
      <xdr:rowOff>22079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69832"/>
          <a:ext cx="889000" cy="2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19318</xdr:rowOff>
    </xdr:from>
    <xdr:to>
      <xdr:col>55</xdr:col>
      <xdr:colOff>50800</xdr:colOff>
      <xdr:row>78</xdr:row>
      <xdr:rowOff>120918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9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169195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9238</xdr:rowOff>
    </xdr:from>
    <xdr:to>
      <xdr:col>50</xdr:col>
      <xdr:colOff>165100</xdr:colOff>
      <xdr:row>79</xdr:row>
      <xdr:rowOff>110838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101965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4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7300</xdr:rowOff>
    </xdr:from>
    <xdr:to>
      <xdr:col>46</xdr:col>
      <xdr:colOff>38100</xdr:colOff>
      <xdr:row>79</xdr:row>
      <xdr:rowOff>108900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100027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142729</xdr:rowOff>
    </xdr:from>
    <xdr:to>
      <xdr:col>41</xdr:col>
      <xdr:colOff>101600</xdr:colOff>
      <xdr:row>77</xdr:row>
      <xdr:rowOff>72879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89407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60282</xdr:rowOff>
    </xdr:from>
    <xdr:to>
      <xdr:col>36</xdr:col>
      <xdr:colOff>165100</xdr:colOff>
      <xdr:row>75</xdr:row>
      <xdr:rowOff>161882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6959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145008</xdr:rowOff>
    </xdr:from>
    <xdr:to>
      <xdr:col>55</xdr:col>
      <xdr:colOff>0</xdr:colOff>
      <xdr:row>98</xdr:row>
      <xdr:rowOff>48031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75658"/>
          <a:ext cx="838200" cy="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157454</xdr:rowOff>
    </xdr:from>
    <xdr:to>
      <xdr:col>50</xdr:col>
      <xdr:colOff>114300</xdr:colOff>
      <xdr:row>98</xdr:row>
      <xdr:rowOff>48031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88104"/>
          <a:ext cx="8890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133159</xdr:rowOff>
    </xdr:from>
    <xdr:to>
      <xdr:col>45</xdr:col>
      <xdr:colOff>177800</xdr:colOff>
      <xdr:row>97</xdr:row>
      <xdr:rowOff>157454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3809"/>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67754</xdr:rowOff>
    </xdr:from>
    <xdr:to>
      <xdr:col>41</xdr:col>
      <xdr:colOff>50800</xdr:colOff>
      <xdr:row>97</xdr:row>
      <xdr:rowOff>133159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98404"/>
          <a:ext cx="889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94208</xdr:rowOff>
    </xdr:from>
    <xdr:to>
      <xdr:col>55</xdr:col>
      <xdr:colOff>50800</xdr:colOff>
      <xdr:row>98</xdr:row>
      <xdr:rowOff>24358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72635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168681</xdr:rowOff>
    </xdr:from>
    <xdr:to>
      <xdr:col>50</xdr:col>
      <xdr:colOff>165100</xdr:colOff>
      <xdr:row>98</xdr:row>
      <xdr:rowOff>98831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89958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9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106654</xdr:rowOff>
    </xdr:from>
    <xdr:to>
      <xdr:col>46</xdr:col>
      <xdr:colOff>38100</xdr:colOff>
      <xdr:row>98</xdr:row>
      <xdr:rowOff>36804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27931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82359</xdr:rowOff>
    </xdr:from>
    <xdr:to>
      <xdr:col>41</xdr:col>
      <xdr:colOff>101600</xdr:colOff>
      <xdr:row>98</xdr:row>
      <xdr:rowOff>12509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16954</xdr:rowOff>
    </xdr:from>
    <xdr:to>
      <xdr:col>36</xdr:col>
      <xdr:colOff>165100</xdr:colOff>
      <xdr:row>97</xdr:row>
      <xdr:rowOff>118554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4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109681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4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18999</xdr:rowOff>
    </xdr:from>
    <xdr:to>
      <xdr:col>85</xdr:col>
      <xdr:colOff>127000</xdr:colOff>
      <xdr:row>34</xdr:row>
      <xdr:rowOff>104686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848299"/>
          <a:ext cx="8382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104686</xdr:rowOff>
    </xdr:from>
    <xdr:to>
      <xdr:col>81</xdr:col>
      <xdr:colOff>50800</xdr:colOff>
      <xdr:row>39</xdr:row>
      <xdr:rowOff>8141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933986"/>
          <a:ext cx="889000" cy="7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8141</xdr:rowOff>
    </xdr:from>
    <xdr:to>
      <xdr:col>76</xdr:col>
      <xdr:colOff>114300</xdr:colOff>
      <xdr:row>39</xdr:row>
      <xdr:rowOff>17666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9469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7721</xdr:rowOff>
    </xdr:from>
    <xdr:to>
      <xdr:col>71</xdr:col>
      <xdr:colOff>177800</xdr:colOff>
      <xdr:row>39</xdr:row>
      <xdr:rowOff>17666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94271"/>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139649</xdr:rowOff>
    </xdr:from>
    <xdr:to>
      <xdr:col>85</xdr:col>
      <xdr:colOff>177800</xdr:colOff>
      <xdr:row>34</xdr:row>
      <xdr:rowOff>69799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7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162526</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6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53886</xdr:rowOff>
    </xdr:from>
    <xdr:to>
      <xdr:col>81</xdr:col>
      <xdr:colOff>101600</xdr:colOff>
      <xdr:row>34</xdr:row>
      <xdr:rowOff>155486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8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563</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65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128791</xdr:rowOff>
    </xdr:from>
    <xdr:to>
      <xdr:col>76</xdr:col>
      <xdr:colOff>165100</xdr:colOff>
      <xdr:row>39</xdr:row>
      <xdr:rowOff>58941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50068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3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138316</xdr:rowOff>
    </xdr:from>
    <xdr:to>
      <xdr:col>72</xdr:col>
      <xdr:colOff>38100</xdr:colOff>
      <xdr:row>39</xdr:row>
      <xdr:rowOff>68466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59593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128371</xdr:rowOff>
    </xdr:from>
    <xdr:to>
      <xdr:col>67</xdr:col>
      <xdr:colOff>101600</xdr:colOff>
      <xdr:row>39</xdr:row>
      <xdr:rowOff>58521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49648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3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67168</xdr:rowOff>
    </xdr:from>
    <xdr:to>
      <xdr:col>85</xdr:col>
      <xdr:colOff>127000</xdr:colOff>
      <xdr:row>76</xdr:row>
      <xdr:rowOff>90943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97368"/>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67168</xdr:rowOff>
    </xdr:from>
    <xdr:to>
      <xdr:col>81</xdr:col>
      <xdr:colOff>50800</xdr:colOff>
      <xdr:row>76</xdr:row>
      <xdr:rowOff>96658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97368"/>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96658</xdr:rowOff>
    </xdr:from>
    <xdr:to>
      <xdr:col>76</xdr:col>
      <xdr:colOff>114300</xdr:colOff>
      <xdr:row>76</xdr:row>
      <xdr:rowOff>124988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26858"/>
          <a:ext cx="889000" cy="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124988</xdr:rowOff>
    </xdr:from>
    <xdr:to>
      <xdr:col>71</xdr:col>
      <xdr:colOff>177800</xdr:colOff>
      <xdr:row>76</xdr:row>
      <xdr:rowOff>157107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55188"/>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40143</xdr:rowOff>
    </xdr:from>
    <xdr:to>
      <xdr:col>85</xdr:col>
      <xdr:colOff>177800</xdr:colOff>
      <xdr:row>76</xdr:row>
      <xdr:rowOff>141743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7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18570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4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16368</xdr:rowOff>
    </xdr:from>
    <xdr:to>
      <xdr:col>81</xdr:col>
      <xdr:colOff>101600</xdr:colOff>
      <xdr:row>76</xdr:row>
      <xdr:rowOff>117968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109095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45858</xdr:rowOff>
    </xdr:from>
    <xdr:to>
      <xdr:col>76</xdr:col>
      <xdr:colOff>165100</xdr:colOff>
      <xdr:row>76</xdr:row>
      <xdr:rowOff>147458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7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138585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6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74188</xdr:rowOff>
    </xdr:from>
    <xdr:to>
      <xdr:col>72</xdr:col>
      <xdr:colOff>38100</xdr:colOff>
      <xdr:row>77</xdr:row>
      <xdr:rowOff>4338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166915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106307</xdr:rowOff>
    </xdr:from>
    <xdr:to>
      <xdr:col>67</xdr:col>
      <xdr:colOff>101600</xdr:colOff>
      <xdr:row>77</xdr:row>
      <xdr:rowOff>36457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27584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2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85933</xdr:rowOff>
    </xdr:from>
    <xdr:to>
      <xdr:col>85</xdr:col>
      <xdr:colOff>127000</xdr:colOff>
      <xdr:row>97</xdr:row>
      <xdr:rowOff>127338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16583"/>
          <a:ext cx="838200" cy="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113886</xdr:rowOff>
    </xdr:from>
    <xdr:to>
      <xdr:col>81</xdr:col>
      <xdr:colOff>50800</xdr:colOff>
      <xdr:row>97</xdr:row>
      <xdr:rowOff>127338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73086"/>
          <a:ext cx="889000" cy="1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113886</xdr:rowOff>
    </xdr:from>
    <xdr:to>
      <xdr:col>76</xdr:col>
      <xdr:colOff>114300</xdr:colOff>
      <xdr:row>98</xdr:row>
      <xdr:rowOff>22062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73086"/>
          <a:ext cx="889000" cy="2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22062</xdr:rowOff>
    </xdr:from>
    <xdr:to>
      <xdr:col>71</xdr:col>
      <xdr:colOff>177800</xdr:colOff>
      <xdr:row>98</xdr:row>
      <xdr:rowOff>95334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24162"/>
          <a:ext cx="889000" cy="7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35133</xdr:rowOff>
    </xdr:from>
    <xdr:to>
      <xdr:col>85</xdr:col>
      <xdr:colOff>177800</xdr:colOff>
      <xdr:row>97</xdr:row>
      <xdr:rowOff>136733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6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13560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4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76538</xdr:rowOff>
    </xdr:from>
    <xdr:to>
      <xdr:col>81</xdr:col>
      <xdr:colOff>101600</xdr:colOff>
      <xdr:row>98</xdr:row>
      <xdr:rowOff>6688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169265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63086</xdr:rowOff>
    </xdr:from>
    <xdr:to>
      <xdr:col>76</xdr:col>
      <xdr:colOff>165100</xdr:colOff>
      <xdr:row>96</xdr:row>
      <xdr:rowOff>164686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2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9763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9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142712</xdr:rowOff>
    </xdr:from>
    <xdr:to>
      <xdr:col>72</xdr:col>
      <xdr:colOff>38100</xdr:colOff>
      <xdr:row>98</xdr:row>
      <xdr:rowOff>72862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7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63989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44534</xdr:rowOff>
    </xdr:from>
    <xdr:to>
      <xdr:col>67</xdr:col>
      <xdr:colOff>101600</xdr:colOff>
      <xdr:row>98</xdr:row>
      <xdr:rowOff>146134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137261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87488</xdr:rowOff>
    </xdr:from>
    <xdr:to>
      <xdr:col>116</xdr:col>
      <xdr:colOff>63500</xdr:colOff>
      <xdr:row>38</xdr:row>
      <xdr:rowOff>89408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02588"/>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89408</xdr:rowOff>
    </xdr:from>
    <xdr:to>
      <xdr:col>111</xdr:col>
      <xdr:colOff>177800</xdr:colOff>
      <xdr:row>38</xdr:row>
      <xdr:rowOff>90734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04508"/>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90734</xdr:rowOff>
    </xdr:from>
    <xdr:to>
      <xdr:col>107</xdr:col>
      <xdr:colOff>50800</xdr:colOff>
      <xdr:row>38</xdr:row>
      <xdr:rowOff>97866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05834"/>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97866</xdr:rowOff>
    </xdr:from>
    <xdr:to>
      <xdr:col>102</xdr:col>
      <xdr:colOff>114300</xdr:colOff>
      <xdr:row>38</xdr:row>
      <xdr:rowOff>100655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1296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36688</xdr:rowOff>
    </xdr:from>
    <xdr:to>
      <xdr:col>116</xdr:col>
      <xdr:colOff>114300</xdr:colOff>
      <xdr:row>38</xdr:row>
      <xdr:rowOff>138288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123065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6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38608</xdr:rowOff>
    </xdr:from>
    <xdr:to>
      <xdr:col>112</xdr:col>
      <xdr:colOff>38100</xdr:colOff>
      <xdr:row>38</xdr:row>
      <xdr:rowOff>140208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131335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39934</xdr:rowOff>
    </xdr:from>
    <xdr:to>
      <xdr:col>107</xdr:col>
      <xdr:colOff>101600</xdr:colOff>
      <xdr:row>38</xdr:row>
      <xdr:rowOff>141534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132661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47066</xdr:rowOff>
    </xdr:from>
    <xdr:to>
      <xdr:col>102</xdr:col>
      <xdr:colOff>165100</xdr:colOff>
      <xdr:row>38</xdr:row>
      <xdr:rowOff>148666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139793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5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49855</xdr:rowOff>
    </xdr:from>
    <xdr:to>
      <xdr:col>98</xdr:col>
      <xdr:colOff>38100</xdr:colOff>
      <xdr:row>38</xdr:row>
      <xdr:rowOff>151455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142582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147434</xdr:rowOff>
    </xdr:from>
    <xdr:to>
      <xdr:col>116</xdr:col>
      <xdr:colOff>63500</xdr:colOff>
      <xdr:row>57</xdr:row>
      <xdr:rowOff>152121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20084"/>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146558</xdr:rowOff>
    </xdr:from>
    <xdr:to>
      <xdr:col>111</xdr:col>
      <xdr:colOff>177800</xdr:colOff>
      <xdr:row>57</xdr:row>
      <xdr:rowOff>152121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1920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145111</xdr:rowOff>
    </xdr:from>
    <xdr:to>
      <xdr:col>107</xdr:col>
      <xdr:colOff>50800</xdr:colOff>
      <xdr:row>57</xdr:row>
      <xdr:rowOff>146558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17761"/>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139319</xdr:rowOff>
    </xdr:from>
    <xdr:to>
      <xdr:col>102</xdr:col>
      <xdr:colOff>114300</xdr:colOff>
      <xdr:row>57</xdr:row>
      <xdr:rowOff>145111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11969"/>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96634</xdr:rowOff>
    </xdr:from>
    <xdr:to>
      <xdr:col>116</xdr:col>
      <xdr:colOff>114300</xdr:colOff>
      <xdr:row>58</xdr:row>
      <xdr:rowOff>26784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6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119511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101321</xdr:rowOff>
    </xdr:from>
    <xdr:to>
      <xdr:col>112</xdr:col>
      <xdr:colOff>38100</xdr:colOff>
      <xdr:row>58</xdr:row>
      <xdr:rowOff>31471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47998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95758</xdr:rowOff>
    </xdr:from>
    <xdr:to>
      <xdr:col>107</xdr:col>
      <xdr:colOff>101600</xdr:colOff>
      <xdr:row>58</xdr:row>
      <xdr:rowOff>25908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42435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4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94311</xdr:rowOff>
    </xdr:from>
    <xdr:to>
      <xdr:col>102</xdr:col>
      <xdr:colOff>165100</xdr:colOff>
      <xdr:row>58</xdr:row>
      <xdr:rowOff>24461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40988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4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88519</xdr:rowOff>
    </xdr:from>
    <xdr:to>
      <xdr:col>98</xdr:col>
      <xdr:colOff>38100</xdr:colOff>
      <xdr:row>58</xdr:row>
      <xdr:rowOff>18669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35196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3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89865</xdr:rowOff>
    </xdr:from>
    <xdr:to>
      <xdr:col>116</xdr:col>
      <xdr:colOff>63500</xdr:colOff>
      <xdr:row>75</xdr:row>
      <xdr:rowOff>98072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48615"/>
          <a:ext cx="8382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98072</xdr:rowOff>
    </xdr:from>
    <xdr:to>
      <xdr:col>111</xdr:col>
      <xdr:colOff>177800</xdr:colOff>
      <xdr:row>75</xdr:row>
      <xdr:rowOff>113388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5682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113388</xdr:rowOff>
    </xdr:from>
    <xdr:to>
      <xdr:col>107</xdr:col>
      <xdr:colOff>50800</xdr:colOff>
      <xdr:row>75</xdr:row>
      <xdr:rowOff>159772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72138"/>
          <a:ext cx="889000" cy="4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153164</xdr:rowOff>
    </xdr:from>
    <xdr:to>
      <xdr:col>102</xdr:col>
      <xdr:colOff>114300</xdr:colOff>
      <xdr:row>75</xdr:row>
      <xdr:rowOff>159772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11914"/>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39065</xdr:rowOff>
    </xdr:from>
    <xdr:to>
      <xdr:col>116</xdr:col>
      <xdr:colOff>114300</xdr:colOff>
      <xdr:row>75</xdr:row>
      <xdr:rowOff>140665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17492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47272</xdr:rowOff>
    </xdr:from>
    <xdr:to>
      <xdr:col>112</xdr:col>
      <xdr:colOff>38100</xdr:colOff>
      <xdr:row>75</xdr:row>
      <xdr:rowOff>148872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139999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9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62588</xdr:rowOff>
    </xdr:from>
    <xdr:to>
      <xdr:col>107</xdr:col>
      <xdr:colOff>101600</xdr:colOff>
      <xdr:row>75</xdr:row>
      <xdr:rowOff>164188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2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155315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108971</xdr:rowOff>
    </xdr:from>
    <xdr:to>
      <xdr:col>102</xdr:col>
      <xdr:colOff>165100</xdr:colOff>
      <xdr:row>76</xdr:row>
      <xdr:rowOff>39120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677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30249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102364</xdr:rowOff>
    </xdr:from>
    <xdr:to>
      <xdr:col>98</xdr:col>
      <xdr:colOff>38100</xdr:colOff>
      <xdr:row>76</xdr:row>
      <xdr:rowOff>32514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23641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普通建設事業</a:t>
          </a:r>
          <a:r>
            <a:rPr kumimoji="1" lang="ja-JP" altLang="en-US" sz="1100" b="0" i="0" baseline="0">
              <a:solidFill>
                <a:schemeClr val="dk1"/>
              </a:solidFill>
              <a:effectLst/>
              <a:latin typeface="+mn-lt"/>
              <a:ea typeface="+mn-ea"/>
              <a:cs typeface="+mn-cs"/>
            </a:rPr>
            <a:t>費（うち</a:t>
          </a:r>
          <a:r>
            <a:rPr kumimoji="1" lang="ja-JP" altLang="ja-JP" sz="1100" b="0" i="0" baseline="0">
              <a:solidFill>
                <a:schemeClr val="dk1"/>
              </a:solidFill>
              <a:effectLst/>
              <a:latin typeface="+mn-lt"/>
              <a:ea typeface="+mn-ea"/>
              <a:cs typeface="+mn-cs"/>
            </a:rPr>
            <a:t>新規整備</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a:t>
          </a:r>
          <a:r>
            <a:rPr kumimoji="1" lang="ja-JP" altLang="ja-JP" sz="1100" b="0" i="0" baseline="0">
              <a:solidFill>
                <a:schemeClr val="dk1"/>
              </a:solidFill>
              <a:effectLst/>
              <a:latin typeface="+mn-ea"/>
              <a:ea typeface="+mn-ea"/>
              <a:cs typeface="+mn-cs"/>
            </a:rPr>
            <a:t>に比べて一人当たり</a:t>
          </a:r>
          <a:r>
            <a:rPr kumimoji="1" lang="en-US" altLang="ja-JP" sz="1100" b="0" i="0" baseline="0">
              <a:solidFill>
                <a:schemeClr val="dk1"/>
              </a:solidFill>
              <a:effectLst/>
              <a:latin typeface="+mn-ea"/>
              <a:ea typeface="+mn-ea"/>
              <a:cs typeface="+mn-cs"/>
            </a:rPr>
            <a:t>14,824</a:t>
          </a:r>
          <a:r>
            <a:rPr kumimoji="1" lang="ja-JP" altLang="ja-JP" sz="1100" b="0" i="0" baseline="0">
              <a:solidFill>
                <a:schemeClr val="dk1"/>
              </a:solidFill>
              <a:effectLst/>
              <a:latin typeface="+mn-ea"/>
              <a:ea typeface="+mn-ea"/>
              <a:cs typeface="+mn-cs"/>
            </a:rPr>
            <a:t>円</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した。</a:t>
          </a:r>
          <a:r>
            <a:rPr kumimoji="1" lang="ja-JP" altLang="en-US" sz="1100" b="0" i="0" baseline="0">
              <a:solidFill>
                <a:schemeClr val="dk1"/>
              </a:solidFill>
              <a:effectLst/>
              <a:latin typeface="+mn-ea"/>
              <a:ea typeface="+mn-ea"/>
              <a:cs typeface="+mn-cs"/>
            </a:rPr>
            <a:t>被災農業者施設等支援事業費補助金・設備整備費補助金の増や荒川公民館整備事業が</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ea"/>
              <a:ea typeface="+mn-ea"/>
              <a:cs typeface="+mn-cs"/>
            </a:rPr>
            <a:t>要因である。</a:t>
          </a:r>
          <a:endParaRPr kumimoji="1" lang="en-US" altLang="ja-JP" sz="1100" b="0" i="0" baseline="0">
            <a:solidFill>
              <a:srgbClr val="FF0000"/>
            </a:solidFill>
            <a:effectLst/>
            <a:latin typeface="+mn-ea"/>
            <a:ea typeface="+mn-ea"/>
            <a:cs typeface="+mn-cs"/>
          </a:endParaRPr>
        </a:p>
        <a:p>
          <a:pPr eaLnBrk="1" fontAlgn="auto" latinLnBrk="0" hangingPunct="1"/>
          <a:r>
            <a:rPr kumimoji="1" lang="ja-JP" altLang="en-US" sz="1100" b="0" i="0" baseline="0">
              <a:solidFill>
                <a:srgbClr val="FF0000"/>
              </a:solidFill>
              <a:effectLst/>
              <a:latin typeface="+mn-ea"/>
              <a:ea typeface="+mn-ea"/>
              <a:cs typeface="+mn-cs"/>
            </a:rPr>
            <a:t>　</a:t>
          </a:r>
          <a:r>
            <a:rPr kumimoji="1" lang="ja-JP" altLang="ja-JP" sz="1100" b="0" i="0" baseline="0">
              <a:solidFill>
                <a:sysClr val="windowText" lastClr="000000"/>
              </a:solidFill>
              <a:effectLst/>
              <a:latin typeface="+mn-ea"/>
              <a:ea typeface="+mn-ea"/>
              <a:cs typeface="+mn-cs"/>
            </a:rPr>
            <a:t>令和５年７月の豪雨災害と令和６年</a:t>
          </a:r>
          <a:r>
            <a:rPr kumimoji="1" lang="ja-JP" altLang="en-US" sz="1100" b="0" i="0" baseline="0">
              <a:solidFill>
                <a:sysClr val="windowText" lastClr="000000"/>
              </a:solidFill>
              <a:effectLst/>
              <a:latin typeface="+mn-ea"/>
              <a:ea typeface="+mn-ea"/>
              <a:cs typeface="+mn-cs"/>
            </a:rPr>
            <a:t>１月の</a:t>
          </a:r>
          <a:r>
            <a:rPr kumimoji="1" lang="ja-JP" altLang="ja-JP" sz="1100" b="0" i="0" baseline="0">
              <a:solidFill>
                <a:sysClr val="windowText" lastClr="000000"/>
              </a:solidFill>
              <a:effectLst/>
              <a:latin typeface="+mn-ea"/>
              <a:ea typeface="+mn-ea"/>
              <a:cs typeface="+mn-cs"/>
            </a:rPr>
            <a:t>能登半島地震</a:t>
          </a:r>
          <a:r>
            <a:rPr kumimoji="1" lang="ja-JP" altLang="en-US" sz="1100" b="0" i="0" baseline="0">
              <a:solidFill>
                <a:sysClr val="windowText" lastClr="000000"/>
              </a:solidFill>
              <a:effectLst/>
              <a:latin typeface="+mn-ea"/>
              <a:ea typeface="+mn-ea"/>
              <a:cs typeface="+mn-cs"/>
            </a:rPr>
            <a:t>の２度の激甚災害への対応により、</a:t>
          </a:r>
          <a:r>
            <a:rPr kumimoji="1" lang="ja-JP" altLang="ja-JP" sz="1100" b="0" i="0" baseline="0">
              <a:solidFill>
                <a:sysClr val="windowText" lastClr="000000"/>
              </a:solidFill>
              <a:effectLst/>
              <a:latin typeface="+mn-ea"/>
              <a:ea typeface="+mn-ea"/>
              <a:cs typeface="+mn-cs"/>
            </a:rPr>
            <a:t>災害復旧</a:t>
          </a:r>
          <a:r>
            <a:rPr kumimoji="1" lang="ja-JP" altLang="en-US" sz="1100" b="0" i="0" baseline="0">
              <a:solidFill>
                <a:sysClr val="windowText" lastClr="000000"/>
              </a:solidFill>
              <a:effectLst/>
              <a:latin typeface="+mn-ea"/>
              <a:ea typeface="+mn-ea"/>
              <a:cs typeface="+mn-cs"/>
            </a:rPr>
            <a:t>事業</a:t>
          </a:r>
          <a:r>
            <a:rPr kumimoji="1" lang="ja-JP" altLang="ja-JP" sz="1100" b="0" i="0" baseline="0">
              <a:solidFill>
                <a:sysClr val="windowText" lastClr="000000"/>
              </a:solidFill>
              <a:effectLst/>
              <a:latin typeface="+mn-ea"/>
              <a:ea typeface="+mn-ea"/>
              <a:cs typeface="+mn-cs"/>
            </a:rPr>
            <a:t>費</a:t>
          </a:r>
          <a:r>
            <a:rPr kumimoji="1" lang="ja-JP" altLang="ja-JP" sz="1100" b="0" i="0" baseline="0">
              <a:solidFill>
                <a:sysClr val="windowText" lastClr="000000"/>
              </a:solidFill>
              <a:effectLst/>
              <a:latin typeface="+mn-lt"/>
              <a:ea typeface="+mn-ea"/>
              <a:cs typeface="+mn-cs"/>
            </a:rPr>
            <a:t>が</a:t>
          </a:r>
          <a:r>
            <a:rPr kumimoji="1" lang="ja-JP" altLang="en-US" sz="1100" b="0" i="0" baseline="0">
              <a:solidFill>
                <a:sysClr val="windowText" lastClr="000000"/>
              </a:solidFill>
              <a:effectLst/>
              <a:latin typeface="+mn-lt"/>
              <a:ea typeface="+mn-ea"/>
              <a:cs typeface="+mn-cs"/>
            </a:rPr>
            <a:t>前年度に続き</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して</a:t>
          </a:r>
          <a:r>
            <a:rPr kumimoji="1" lang="ja-JP" altLang="en-US" sz="1100" b="0" i="0" baseline="0">
              <a:solidFill>
                <a:sysClr val="windowText" lastClr="000000"/>
              </a:solidFill>
              <a:effectLst/>
              <a:latin typeface="+mn-lt"/>
              <a:ea typeface="+mn-ea"/>
              <a:cs typeface="+mn-cs"/>
            </a:rPr>
            <a:t>いる</a:t>
          </a:r>
          <a:r>
            <a:rPr kumimoji="1" lang="ja-JP" altLang="ja-JP"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また、一人当たり扶助費が令和４年度から</a:t>
          </a:r>
          <a:r>
            <a:rPr kumimoji="1" lang="ja-JP" altLang="ja-JP" sz="1100" b="0" i="0" baseline="0">
              <a:solidFill>
                <a:schemeClr val="dk1"/>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a:t>
          </a:r>
          <a:r>
            <a:rPr kumimoji="1" lang="ja-JP" altLang="en-US" sz="1100" b="0" i="0" baseline="0">
              <a:solidFill>
                <a:sysClr val="windowText" lastClr="000000"/>
              </a:solidFill>
              <a:effectLst/>
              <a:latin typeface="+mn-lt"/>
              <a:ea typeface="+mn-ea"/>
              <a:cs typeface="+mn-cs"/>
            </a:rPr>
            <a:t>ている</a:t>
          </a:r>
          <a:r>
            <a:rPr kumimoji="1" lang="ja-JP" altLang="ja-JP" sz="1100" b="0" i="0" baseline="0">
              <a:solidFill>
                <a:sysClr val="windowText" lastClr="000000"/>
              </a:solidFill>
              <a:effectLst/>
              <a:latin typeface="+mn-lt"/>
              <a:ea typeface="+mn-ea"/>
              <a:cs typeface="+mn-cs"/>
            </a:rPr>
            <a:t>要因は、低所得世帯</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への給付によるものである。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26,991
134.07
17,397,336
16,627,814
607,140
9,210,022
16,576,002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15494</xdr:rowOff>
    </xdr:from>
    <xdr:to>
      <xdr:col>24</xdr:col>
      <xdr:colOff>63500</xdr:colOff>
      <xdr:row>35</xdr:row>
      <xdr:rowOff>32258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624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32258</xdr:rowOff>
    </xdr:from>
    <xdr:to>
      <xdr:col>19</xdr:col>
      <xdr:colOff>177800</xdr:colOff>
      <xdr:row>35</xdr:row>
      <xdr:rowOff>44069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300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xdr:rowOff>
    </xdr:from>
    <xdr:to>
      <xdr:col>15</xdr:col>
      <xdr:colOff>50800</xdr:colOff>
      <xdr:row>35</xdr:row>
      <xdr:rowOff>44069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09005"/>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xdr:rowOff>
    </xdr:from>
    <xdr:to>
      <xdr:col>10</xdr:col>
      <xdr:colOff>114300</xdr:colOff>
      <xdr:row>35</xdr:row>
      <xdr:rowOff>19114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900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136144</xdr:rowOff>
    </xdr:from>
    <xdr:to>
      <xdr:col>24</xdr:col>
      <xdr:colOff>114300</xdr:colOff>
      <xdr:row>35</xdr:row>
      <xdr:rowOff>66294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159021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152908</xdr:rowOff>
    </xdr:from>
    <xdr:to>
      <xdr:col>20</xdr:col>
      <xdr:colOff>38100</xdr:colOff>
      <xdr:row>35</xdr:row>
      <xdr:rowOff>83058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99585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164719</xdr:rowOff>
    </xdr:from>
    <xdr:to>
      <xdr:col>15</xdr:col>
      <xdr:colOff>101600</xdr:colOff>
      <xdr:row>35</xdr:row>
      <xdr:rowOff>94869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111396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128905</xdr:rowOff>
    </xdr:from>
    <xdr:to>
      <xdr:col>10</xdr:col>
      <xdr:colOff>165100</xdr:colOff>
      <xdr:row>35</xdr:row>
      <xdr:rowOff>59055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75582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139764</xdr:rowOff>
    </xdr:from>
    <xdr:to>
      <xdr:col>6</xdr:col>
      <xdr:colOff>38100</xdr:colOff>
      <xdr:row>35</xdr:row>
      <xdr:rowOff>69914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86441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78348</xdr:rowOff>
    </xdr:from>
    <xdr:to>
      <xdr:col>24</xdr:col>
      <xdr:colOff>63500</xdr:colOff>
      <xdr:row>57</xdr:row>
      <xdr:rowOff>126845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0998"/>
          <a:ext cx="838200" cy="4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41859</xdr:rowOff>
    </xdr:from>
    <xdr:to>
      <xdr:col>19</xdr:col>
      <xdr:colOff>177800</xdr:colOff>
      <xdr:row>57</xdr:row>
      <xdr:rowOff>126845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4509"/>
          <a:ext cx="889000" cy="8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41859</xdr:rowOff>
    </xdr:from>
    <xdr:to>
      <xdr:col>15</xdr:col>
      <xdr:colOff>50800</xdr:colOff>
      <xdr:row>57</xdr:row>
      <xdr:rowOff>66186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4509"/>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132266</xdr:rowOff>
    </xdr:from>
    <xdr:to>
      <xdr:col>10</xdr:col>
      <xdr:colOff>114300</xdr:colOff>
      <xdr:row>57</xdr:row>
      <xdr:rowOff>66186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2016"/>
          <a:ext cx="889000" cy="27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27548</xdr:rowOff>
    </xdr:from>
    <xdr:to>
      <xdr:col>24</xdr:col>
      <xdr:colOff>114300</xdr:colOff>
      <xdr:row>57</xdr:row>
      <xdr:rowOff>129148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76045</xdr:rowOff>
    </xdr:from>
    <xdr:to>
      <xdr:col>20</xdr:col>
      <xdr:colOff>38100</xdr:colOff>
      <xdr:row>58</xdr:row>
      <xdr:rowOff>6195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168772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162509</xdr:rowOff>
    </xdr:from>
    <xdr:to>
      <xdr:col>15</xdr:col>
      <xdr:colOff>101600</xdr:colOff>
      <xdr:row>57</xdr:row>
      <xdr:rowOff>92659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83786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15386</xdr:rowOff>
    </xdr:from>
    <xdr:to>
      <xdr:col>10</xdr:col>
      <xdr:colOff>165100</xdr:colOff>
      <xdr:row>57</xdr:row>
      <xdr:rowOff>116986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108113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81466</xdr:rowOff>
    </xdr:from>
    <xdr:to>
      <xdr:col>6</xdr:col>
      <xdr:colOff>38100</xdr:colOff>
      <xdr:row>56</xdr:row>
      <xdr:rowOff>11616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55640</xdr:rowOff>
    </xdr:from>
    <xdr:to>
      <xdr:col>24</xdr:col>
      <xdr:colOff>63500</xdr:colOff>
      <xdr:row>78</xdr:row>
      <xdr:rowOff>43666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7290"/>
          <a:ext cx="83820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43666</xdr:rowOff>
    </xdr:from>
    <xdr:to>
      <xdr:col>19</xdr:col>
      <xdr:colOff>177800</xdr:colOff>
      <xdr:row>78</xdr:row>
      <xdr:rowOff>127268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16766"/>
          <a:ext cx="889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144903</xdr:rowOff>
    </xdr:from>
    <xdr:to>
      <xdr:col>15</xdr:col>
      <xdr:colOff>50800</xdr:colOff>
      <xdr:row>78</xdr:row>
      <xdr:rowOff>127268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6553"/>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144903</xdr:rowOff>
    </xdr:from>
    <xdr:to>
      <xdr:col>10</xdr:col>
      <xdr:colOff>114300</xdr:colOff>
      <xdr:row>79</xdr:row>
      <xdr:rowOff>63119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6553"/>
          <a:ext cx="889000" cy="26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4840</xdr:rowOff>
    </xdr:from>
    <xdr:to>
      <xdr:col>24</xdr:col>
      <xdr:colOff>114300</xdr:colOff>
      <xdr:row>77</xdr:row>
      <xdr:rowOff>106440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154717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164316</xdr:rowOff>
    </xdr:from>
    <xdr:to>
      <xdr:col>20</xdr:col>
      <xdr:colOff>38100</xdr:colOff>
      <xdr:row>78</xdr:row>
      <xdr:rowOff>94466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85593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76468</xdr:rowOff>
    </xdr:from>
    <xdr:to>
      <xdr:col>15</xdr:col>
      <xdr:colOff>101600</xdr:colOff>
      <xdr:row>79</xdr:row>
      <xdr:rowOff>6618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169195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94103</xdr:rowOff>
    </xdr:from>
    <xdr:to>
      <xdr:col>10</xdr:col>
      <xdr:colOff>165100</xdr:colOff>
      <xdr:row>78</xdr:row>
      <xdr:rowOff>24253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12319</xdr:rowOff>
    </xdr:from>
    <xdr:to>
      <xdr:col>6</xdr:col>
      <xdr:colOff>38100</xdr:colOff>
      <xdr:row>79</xdr:row>
      <xdr:rowOff>113919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105046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4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10604</xdr:rowOff>
    </xdr:from>
    <xdr:to>
      <xdr:col>24</xdr:col>
      <xdr:colOff>63500</xdr:colOff>
      <xdr:row>98</xdr:row>
      <xdr:rowOff>135737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12704"/>
          <a:ext cx="838200" cy="1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72340</xdr:rowOff>
    </xdr:from>
    <xdr:to>
      <xdr:col>19</xdr:col>
      <xdr:colOff>177800</xdr:colOff>
      <xdr:row>98</xdr:row>
      <xdr:rowOff>135737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74440"/>
          <a:ext cx="889000" cy="6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72340</xdr:rowOff>
    </xdr:from>
    <xdr:to>
      <xdr:col>15</xdr:col>
      <xdr:colOff>50800</xdr:colOff>
      <xdr:row>98</xdr:row>
      <xdr:rowOff>84798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4440"/>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84798</xdr:rowOff>
    </xdr:from>
    <xdr:to>
      <xdr:col>10</xdr:col>
      <xdr:colOff>114300</xdr:colOff>
      <xdr:row>99</xdr:row>
      <xdr:rowOff>33706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6898"/>
          <a:ext cx="889000" cy="1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131254</xdr:rowOff>
    </xdr:from>
    <xdr:to>
      <xdr:col>24</xdr:col>
      <xdr:colOff>114300</xdr:colOff>
      <xdr:row>98</xdr:row>
      <xdr:rowOff>61404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109681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4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84937</xdr:rowOff>
    </xdr:from>
    <xdr:to>
      <xdr:col>20</xdr:col>
      <xdr:colOff>38100</xdr:colOff>
      <xdr:row>99</xdr:row>
      <xdr:rowOff>15087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21540</xdr:rowOff>
    </xdr:from>
    <xdr:to>
      <xdr:col>15</xdr:col>
      <xdr:colOff>101600</xdr:colOff>
      <xdr:row>98</xdr:row>
      <xdr:rowOff>123140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114267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1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33998</xdr:rowOff>
    </xdr:from>
    <xdr:to>
      <xdr:col>10</xdr:col>
      <xdr:colOff>165100</xdr:colOff>
      <xdr:row>98</xdr:row>
      <xdr:rowOff>135598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126725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154356</xdr:rowOff>
    </xdr:from>
    <xdr:to>
      <xdr:col>6</xdr:col>
      <xdr:colOff>38100</xdr:colOff>
      <xdr:row>99</xdr:row>
      <xdr:rowOff>84506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75633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21808</xdr:rowOff>
    </xdr:from>
    <xdr:to>
      <xdr:col>55</xdr:col>
      <xdr:colOff>0</xdr:colOff>
      <xdr:row>38</xdr:row>
      <xdr:rowOff>42708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36908"/>
          <a:ext cx="8382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42708</xdr:rowOff>
    </xdr:from>
    <xdr:to>
      <xdr:col>50</xdr:col>
      <xdr:colOff>114300</xdr:colOff>
      <xdr:row>38</xdr:row>
      <xdr:rowOff>52179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57808"/>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17562</xdr:rowOff>
    </xdr:from>
    <xdr:to>
      <xdr:col>45</xdr:col>
      <xdr:colOff>177800</xdr:colOff>
      <xdr:row>38</xdr:row>
      <xdr:rowOff>52179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32662"/>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17562</xdr:rowOff>
    </xdr:from>
    <xdr:to>
      <xdr:col>41</xdr:col>
      <xdr:colOff>50800</xdr:colOff>
      <xdr:row>38</xdr:row>
      <xdr:rowOff>25074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32662"/>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120885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163358</xdr:rowOff>
    </xdr:from>
    <xdr:to>
      <xdr:col>50</xdr:col>
      <xdr:colOff>165100</xdr:colOff>
      <xdr:row>38</xdr:row>
      <xdr:rowOff>93508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84635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9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1379</xdr:rowOff>
    </xdr:from>
    <xdr:to>
      <xdr:col>46</xdr:col>
      <xdr:colOff>38100</xdr:colOff>
      <xdr:row>38</xdr:row>
      <xdr:rowOff>102979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94106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138212</xdr:rowOff>
    </xdr:from>
    <xdr:to>
      <xdr:col>41</xdr:col>
      <xdr:colOff>101600</xdr:colOff>
      <xdr:row>38</xdr:row>
      <xdr:rowOff>68362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59489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74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145723</xdr:rowOff>
    </xdr:from>
    <xdr:to>
      <xdr:col>36</xdr:col>
      <xdr:colOff>165100</xdr:colOff>
      <xdr:row>38</xdr:row>
      <xdr:rowOff>75873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67001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8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97961</xdr:rowOff>
    </xdr:from>
    <xdr:to>
      <xdr:col>55</xdr:col>
      <xdr:colOff>0</xdr:colOff>
      <xdr:row>55</xdr:row>
      <xdr:rowOff>167970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27711"/>
          <a:ext cx="8382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139814</xdr:rowOff>
    </xdr:from>
    <xdr:to>
      <xdr:col>50</xdr:col>
      <xdr:colOff>114300</xdr:colOff>
      <xdr:row>55</xdr:row>
      <xdr:rowOff>167970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69564"/>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139814</xdr:rowOff>
    </xdr:from>
    <xdr:to>
      <xdr:col>45</xdr:col>
      <xdr:colOff>177800</xdr:colOff>
      <xdr:row>55</xdr:row>
      <xdr:rowOff>164370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69564"/>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152883</xdr:rowOff>
    </xdr:from>
    <xdr:to>
      <xdr:col>41</xdr:col>
      <xdr:colOff>50800</xdr:colOff>
      <xdr:row>55</xdr:row>
      <xdr:rowOff>164370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39733"/>
          <a:ext cx="889000" cy="35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47161</xdr:rowOff>
    </xdr:from>
    <xdr:to>
      <xdr:col>55</xdr:col>
      <xdr:colOff>50800</xdr:colOff>
      <xdr:row>55</xdr:row>
      <xdr:rowOff>148761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70038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117170</xdr:rowOff>
    </xdr:from>
    <xdr:to>
      <xdr:col>50</xdr:col>
      <xdr:colOff>165100</xdr:colOff>
      <xdr:row>56</xdr:row>
      <xdr:rowOff>47320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63847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89014</xdr:rowOff>
    </xdr:from>
    <xdr:to>
      <xdr:col>46</xdr:col>
      <xdr:colOff>38100</xdr:colOff>
      <xdr:row>56</xdr:row>
      <xdr:rowOff>19164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35691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113570</xdr:rowOff>
    </xdr:from>
    <xdr:to>
      <xdr:col>41</xdr:col>
      <xdr:colOff>101600</xdr:colOff>
      <xdr:row>56</xdr:row>
      <xdr:rowOff>43720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60247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1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102083</xdr:rowOff>
    </xdr:from>
    <xdr:to>
      <xdr:col>36</xdr:col>
      <xdr:colOff>165100</xdr:colOff>
      <xdr:row>54</xdr:row>
      <xdr:rowOff>32233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48760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96856</xdr:rowOff>
    </xdr:from>
    <xdr:to>
      <xdr:col>55</xdr:col>
      <xdr:colOff>0</xdr:colOff>
      <xdr:row>77</xdr:row>
      <xdr:rowOff>103487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98506"/>
          <a:ext cx="8382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103487</xdr:rowOff>
    </xdr:from>
    <xdr:to>
      <xdr:col>50</xdr:col>
      <xdr:colOff>114300</xdr:colOff>
      <xdr:row>77</xdr:row>
      <xdr:rowOff>111334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05137"/>
          <a:ext cx="889000" cy="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111334</xdr:rowOff>
    </xdr:from>
    <xdr:to>
      <xdr:col>45</xdr:col>
      <xdr:colOff>177800</xdr:colOff>
      <xdr:row>77</xdr:row>
      <xdr:rowOff>125337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12984"/>
          <a:ext cx="889000" cy="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125337</xdr:rowOff>
    </xdr:from>
    <xdr:to>
      <xdr:col>41</xdr:col>
      <xdr:colOff>50800</xdr:colOff>
      <xdr:row>77</xdr:row>
      <xdr:rowOff>149797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6987"/>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46056</xdr:rowOff>
    </xdr:from>
    <xdr:to>
      <xdr:col>55</xdr:col>
      <xdr:colOff>50800</xdr:colOff>
      <xdr:row>77</xdr:row>
      <xdr:rowOff>147656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24483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52687</xdr:rowOff>
    </xdr:from>
    <xdr:to>
      <xdr:col>50</xdr:col>
      <xdr:colOff>165100</xdr:colOff>
      <xdr:row>77</xdr:row>
      <xdr:rowOff>154287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145414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60534</xdr:rowOff>
    </xdr:from>
    <xdr:to>
      <xdr:col>46</xdr:col>
      <xdr:colOff>38100</xdr:colOff>
      <xdr:row>77</xdr:row>
      <xdr:rowOff>162134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153261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74537</xdr:rowOff>
    </xdr:from>
    <xdr:to>
      <xdr:col>41</xdr:col>
      <xdr:colOff>101600</xdr:colOff>
      <xdr:row>78</xdr:row>
      <xdr:rowOff>4687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167264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98997</xdr:rowOff>
    </xdr:from>
    <xdr:to>
      <xdr:col>36</xdr:col>
      <xdr:colOff>165100</xdr:colOff>
      <xdr:row>78</xdr:row>
      <xdr:rowOff>29147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20274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101752</xdr:rowOff>
    </xdr:from>
    <xdr:to>
      <xdr:col>55</xdr:col>
      <xdr:colOff>0</xdr:colOff>
      <xdr:row>97</xdr:row>
      <xdr:rowOff>77406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60952"/>
          <a:ext cx="8382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157111</xdr:rowOff>
    </xdr:from>
    <xdr:to>
      <xdr:col>50</xdr:col>
      <xdr:colOff>114300</xdr:colOff>
      <xdr:row>97</xdr:row>
      <xdr:rowOff>77406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16311"/>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88951</xdr:rowOff>
    </xdr:from>
    <xdr:to>
      <xdr:col>45</xdr:col>
      <xdr:colOff>177800</xdr:colOff>
      <xdr:row>96</xdr:row>
      <xdr:rowOff>157111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48151"/>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79921</xdr:rowOff>
    </xdr:from>
    <xdr:to>
      <xdr:col>41</xdr:col>
      <xdr:colOff>50800</xdr:colOff>
      <xdr:row>96</xdr:row>
      <xdr:rowOff>88951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39121"/>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50952</xdr:rowOff>
    </xdr:from>
    <xdr:to>
      <xdr:col>55</xdr:col>
      <xdr:colOff>50800</xdr:colOff>
      <xdr:row>96</xdr:row>
      <xdr:rowOff>152552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73829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26606</xdr:rowOff>
    </xdr:from>
    <xdr:to>
      <xdr:col>50</xdr:col>
      <xdr:colOff>165100</xdr:colOff>
      <xdr:row>97</xdr:row>
      <xdr:rowOff>128206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119333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106311</xdr:rowOff>
    </xdr:from>
    <xdr:to>
      <xdr:col>46</xdr:col>
      <xdr:colOff>38100</xdr:colOff>
      <xdr:row>97</xdr:row>
      <xdr:rowOff>36461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38151</xdr:rowOff>
    </xdr:from>
    <xdr:to>
      <xdr:col>41</xdr:col>
      <xdr:colOff>101600</xdr:colOff>
      <xdr:row>96</xdr:row>
      <xdr:rowOff>139751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156278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29121</xdr:rowOff>
    </xdr:from>
    <xdr:to>
      <xdr:col>36</xdr:col>
      <xdr:colOff>165100</xdr:colOff>
      <xdr:row>96</xdr:row>
      <xdr:rowOff>130721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147248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121374</xdr:rowOff>
    </xdr:from>
    <xdr:to>
      <xdr:col>85</xdr:col>
      <xdr:colOff>127000</xdr:colOff>
      <xdr:row>36</xdr:row>
      <xdr:rowOff>156007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93574"/>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156007</xdr:rowOff>
    </xdr:from>
    <xdr:to>
      <xdr:col>81</xdr:col>
      <xdr:colOff>50800</xdr:colOff>
      <xdr:row>37</xdr:row>
      <xdr:rowOff>7226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28207"/>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7226</xdr:rowOff>
    </xdr:from>
    <xdr:to>
      <xdr:col>76</xdr:col>
      <xdr:colOff>114300</xdr:colOff>
      <xdr:row>37</xdr:row>
      <xdr:rowOff>51803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50876"/>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483</xdr:rowOff>
    </xdr:from>
    <xdr:to>
      <xdr:col>71</xdr:col>
      <xdr:colOff>177800</xdr:colOff>
      <xdr:row>37</xdr:row>
      <xdr:rowOff>51803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44133"/>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70574</xdr:rowOff>
    </xdr:from>
    <xdr:to>
      <xdr:col>85</xdr:col>
      <xdr:colOff>177800</xdr:colOff>
      <xdr:row>37</xdr:row>
      <xdr:rowOff>724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49001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105207</xdr:rowOff>
    </xdr:from>
    <xdr:to>
      <xdr:col>81</xdr:col>
      <xdr:colOff>101600</xdr:colOff>
      <xdr:row>37</xdr:row>
      <xdr:rowOff>35357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26484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127876</xdr:rowOff>
    </xdr:from>
    <xdr:to>
      <xdr:col>76</xdr:col>
      <xdr:colOff>165100</xdr:colOff>
      <xdr:row>37</xdr:row>
      <xdr:rowOff>58026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49153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1003</xdr:rowOff>
    </xdr:from>
    <xdr:to>
      <xdr:col>72</xdr:col>
      <xdr:colOff>38100</xdr:colOff>
      <xdr:row>37</xdr:row>
      <xdr:rowOff>102603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121133</xdr:rowOff>
    </xdr:from>
    <xdr:to>
      <xdr:col>67</xdr:col>
      <xdr:colOff>101600</xdr:colOff>
      <xdr:row>37</xdr:row>
      <xdr:rowOff>51283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42410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43557</xdr:rowOff>
    </xdr:from>
    <xdr:to>
      <xdr:col>85</xdr:col>
      <xdr:colOff>127000</xdr:colOff>
      <xdr:row>58</xdr:row>
      <xdr:rowOff>73417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16207"/>
          <a:ext cx="838200" cy="20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49175</xdr:rowOff>
    </xdr:from>
    <xdr:to>
      <xdr:col>81</xdr:col>
      <xdr:colOff>50800</xdr:colOff>
      <xdr:row>58</xdr:row>
      <xdr:rowOff>73417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93275"/>
          <a:ext cx="8890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49175</xdr:rowOff>
    </xdr:from>
    <xdr:to>
      <xdr:col>76</xdr:col>
      <xdr:colOff>114300</xdr:colOff>
      <xdr:row>58</xdr:row>
      <xdr:rowOff>63391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93275"/>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57545</xdr:rowOff>
    </xdr:from>
    <xdr:to>
      <xdr:col>71</xdr:col>
      <xdr:colOff>177800</xdr:colOff>
      <xdr:row>58</xdr:row>
      <xdr:rowOff>63391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658745"/>
          <a:ext cx="889000" cy="3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164207</xdr:rowOff>
    </xdr:from>
    <xdr:to>
      <xdr:col>85</xdr:col>
      <xdr:colOff>177800</xdr:colOff>
      <xdr:row>57</xdr:row>
      <xdr:rowOff>94357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142634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4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22617</xdr:rowOff>
    </xdr:from>
    <xdr:to>
      <xdr:col>81</xdr:col>
      <xdr:colOff>101600</xdr:colOff>
      <xdr:row>58</xdr:row>
      <xdr:rowOff>124217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115344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5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169825</xdr:rowOff>
    </xdr:from>
    <xdr:to>
      <xdr:col>76</xdr:col>
      <xdr:colOff>165100</xdr:colOff>
      <xdr:row>58</xdr:row>
      <xdr:rowOff>99975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91102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12591</xdr:rowOff>
    </xdr:from>
    <xdr:to>
      <xdr:col>72</xdr:col>
      <xdr:colOff>38100</xdr:colOff>
      <xdr:row>58</xdr:row>
      <xdr:rowOff>114191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105318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6745</xdr:rowOff>
    </xdr:from>
    <xdr:to>
      <xdr:col>67</xdr:col>
      <xdr:colOff>101600</xdr:colOff>
      <xdr:row>56</xdr:row>
      <xdr:rowOff>108345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124872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38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18999</xdr:rowOff>
    </xdr:from>
    <xdr:to>
      <xdr:col>85</xdr:col>
      <xdr:colOff>127000</xdr:colOff>
      <xdr:row>74</xdr:row>
      <xdr:rowOff>104686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706299"/>
          <a:ext cx="8382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104686</xdr:rowOff>
    </xdr:from>
    <xdr:to>
      <xdr:col>81</xdr:col>
      <xdr:colOff>50800</xdr:colOff>
      <xdr:row>79</xdr:row>
      <xdr:rowOff>8141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791986"/>
          <a:ext cx="889000" cy="7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8141</xdr:rowOff>
    </xdr:from>
    <xdr:to>
      <xdr:col>76</xdr:col>
      <xdr:colOff>114300</xdr:colOff>
      <xdr:row>79</xdr:row>
      <xdr:rowOff>17666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5269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7722</xdr:rowOff>
    </xdr:from>
    <xdr:to>
      <xdr:col>71</xdr:col>
      <xdr:colOff>177800</xdr:colOff>
      <xdr:row>79</xdr:row>
      <xdr:rowOff>17666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52272"/>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139649</xdr:rowOff>
    </xdr:from>
    <xdr:to>
      <xdr:col>85</xdr:col>
      <xdr:colOff>177800</xdr:colOff>
      <xdr:row>74</xdr:row>
      <xdr:rowOff>69799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6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162526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5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53886</xdr:rowOff>
    </xdr:from>
    <xdr:to>
      <xdr:col>81</xdr:col>
      <xdr:colOff>101600</xdr:colOff>
      <xdr:row>74</xdr:row>
      <xdr:rowOff>155486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7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563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5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128791</xdr:rowOff>
    </xdr:from>
    <xdr:to>
      <xdr:col>76</xdr:col>
      <xdr:colOff>165100</xdr:colOff>
      <xdr:row>79</xdr:row>
      <xdr:rowOff>58941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50068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94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138316</xdr:rowOff>
    </xdr:from>
    <xdr:to>
      <xdr:col>72</xdr:col>
      <xdr:colOff>38100</xdr:colOff>
      <xdr:row>79</xdr:row>
      <xdr:rowOff>68466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59593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04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128372</xdr:rowOff>
    </xdr:from>
    <xdr:to>
      <xdr:col>67</xdr:col>
      <xdr:colOff>101600</xdr:colOff>
      <xdr:row>79</xdr:row>
      <xdr:rowOff>58522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49649</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9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67168</xdr:rowOff>
    </xdr:from>
    <xdr:to>
      <xdr:col>85</xdr:col>
      <xdr:colOff>127000</xdr:colOff>
      <xdr:row>96</xdr:row>
      <xdr:rowOff>90943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526368"/>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67168</xdr:rowOff>
    </xdr:from>
    <xdr:to>
      <xdr:col>81</xdr:col>
      <xdr:colOff>50800</xdr:colOff>
      <xdr:row>96</xdr:row>
      <xdr:rowOff>96658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26368"/>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96658</xdr:rowOff>
    </xdr:from>
    <xdr:to>
      <xdr:col>76</xdr:col>
      <xdr:colOff>114300</xdr:colOff>
      <xdr:row>96</xdr:row>
      <xdr:rowOff>124988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55858"/>
          <a:ext cx="889000" cy="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124988</xdr:rowOff>
    </xdr:from>
    <xdr:to>
      <xdr:col>71</xdr:col>
      <xdr:colOff>177800</xdr:colOff>
      <xdr:row>96</xdr:row>
      <xdr:rowOff>157107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84188"/>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40143</xdr:rowOff>
    </xdr:from>
    <xdr:to>
      <xdr:col>85</xdr:col>
      <xdr:colOff>177800</xdr:colOff>
      <xdr:row>96</xdr:row>
      <xdr:rowOff>141743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18570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16368</xdr:rowOff>
    </xdr:from>
    <xdr:to>
      <xdr:col>81</xdr:col>
      <xdr:colOff>101600</xdr:colOff>
      <xdr:row>96</xdr:row>
      <xdr:rowOff>117968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109095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45858</xdr:rowOff>
    </xdr:from>
    <xdr:to>
      <xdr:col>76</xdr:col>
      <xdr:colOff>165100</xdr:colOff>
      <xdr:row>96</xdr:row>
      <xdr:rowOff>147458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138585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74188</xdr:rowOff>
    </xdr:from>
    <xdr:to>
      <xdr:col>72</xdr:col>
      <xdr:colOff>38100</xdr:colOff>
      <xdr:row>97</xdr:row>
      <xdr:rowOff>4338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166915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106307</xdr:rowOff>
    </xdr:from>
    <xdr:to>
      <xdr:col>67</xdr:col>
      <xdr:colOff>101600</xdr:colOff>
      <xdr:row>97</xdr:row>
      <xdr:rowOff>36457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6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27584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65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ea"/>
              <a:ea typeface="+mn-ea"/>
              <a:cs typeface="+mn-cs"/>
            </a:rPr>
            <a:t>総務費</a:t>
          </a:r>
          <a:r>
            <a:rPr kumimoji="1" lang="ja-JP" altLang="en-US" sz="1100" b="0" i="0" baseline="0">
              <a:solidFill>
                <a:sysClr val="windowText" lastClr="000000"/>
              </a:solidFill>
              <a:effectLst/>
              <a:latin typeface="+mn-ea"/>
              <a:ea typeface="+mn-ea"/>
              <a:cs typeface="+mn-cs"/>
            </a:rPr>
            <a:t>及び民生費において、人事院勧告に伴う給与改定による職員給与等の増</a:t>
          </a:r>
          <a:r>
            <a:rPr kumimoji="1" lang="ja-JP" altLang="ja-JP" sz="1100" b="0" i="0" baseline="0">
              <a:solidFill>
                <a:sysClr val="windowText" lastClr="000000"/>
              </a:solidFill>
              <a:effectLst/>
              <a:latin typeface="+mn-ea"/>
              <a:ea typeface="+mn-ea"/>
              <a:cs typeface="+mn-cs"/>
            </a:rPr>
            <a:t>が</a:t>
          </a:r>
          <a:r>
            <a:rPr kumimoji="1" lang="ja-JP" altLang="en-US" sz="1100" b="0" i="0" baseline="0">
              <a:solidFill>
                <a:sysClr val="windowText" lastClr="000000"/>
              </a:solidFill>
              <a:effectLst/>
              <a:latin typeface="+mn-ea"/>
              <a:ea typeface="+mn-ea"/>
              <a:cs typeface="+mn-cs"/>
            </a:rPr>
            <a:t>一因となり、それぞれ</a:t>
          </a:r>
          <a:r>
            <a:rPr kumimoji="1" lang="ja-JP" altLang="ja-JP" sz="1100" b="0" i="0" baseline="0">
              <a:solidFill>
                <a:sysClr val="windowText" lastClr="000000"/>
              </a:solidFill>
              <a:effectLst/>
              <a:latin typeface="+mn-ea"/>
              <a:ea typeface="+mn-ea"/>
              <a:cs typeface="+mn-cs"/>
            </a:rPr>
            <a:t>一人当たり</a:t>
          </a:r>
          <a:r>
            <a:rPr kumimoji="1" lang="en-US" altLang="ja-JP" sz="1100" b="0" i="0" baseline="0">
              <a:solidFill>
                <a:sysClr val="windowText" lastClr="000000"/>
              </a:solidFill>
              <a:effectLst/>
              <a:latin typeface="+mn-ea"/>
              <a:ea typeface="+mn-ea"/>
              <a:cs typeface="+mn-cs"/>
            </a:rPr>
            <a:t>12,729</a:t>
          </a:r>
          <a:r>
            <a:rPr kumimoji="1" lang="ja-JP" altLang="en-US" sz="1100" b="0" i="0" baseline="0">
              <a:solidFill>
                <a:sysClr val="windowText" lastClr="000000"/>
              </a:solidFill>
              <a:effectLst/>
              <a:latin typeface="+mn-ea"/>
              <a:ea typeface="+mn-ea"/>
              <a:cs typeface="+mn-cs"/>
            </a:rPr>
            <a:t>円、</a:t>
          </a:r>
          <a:r>
            <a:rPr kumimoji="1" lang="en-US" altLang="ja-JP" sz="1100" b="0" i="0" baseline="0">
              <a:solidFill>
                <a:sysClr val="windowText" lastClr="000000"/>
              </a:solidFill>
              <a:effectLst/>
              <a:latin typeface="+mn-ea"/>
              <a:ea typeface="+mn-ea"/>
              <a:cs typeface="+mn-cs"/>
            </a:rPr>
            <a:t>14,650</a:t>
          </a:r>
          <a:r>
            <a:rPr kumimoji="1" lang="ja-JP" altLang="en-US" sz="1100" b="0" i="0" baseline="0">
              <a:solidFill>
                <a:sysClr val="windowText" lastClr="000000"/>
              </a:solidFill>
              <a:effectLst/>
              <a:latin typeface="+mn-ea"/>
              <a:ea typeface="+mn-ea"/>
              <a:cs typeface="+mn-cs"/>
            </a:rPr>
            <a:t>円の</a:t>
          </a:r>
          <a:r>
            <a:rPr kumimoji="1" lang="ja-JP" altLang="ja-JP" sz="1100" b="0" i="0" baseline="0">
              <a:solidFill>
                <a:schemeClr val="dk1"/>
              </a:solidFill>
              <a:effectLst/>
              <a:latin typeface="+mn-lt"/>
              <a:ea typeface="+mn-ea"/>
              <a:cs typeface="+mn-cs"/>
            </a:rPr>
            <a:t>増加</a:t>
          </a:r>
          <a:r>
            <a:rPr kumimoji="1" lang="ja-JP" altLang="ja-JP" sz="1100" b="0" i="0" baseline="0">
              <a:solidFill>
                <a:sysClr val="windowText" lastClr="000000"/>
              </a:solidFill>
              <a:effectLst/>
              <a:latin typeface="+mn-ea"/>
              <a:ea typeface="+mn-ea"/>
              <a:cs typeface="+mn-cs"/>
            </a:rPr>
            <a:t>となった。</a:t>
          </a:r>
          <a:endParaRPr lang="ja-JP" altLang="ja-JP" sz="1400">
            <a:solidFill>
              <a:sysClr val="windowText" lastClr="000000"/>
            </a:solidFill>
            <a:effectLst/>
            <a:latin typeface="+mn-ea"/>
            <a:ea typeface="+mn-ea"/>
          </a:endParaRPr>
        </a:p>
        <a:p>
          <a:pPr eaLnBrk="1" fontAlgn="auto" latinLnBrk="0" hangingPunct="1"/>
          <a:r>
            <a:rPr kumimoji="1" lang="ja-JP" altLang="ja-JP" sz="1100" b="0" i="0" baseline="0">
              <a:solidFill>
                <a:sysClr val="windowText" lastClr="000000"/>
              </a:solidFill>
              <a:effectLst/>
              <a:latin typeface="+mn-ea"/>
              <a:ea typeface="+mn-ea"/>
              <a:cs typeface="+mn-cs"/>
            </a:rPr>
            <a:t>　</a:t>
          </a:r>
          <a:r>
            <a:rPr kumimoji="1" lang="ja-JP" altLang="en-US" sz="1100" b="0" i="0" baseline="0">
              <a:solidFill>
                <a:sysClr val="windowText" lastClr="000000"/>
              </a:solidFill>
              <a:effectLst/>
              <a:latin typeface="+mn-ea"/>
              <a:ea typeface="+mn-ea"/>
              <a:cs typeface="+mn-cs"/>
            </a:rPr>
            <a:t>教育費</a:t>
          </a:r>
          <a:r>
            <a:rPr kumimoji="1" lang="ja-JP" altLang="ja-JP" sz="1100" b="0" i="0" baseline="0">
              <a:solidFill>
                <a:sysClr val="windowText" lastClr="000000"/>
              </a:solidFill>
              <a:effectLst/>
              <a:latin typeface="+mn-ea"/>
              <a:ea typeface="+mn-ea"/>
              <a:cs typeface="+mn-cs"/>
            </a:rPr>
            <a:t>が一人当たり</a:t>
          </a:r>
          <a:r>
            <a:rPr kumimoji="1" lang="en-US" altLang="ja-JP" sz="1100" b="0" i="0" baseline="0">
              <a:solidFill>
                <a:sysClr val="windowText" lastClr="000000"/>
              </a:solidFill>
              <a:effectLst/>
              <a:latin typeface="+mn-ea"/>
              <a:ea typeface="+mn-ea"/>
              <a:cs typeface="+mn-cs"/>
            </a:rPr>
            <a:t>18,493</a:t>
          </a:r>
          <a:r>
            <a:rPr kumimoji="1" lang="ja-JP" altLang="ja-JP" sz="1100" b="0" i="0" baseline="0">
              <a:solidFill>
                <a:sysClr val="windowText" lastClr="000000"/>
              </a:solidFill>
              <a:effectLst/>
              <a:latin typeface="+mn-ea"/>
              <a:ea typeface="+mn-ea"/>
              <a:cs typeface="+mn-cs"/>
            </a:rPr>
            <a:t>円</a:t>
          </a:r>
          <a:r>
            <a:rPr kumimoji="1" lang="ja-JP" altLang="ja-JP" sz="1100" b="0" i="0" baseline="0">
              <a:solidFill>
                <a:schemeClr val="dk1"/>
              </a:solidFill>
              <a:effectLst/>
              <a:latin typeface="+mn-lt"/>
              <a:ea typeface="+mn-ea"/>
              <a:cs typeface="+mn-cs"/>
            </a:rPr>
            <a:t>増加</a:t>
          </a:r>
          <a:r>
            <a:rPr kumimoji="1" lang="ja-JP" altLang="ja-JP" sz="1100" b="0" i="0" baseline="0">
              <a:solidFill>
                <a:sysClr val="windowText" lastClr="000000"/>
              </a:solidFill>
              <a:effectLst/>
              <a:latin typeface="+mn-ea"/>
              <a:ea typeface="+mn-ea"/>
              <a:cs typeface="+mn-cs"/>
            </a:rPr>
            <a:t>となった。</a:t>
          </a:r>
          <a:r>
            <a:rPr kumimoji="1" lang="ja-JP" altLang="ja-JP" sz="1100" b="0" i="0" baseline="0">
              <a:solidFill>
                <a:sysClr val="windowText" lastClr="000000"/>
              </a:solidFill>
              <a:effectLst/>
              <a:latin typeface="+mn-lt"/>
              <a:ea typeface="+mn-ea"/>
              <a:cs typeface="+mn-cs"/>
            </a:rPr>
            <a:t>要因は、</a:t>
          </a:r>
          <a:r>
            <a:rPr kumimoji="1" lang="ja-JP" altLang="en-US" sz="1100" b="0" i="0" baseline="0">
              <a:solidFill>
                <a:sysClr val="windowText" lastClr="000000"/>
              </a:solidFill>
              <a:effectLst/>
              <a:latin typeface="+mn-lt"/>
              <a:ea typeface="+mn-ea"/>
              <a:cs typeface="+mn-cs"/>
            </a:rPr>
            <a:t>学校給食センター整備事業（実施設計業務）の</a:t>
          </a:r>
          <a:r>
            <a:rPr kumimoji="1" lang="ja-JP" altLang="ja-JP" sz="1100" b="0" i="0" baseline="0">
              <a:solidFill>
                <a:sysClr val="windowText" lastClr="000000"/>
              </a:solidFill>
              <a:effectLst/>
              <a:latin typeface="+mn-lt"/>
              <a:ea typeface="+mn-ea"/>
              <a:cs typeface="+mn-cs"/>
            </a:rPr>
            <a:t>増によるものである。</a:t>
          </a:r>
          <a:r>
            <a:rPr kumimoji="1" lang="ja-JP" altLang="en-US" sz="1100" b="0" i="0" baseline="0">
              <a:solidFill>
                <a:sysClr val="windowText" lastClr="000000"/>
              </a:solidFill>
              <a:effectLst/>
              <a:latin typeface="+mn-lt"/>
              <a:ea typeface="+mn-ea"/>
              <a:cs typeface="+mn-cs"/>
            </a:rPr>
            <a:t>今後本体工事を控えており、更なる</a:t>
          </a:r>
          <a:r>
            <a:rPr kumimoji="1" lang="ja-JP" altLang="ja-JP" sz="1100" b="0" i="0" baseline="0">
              <a:solidFill>
                <a:schemeClr val="dk1"/>
              </a:solidFill>
              <a:effectLst/>
              <a:latin typeface="+mn-lt"/>
              <a:ea typeface="+mn-ea"/>
              <a:cs typeface="+mn-cs"/>
            </a:rPr>
            <a:t>増加</a:t>
          </a:r>
          <a:r>
            <a:rPr kumimoji="1" lang="ja-JP" altLang="en-US" sz="1100" b="0" i="0" baseline="0">
              <a:solidFill>
                <a:sysClr val="windowText" lastClr="000000"/>
              </a:solidFill>
              <a:effectLst/>
              <a:latin typeface="+mn-lt"/>
              <a:ea typeface="+mn-ea"/>
              <a:cs typeface="+mn-cs"/>
            </a:rPr>
            <a:t>が見込まれる。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ea"/>
              <a:ea typeface="+mn-ea"/>
              <a:cs typeface="+mn-cs"/>
            </a:rPr>
            <a:t>令和</a:t>
          </a:r>
          <a:r>
            <a:rPr kumimoji="1" lang="ja-JP" altLang="en-US" sz="1100" b="0" i="0" baseline="0">
              <a:solidFill>
                <a:sysClr val="windowText" lastClr="000000"/>
              </a:solidFill>
              <a:effectLst/>
              <a:latin typeface="+mn-ea"/>
              <a:ea typeface="+mn-ea"/>
              <a:cs typeface="+mn-cs"/>
            </a:rPr>
            <a:t>６</a:t>
          </a:r>
          <a:r>
            <a:rPr kumimoji="1" lang="ja-JP" altLang="ja-JP" sz="1100" b="0" i="0" baseline="0">
              <a:solidFill>
                <a:sysClr val="windowText" lastClr="000000"/>
              </a:solidFill>
              <a:effectLst/>
              <a:latin typeface="+mn-ea"/>
              <a:ea typeface="+mn-ea"/>
              <a:cs typeface="+mn-cs"/>
            </a:rPr>
            <a:t>年度の財政調整基金の標準財政規模比は、前年度比</a:t>
          </a:r>
          <a:r>
            <a:rPr kumimoji="1" lang="en-US" altLang="ja-JP" sz="1100" b="0" i="0" baseline="0">
              <a:solidFill>
                <a:sysClr val="windowText" lastClr="000000"/>
              </a:solidFill>
              <a:effectLst/>
              <a:latin typeface="+mn-ea"/>
              <a:ea typeface="+mn-ea"/>
              <a:cs typeface="+mn-cs"/>
            </a:rPr>
            <a:t>1.37</a:t>
          </a:r>
          <a:r>
            <a:rPr kumimoji="1" lang="ja-JP" altLang="ja-JP" sz="1100" b="0" i="0" baseline="0">
              <a:solidFill>
                <a:sysClr val="windowText" lastClr="000000"/>
              </a:solidFill>
              <a:effectLst/>
              <a:latin typeface="+mn-ea"/>
              <a:ea typeface="+mn-ea"/>
              <a:cs typeface="+mn-cs"/>
            </a:rPr>
            <a:t>％</a:t>
          </a:r>
          <a:r>
            <a:rPr kumimoji="1" lang="ja-JP" altLang="en-US" sz="1100" b="0" i="0" baseline="0">
              <a:solidFill>
                <a:sysClr val="windowText" lastClr="000000"/>
              </a:solidFill>
              <a:effectLst/>
              <a:latin typeface="+mn-ea"/>
              <a:ea typeface="+mn-ea"/>
              <a:cs typeface="+mn-cs"/>
            </a:rPr>
            <a:t>減</a:t>
          </a:r>
          <a:r>
            <a:rPr kumimoji="1" lang="ja-JP" altLang="ja-JP" sz="1100" b="0" i="0" baseline="0">
              <a:solidFill>
                <a:sysClr val="windowText" lastClr="000000"/>
              </a:solidFill>
              <a:effectLst/>
              <a:latin typeface="+mn-ea"/>
              <a:ea typeface="+mn-ea"/>
              <a:cs typeface="+mn-cs"/>
            </a:rPr>
            <a:t>の</a:t>
          </a:r>
          <a:r>
            <a:rPr kumimoji="1" lang="en-US" altLang="ja-JP" sz="1100" b="0" i="0" baseline="0">
              <a:solidFill>
                <a:sysClr val="windowText" lastClr="000000"/>
              </a:solidFill>
              <a:effectLst/>
              <a:latin typeface="+mn-ea"/>
              <a:ea typeface="+mn-ea"/>
              <a:cs typeface="+mn-cs"/>
            </a:rPr>
            <a:t>12.62</a:t>
          </a:r>
          <a:r>
            <a:rPr kumimoji="1" lang="ja-JP" altLang="ja-JP" sz="1100" b="0" i="0" baseline="0">
              <a:solidFill>
                <a:sysClr val="windowText" lastClr="000000"/>
              </a:solidFill>
              <a:effectLst/>
              <a:latin typeface="+mn-ea"/>
              <a:ea typeface="+mn-ea"/>
              <a:cs typeface="+mn-cs"/>
            </a:rPr>
            <a:t>％となった。</a:t>
          </a:r>
          <a:r>
            <a:rPr kumimoji="1" lang="ja-JP" altLang="ja-JP" sz="1100" b="0" i="0" baseline="0">
              <a:solidFill>
                <a:sysClr val="windowText" lastClr="000000"/>
              </a:solidFill>
              <a:effectLst/>
              <a:latin typeface="+mn-lt"/>
              <a:ea typeface="+mn-ea"/>
              <a:cs typeface="+mn-cs"/>
            </a:rPr>
            <a:t>令和５年７月の豪雨災害と令和６年１月の能登半島地震の</a:t>
          </a:r>
          <a:r>
            <a:rPr lang="ja-JP" altLang="en-US">
              <a:solidFill>
                <a:sysClr val="windowText" lastClr="000000"/>
              </a:solidFill>
            </a:rPr>
            <a:t>災害復旧等の臨時財政需要や将来の公債費増嵩に備えるために減債基金積立金の増等があったため，実質単年度収支は赤字となっているが、財政調整基金の取崩しにより、実質収支は黒字となっている。</a:t>
          </a:r>
          <a:endParaRPr kumimoji="1" lang="en-US" altLang="ja-JP" sz="1100" b="0" i="0" baseline="0">
            <a:solidFill>
              <a:sysClr val="windowText" lastClr="000000"/>
            </a:solidFill>
            <a:effectLst/>
            <a:latin typeface="+mn-ea"/>
            <a:ea typeface="+mn-ea"/>
            <a:cs typeface="+mn-cs"/>
          </a:endParaRPr>
        </a:p>
        <a:p>
          <a:pPr eaLnBrk="1" fontAlgn="auto" latinLnBrk="0" hangingPunct="1"/>
          <a:r>
            <a:rPr kumimoji="1" lang="ja-JP" altLang="ja-JP" sz="1100" b="0" i="0" baseline="0">
              <a:solidFill>
                <a:sysClr val="windowText" lastClr="000000"/>
              </a:solidFill>
              <a:effectLst/>
              <a:latin typeface="+mn-ea"/>
              <a:ea typeface="+mn-ea"/>
              <a:cs typeface="+mn-cs"/>
            </a:rPr>
            <a:t>　実質単年度収支がプラスになるよう、財政調整基金の取り崩しに頼らない財政運営に努める。</a:t>
          </a:r>
          <a:endParaRPr lang="ja-JP" altLang="ja-JP" sz="1400">
            <a:solidFill>
              <a:sysClr val="windowText" lastClr="000000"/>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一般会計等の実質赤字及び公営企業会計の資金不足は生じておらず、連結実質赤字額は発生していない。</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17397336</v>
      </c>
      <c r="BO4" s="449"/>
      <c r="BP4" s="449"/>
      <c r="BQ4" s="449"/>
      <c r="BR4" s="449"/>
      <c r="BS4" s="449"/>
      <c r="BT4" s="449"/>
      <c r="BU4" s="450"/>
      <c r="BV4" s="448">
        <v>15509409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6.6</v>
      </c>
      <c r="CU4" s="589"/>
      <c r="CV4" s="589"/>
      <c r="CW4" s="589"/>
      <c r="CX4" s="589"/>
      <c r="CY4" s="589"/>
      <c r="CZ4" s="589"/>
      <c r="DA4" s="590"/>
      <c r="DB4" s="588">
        <v>6.5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16627814</v>
      </c>
      <c r="BO5" s="420"/>
      <c r="BP5" s="420"/>
      <c r="BQ5" s="420"/>
      <c r="BR5" s="420"/>
      <c r="BS5" s="420"/>
      <c r="BT5" s="420"/>
      <c r="BU5" s="421"/>
      <c r="BV5" s="419">
        <v>14850402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88.9</v>
      </c>
      <c r="CU5" s="417"/>
      <c r="CV5" s="417"/>
      <c r="CW5" s="417"/>
      <c r="CX5" s="417"/>
      <c r="CY5" s="417"/>
      <c r="CZ5" s="417"/>
      <c r="DA5" s="418"/>
      <c r="DB5" s="416">
        <v>89.2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769522</v>
      </c>
      <c r="BO6" s="420"/>
      <c r="BP6" s="420"/>
      <c r="BQ6" s="420"/>
      <c r="BR6" s="420"/>
      <c r="BS6" s="420"/>
      <c r="BT6" s="420"/>
      <c r="BU6" s="421"/>
      <c r="BV6" s="419">
        <v>659007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89.2</v>
      </c>
      <c r="CU6" s="563"/>
      <c r="CV6" s="563"/>
      <c r="CW6" s="563"/>
      <c r="CX6" s="563"/>
      <c r="CY6" s="563"/>
      <c r="CZ6" s="563"/>
      <c r="DA6" s="564"/>
      <c r="DB6" s="562">
        <v>89.9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162382</v>
      </c>
      <c r="BO7" s="420"/>
      <c r="BP7" s="420"/>
      <c r="BQ7" s="420"/>
      <c r="BR7" s="420"/>
      <c r="BS7" s="420"/>
      <c r="BT7" s="420"/>
      <c r="BU7" s="421"/>
      <c r="BV7" s="419">
        <v>74381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9210022</v>
      </c>
      <c r="CU7" s="420"/>
      <c r="CV7" s="420"/>
      <c r="CW7" s="420"/>
      <c r="CX7" s="420"/>
      <c r="CY7" s="420"/>
      <c r="CZ7" s="420"/>
      <c r="DA7" s="421"/>
      <c r="DB7" s="419">
        <v>8937005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607140</v>
      </c>
      <c r="BO8" s="420"/>
      <c r="BP8" s="420"/>
      <c r="BQ8" s="420"/>
      <c r="BR8" s="420"/>
      <c r="BS8" s="420"/>
      <c r="BT8" s="420"/>
      <c r="BU8" s="421"/>
      <c r="BV8" s="419">
        <v>584626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0.56000000000000005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28983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22514</v>
      </c>
      <c r="BO9" s="420"/>
      <c r="BP9" s="420"/>
      <c r="BQ9" s="420"/>
      <c r="BR9" s="420"/>
      <c r="BS9" s="420"/>
      <c r="BT9" s="420"/>
      <c r="BU9" s="421"/>
      <c r="BV9" s="419">
        <v>103371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11.8</v>
      </c>
      <c r="CU9" s="417"/>
      <c r="CV9" s="417"/>
      <c r="CW9" s="417"/>
      <c r="CX9" s="417"/>
      <c r="CY9" s="417"/>
      <c r="CZ9" s="417"/>
      <c r="DA9" s="418"/>
      <c r="DB9" s="416">
        <v>12.8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30399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142315</v>
      </c>
      <c r="BO10" s="420"/>
      <c r="BP10" s="420"/>
      <c r="BQ10" s="420"/>
      <c r="BR10" s="420"/>
      <c r="BS10" s="420"/>
      <c r="BT10" s="420"/>
      <c r="BU10" s="421"/>
      <c r="BV10" s="419">
        <v>250012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27857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230000</v>
      </c>
      <c r="BO12" s="420"/>
      <c r="BP12" s="420"/>
      <c r="BQ12" s="420"/>
      <c r="BR12" s="420"/>
      <c r="BS12" s="420"/>
      <c r="BT12" s="420"/>
      <c r="BU12" s="421"/>
      <c r="BV12" s="419">
        <v>221038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26991</v>
      </c>
      <c r="S13" s="507"/>
      <c r="T13" s="507"/>
      <c r="U13" s="507"/>
      <c r="V13" s="508"/>
      <c r="W13" s="509" t="s">
        <v>131</v>
      </c>
      <c r="X13" s="405"/>
      <c r="Y13" s="405"/>
      <c r="Z13" s="405"/>
      <c r="AA13" s="405"/>
      <c r="AB13" s="406"/>
      <c r="AC13" s="372">
        <v>685</v>
      </c>
      <c r="AD13" s="373"/>
      <c r="AE13" s="373"/>
      <c r="AF13" s="373"/>
      <c r="AG13" s="374"/>
      <c r="AH13" s="372">
        <v>787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-65171</v>
      </c>
      <c r="BO13" s="420"/>
      <c r="BP13" s="420"/>
      <c r="BQ13" s="420"/>
      <c r="BR13" s="420"/>
      <c r="BS13" s="420"/>
      <c r="BT13" s="420"/>
      <c r="BU13" s="421"/>
      <c r="BV13" s="419">
        <v>132345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12.8</v>
      </c>
      <c r="CU13" s="417"/>
      <c r="CV13" s="417"/>
      <c r="CW13" s="417"/>
      <c r="CX13" s="417"/>
      <c r="CY13" s="417"/>
      <c r="CZ13" s="417"/>
      <c r="DA13" s="418"/>
      <c r="DB13" s="416">
        <v>13.3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28356</v>
      </c>
      <c r="S14" s="507"/>
      <c r="T14" s="507"/>
      <c r="U14" s="507"/>
      <c r="V14" s="508"/>
      <c r="W14" s="510"/>
      <c r="X14" s="408"/>
      <c r="Y14" s="408"/>
      <c r="Z14" s="408"/>
      <c r="AA14" s="408"/>
      <c r="AB14" s="409"/>
      <c r="AC14" s="499">
        <v>4.5999999999999996</v>
      </c>
      <c r="AD14" s="500"/>
      <c r="AE14" s="500"/>
      <c r="AF14" s="500"/>
      <c r="AG14" s="501"/>
      <c r="AH14" s="499">
        <v>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122.9</v>
      </c>
      <c r="CU14" s="517"/>
      <c r="CV14" s="517"/>
      <c r="CW14" s="517"/>
      <c r="CX14" s="517"/>
      <c r="CY14" s="517"/>
      <c r="CZ14" s="517"/>
      <c r="DA14" s="518"/>
      <c r="DB14" s="516">
        <v>141.4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27544</v>
      </c>
      <c r="S15" s="507"/>
      <c r="T15" s="507"/>
      <c r="U15" s="507"/>
      <c r="V15" s="508"/>
      <c r="W15" s="509" t="s">
        <v>137</v>
      </c>
      <c r="X15" s="405"/>
      <c r="Y15" s="405"/>
      <c r="Z15" s="405"/>
      <c r="AA15" s="405"/>
      <c r="AB15" s="406"/>
      <c r="AC15" s="372">
        <v>5096</v>
      </c>
      <c r="AD15" s="373"/>
      <c r="AE15" s="373"/>
      <c r="AF15" s="373"/>
      <c r="AG15" s="374"/>
      <c r="AH15" s="372">
        <v>5517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4426624</v>
      </c>
      <c r="BO15" s="449"/>
      <c r="BP15" s="449"/>
      <c r="BQ15" s="449"/>
      <c r="BR15" s="449"/>
      <c r="BS15" s="449"/>
      <c r="BT15" s="449"/>
      <c r="BU15" s="450"/>
      <c r="BV15" s="448">
        <v>4323048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34.299999999999997</v>
      </c>
      <c r="AD16" s="500"/>
      <c r="AE16" s="500"/>
      <c r="AF16" s="500"/>
      <c r="AG16" s="501"/>
      <c r="AH16" s="499">
        <v>35.1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8009197</v>
      </c>
      <c r="BO16" s="420"/>
      <c r="BP16" s="420"/>
      <c r="BQ16" s="420"/>
      <c r="BR16" s="420"/>
      <c r="BS16" s="420"/>
      <c r="BT16" s="420"/>
      <c r="BU16" s="421"/>
      <c r="BV16" s="419">
        <v>7734955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9077</v>
      </c>
      <c r="AD17" s="373"/>
      <c r="AE17" s="373"/>
      <c r="AF17" s="373"/>
      <c r="AG17" s="374"/>
      <c r="AH17" s="372">
        <v>9433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5591347</v>
      </c>
      <c r="BO17" s="420"/>
      <c r="BP17" s="420"/>
      <c r="BQ17" s="420"/>
      <c r="BR17" s="420"/>
      <c r="BS17" s="420"/>
      <c r="BT17" s="420"/>
      <c r="BU17" s="421"/>
      <c r="BV17" s="419">
        <v>5449192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134.07</v>
      </c>
      <c r="M18" s="472"/>
      <c r="N18" s="472"/>
      <c r="O18" s="472"/>
      <c r="P18" s="472"/>
      <c r="Q18" s="472"/>
      <c r="R18" s="473"/>
      <c r="S18" s="473"/>
      <c r="T18" s="473"/>
      <c r="U18" s="473"/>
      <c r="V18" s="474"/>
      <c r="W18" s="490"/>
      <c r="X18" s="491"/>
      <c r="Y18" s="491"/>
      <c r="Z18" s="491"/>
      <c r="AA18" s="491"/>
      <c r="AB18" s="515"/>
      <c r="AC18" s="389">
        <v>61.1</v>
      </c>
      <c r="AD18" s="390"/>
      <c r="AE18" s="390"/>
      <c r="AF18" s="390"/>
      <c r="AG18" s="475"/>
      <c r="AH18" s="389">
        <v>59.9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8532055</v>
      </c>
      <c r="BO18" s="420"/>
      <c r="BP18" s="420"/>
      <c r="BQ18" s="420"/>
      <c r="BR18" s="420"/>
      <c r="BS18" s="420"/>
      <c r="BT18" s="420"/>
      <c r="BU18" s="421"/>
      <c r="BV18" s="419">
        <v>8409228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216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12019752</v>
      </c>
      <c r="BO19" s="420"/>
      <c r="BP19" s="420"/>
      <c r="BQ19" s="420"/>
      <c r="BR19" s="420"/>
      <c r="BS19" s="420"/>
      <c r="BT19" s="420"/>
      <c r="BU19" s="421"/>
      <c r="BV19" s="419">
        <v>11611593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9726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16576002</v>
      </c>
      <c r="BO22" s="449"/>
      <c r="BP22" s="449"/>
      <c r="BQ22" s="449"/>
      <c r="BR22" s="449"/>
      <c r="BS22" s="449"/>
      <c r="BT22" s="449"/>
      <c r="BU22" s="450"/>
      <c r="BV22" s="448">
        <v>16602779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9877104</v>
      </c>
      <c r="BO23" s="420"/>
      <c r="BP23" s="420"/>
      <c r="BQ23" s="420"/>
      <c r="BR23" s="420"/>
      <c r="BS23" s="420"/>
      <c r="BT23" s="420"/>
      <c r="BU23" s="421"/>
      <c r="BV23" s="419">
        <v>10136791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8300</v>
      </c>
      <c r="R24" s="373"/>
      <c r="S24" s="373"/>
      <c r="T24" s="373"/>
      <c r="U24" s="373"/>
      <c r="V24" s="374"/>
      <c r="W24" s="462"/>
      <c r="X24" s="399"/>
      <c r="Y24" s="400"/>
      <c r="Z24" s="375" t="s">
        <v>162</v>
      </c>
      <c r="AA24" s="376"/>
      <c r="AB24" s="376"/>
      <c r="AC24" s="376"/>
      <c r="AD24" s="376"/>
      <c r="AE24" s="376"/>
      <c r="AF24" s="376"/>
      <c r="AG24" s="377"/>
      <c r="AH24" s="372">
        <v>237</v>
      </c>
      <c r="AI24" s="373"/>
      <c r="AJ24" s="373"/>
      <c r="AK24" s="373"/>
      <c r="AL24" s="374"/>
      <c r="AM24" s="372">
        <v>691566</v>
      </c>
      <c r="AN24" s="373"/>
      <c r="AO24" s="373"/>
      <c r="AP24" s="373"/>
      <c r="AQ24" s="373"/>
      <c r="AR24" s="374"/>
      <c r="AS24" s="372">
        <v>2918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11722500</v>
      </c>
      <c r="BO24" s="420"/>
      <c r="BP24" s="420"/>
      <c r="BQ24" s="420"/>
      <c r="BR24" s="420"/>
      <c r="BS24" s="420"/>
      <c r="BT24" s="420"/>
      <c r="BU24" s="421"/>
      <c r="BV24" s="419">
        <v>11280280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3226359</v>
      </c>
      <c r="BO25" s="449"/>
      <c r="BP25" s="449"/>
      <c r="BQ25" s="449"/>
      <c r="BR25" s="449"/>
      <c r="BS25" s="449"/>
      <c r="BT25" s="449"/>
      <c r="BU25" s="450"/>
      <c r="BV25" s="448">
        <v>3557158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6930</v>
      </c>
      <c r="AN26" s="373"/>
      <c r="AO26" s="373"/>
      <c r="AP26" s="373"/>
      <c r="AQ26" s="373"/>
      <c r="AR26" s="374"/>
      <c r="AS26" s="372">
        <v>2310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4450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456264</v>
      </c>
      <c r="BO27" s="454"/>
      <c r="BP27" s="454"/>
      <c r="BQ27" s="454"/>
      <c r="BR27" s="454"/>
      <c r="BS27" s="454"/>
      <c r="BT27" s="454"/>
      <c r="BU27" s="455"/>
      <c r="BV27" s="453">
        <v>456240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3900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1162695</v>
      </c>
      <c r="BO28" s="449"/>
      <c r="BP28" s="449"/>
      <c r="BQ28" s="449"/>
      <c r="BR28" s="449"/>
      <c r="BS28" s="449"/>
      <c r="BT28" s="449"/>
      <c r="BU28" s="450"/>
      <c r="BV28" s="448">
        <v>1250380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3600</v>
      </c>
      <c r="R29" s="373"/>
      <c r="S29" s="373"/>
      <c r="T29" s="373"/>
      <c r="U29" s="373"/>
      <c r="V29" s="374"/>
      <c r="W29" s="463"/>
      <c r="X29" s="464"/>
      <c r="Y29" s="465"/>
      <c r="Z29" s="375" t="s">
        <v>177</v>
      </c>
      <c r="AA29" s="376"/>
      <c r="AB29" s="376"/>
      <c r="AC29" s="376"/>
      <c r="AD29" s="376"/>
      <c r="AE29" s="376"/>
      <c r="AF29" s="376"/>
      <c r="AG29" s="377"/>
      <c r="AH29" s="372">
        <v>237</v>
      </c>
      <c r="AI29" s="373"/>
      <c r="AJ29" s="373"/>
      <c r="AK29" s="373"/>
      <c r="AL29" s="374"/>
      <c r="AM29" s="372">
        <v>691566</v>
      </c>
      <c r="AN29" s="373"/>
      <c r="AO29" s="373"/>
      <c r="AP29" s="373"/>
      <c r="AQ29" s="373"/>
      <c r="AR29" s="374"/>
      <c r="AS29" s="372">
        <v>2918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403219</v>
      </c>
      <c r="BO29" s="420"/>
      <c r="BP29" s="420"/>
      <c r="BQ29" s="420"/>
      <c r="BR29" s="420"/>
      <c r="BS29" s="420"/>
      <c r="BT29" s="420"/>
      <c r="BU29" s="421"/>
      <c r="BV29" s="419">
        <v>240821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1021748</v>
      </c>
      <c r="BO30" s="454"/>
      <c r="BP30" s="454"/>
      <c r="BQ30" s="454"/>
      <c r="BR30" s="454"/>
      <c r="BS30" s="454"/>
      <c r="BT30" s="454"/>
      <c r="BU30" s="455"/>
      <c r="BV30" s="453">
        <v>800306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IF('各会計、関係団体の財政状況及び健全化判断比率'!B32="","",'各会計、関係団体の財政状況及び健全化判断比率'!B32)</f>
        <v>東部産業団地事業特別会計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砺波地方衛生施設組合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公益財団法人クロスランドおやべ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公共用地先行取得事業特別会計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小矢部川中流水害予防組合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公益財団法人小矢部市スポーツ協会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富山県市町村総合事務組合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小矢部市土地開発公社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高岡地区広域圏事務組合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富山県市町村会館管理組合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砺波地方介護保険組合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富山県後期高齢者医療広域連合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砺波地域消防組合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CHA4Vmup50uGlexCx9+r5q5/dbE+VIugAco6vb3FkZ/c2f265NheanYQETQm+sptDK+FlMMe8D6xwnDWwI4Og==" saltValue="Oz6sw2UCpXk8T2lCPulb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3.74</v>
      </c>
      <c r="G34" s="33">
        <v>10.42</v>
      </c>
      <c r="H34" s="33">
        <v>5.38</v>
      </c>
      <c r="I34" s="33">
        <v>6.54</v>
      </c>
      <c r="J34" s="34">
        <v>6.59</v>
      </c>
      <c r="K34" s="22"/>
      <c r="L34" s="22"/>
      <c r="M34" s="22"/>
      <c r="N34" s="22"/>
      <c r="O34" s="22"/>
      <c r="P34" s="22"/>
    </row>
    <row r="35" spans="1:16" ht="39" customHeight="1" x14ac:dyDescent="0.15">
      <c r="A35" s="22"/>
      <c r="B35" s="35"/>
      <c r="C35" s="1145" t="s">
        <v>533</v>
      </c>
      <c r="D35" s="1146"/>
      <c r="E35" s="1147"/>
      <c r="F35" s="36">
        <v>6.68</v>
      </c>
      <c r="G35" s="37">
        <v>6.04</v>
      </c>
      <c r="H35" s="37">
        <v>5.64</v>
      </c>
      <c r="I35" s="37">
        <v>5.4</v>
      </c>
      <c r="J35" s="38">
        <v>5.2</v>
      </c>
      <c r="K35" s="22"/>
      <c r="L35" s="22"/>
      <c r="M35" s="22"/>
      <c r="N35" s="22"/>
      <c r="O35" s="22"/>
      <c r="P35" s="22"/>
    </row>
    <row r="36" spans="1:16" ht="39" customHeight="1" x14ac:dyDescent="0.15">
      <c r="A36" s="22"/>
      <c r="B36" s="35"/>
      <c r="C36" s="1145" t="s">
        <v>534</v>
      </c>
      <c r="D36" s="1146"/>
      <c r="E36" s="1147"/>
      <c r="F36" s="36">
        <v>2.38</v>
      </c>
      <c r="G36" s="37">
        <v>2.64</v>
      </c>
      <c r="H36" s="37">
        <v>4.49</v>
      </c>
      <c r="I36" s="37">
        <v>3.64</v>
      </c>
      <c r="J36" s="38">
        <v>3.3</v>
      </c>
      <c r="K36" s="22"/>
      <c r="L36" s="22"/>
      <c r="M36" s="22"/>
      <c r="N36" s="22"/>
      <c r="O36" s="22"/>
      <c r="P36" s="22"/>
    </row>
    <row r="37" spans="1:16" ht="39" customHeight="1" x14ac:dyDescent="0.15">
      <c r="A37" s="22"/>
      <c r="B37" s="35"/>
      <c r="C37" s="1145" t="s">
        <v>535</v>
      </c>
      <c r="D37" s="1146"/>
      <c r="E37" s="1147"/>
      <c r="F37" s="36">
        <v>0.66</v>
      </c>
      <c r="G37" s="37">
        <v>0.56000000000000005</v>
      </c>
      <c r="H37" s="37">
        <v>0.28000000000000003</v>
      </c>
      <c r="I37" s="37">
        <v>0.45</v>
      </c>
      <c r="J37" s="38">
        <v>0.5</v>
      </c>
      <c r="K37" s="22"/>
      <c r="L37" s="22"/>
      <c r="M37" s="22"/>
      <c r="N37" s="22"/>
      <c r="O37" s="22"/>
      <c r="P37" s="22"/>
    </row>
    <row r="38" spans="1:16" ht="39" customHeight="1" x14ac:dyDescent="0.15">
      <c r="A38" s="22"/>
      <c r="B38" s="35"/>
      <c r="C38" s="1145" t="s">
        <v>536</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537</v>
      </c>
      <c r="D39" s="1146"/>
      <c r="E39" s="1147"/>
      <c r="F39" s="36">
        <v>0</v>
      </c>
      <c r="G39" s="37">
        <v>0.06</v>
      </c>
      <c r="H39" s="37">
        <v>0</v>
      </c>
      <c r="I39" s="37">
        <v>0.01</v>
      </c>
      <c r="J39" s="38">
        <v>0</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Ip5KuStaZ7ii4Q8hWb+K8OLfJ5xPl7wqZ0xfsCXaxowfMddNdBTzISX5QAussYV099TAgoMmEIXlX743NchhA==" saltValue="1q/14wsF6tFvz6/7IMkZ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1411</v>
      </c>
      <c r="L45" s="60">
        <v>1446</v>
      </c>
      <c r="M45" s="60">
        <v>1477</v>
      </c>
      <c r="N45" s="60">
        <v>1515</v>
      </c>
      <c r="O45" s="61">
        <v>1448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821</v>
      </c>
      <c r="L48" s="64">
        <v>803</v>
      </c>
      <c r="M48" s="64">
        <v>795</v>
      </c>
      <c r="N48" s="64">
        <v>761</v>
      </c>
      <c r="O48" s="65">
        <v>753</v>
      </c>
      <c r="P48" s="48"/>
      <c r="Q48" s="48"/>
      <c r="R48" s="48"/>
      <c r="S48" s="48"/>
      <c r="T48" s="48"/>
      <c r="U48" s="48"/>
    </row>
    <row r="49" spans="1:21" ht="30.75" customHeight="1" x14ac:dyDescent="0.15">
      <c r="A49" s="48"/>
      <c r="B49" s="1178"/>
      <c r="C49" s="1179"/>
      <c r="D49" s="62"/>
      <c r="E49" s="1155" t="s">
        <v>14</v>
      </c>
      <c r="F49" s="1155"/>
      <c r="G49" s="1155"/>
      <c r="H49" s="1155"/>
      <c r="I49" s="1155"/>
      <c r="J49" s="1156"/>
      <c r="K49" s="63">
        <v>96</v>
      </c>
      <c r="L49" s="64">
        <v>102</v>
      </c>
      <c r="M49" s="64">
        <v>99</v>
      </c>
      <c r="N49" s="64">
        <v>95</v>
      </c>
      <c r="O49" s="65">
        <v>79</v>
      </c>
      <c r="P49" s="48"/>
      <c r="Q49" s="48"/>
      <c r="R49" s="48"/>
      <c r="S49" s="48"/>
      <c r="T49" s="48"/>
      <c r="U49" s="48"/>
    </row>
    <row r="50" spans="1:21" ht="30.75" customHeight="1" x14ac:dyDescent="0.15">
      <c r="A50" s="48"/>
      <c r="B50" s="1178"/>
      <c r="C50" s="1179"/>
      <c r="D50" s="62"/>
      <c r="E50" s="1155" t="s">
        <v>15</v>
      </c>
      <c r="F50" s="1155"/>
      <c r="G50" s="1155"/>
      <c r="H50" s="1155"/>
      <c r="I50" s="1155"/>
      <c r="J50" s="1156"/>
      <c r="K50" s="63">
        <v>95</v>
      </c>
      <c r="L50" s="64">
        <v>91</v>
      </c>
      <c r="M50" s="64">
        <v>79</v>
      </c>
      <c r="N50" s="64">
        <v>55</v>
      </c>
      <c r="O50" s="65">
        <v>54</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1401</v>
      </c>
      <c r="L52" s="64">
        <v>1431</v>
      </c>
      <c r="M52" s="64">
        <v>1440</v>
      </c>
      <c r="N52" s="64">
        <v>1392</v>
      </c>
      <c r="O52" s="65">
        <v>1433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1022</v>
      </c>
      <c r="L53" s="69">
        <v>1011</v>
      </c>
      <c r="M53" s="69">
        <v>1010</v>
      </c>
      <c r="N53" s="69">
        <v>1034</v>
      </c>
      <c r="O53" s="70">
        <v>901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25vjQRR1+UrvZNO0/RwRHbJwk64pNhKo0pH/LAftszT+ooP0VNjVwY6CecZfMilbkCT8xK8T7kSG9wI1OhzMA==" saltValue="H4d/H88aOaFCf4WZJ92o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18656</v>
      </c>
      <c r="J41" s="344">
        <v>18279</v>
      </c>
      <c r="K41" s="344">
        <v>17445</v>
      </c>
      <c r="L41" s="344">
        <v>16603</v>
      </c>
      <c r="M41" s="345">
        <v>16576</v>
      </c>
    </row>
    <row r="42" spans="2:13" ht="27.75" customHeight="1" x14ac:dyDescent="0.15">
      <c r="B42" s="1186"/>
      <c r="C42" s="1187"/>
      <c r="D42" s="106"/>
      <c r="E42" s="1190" t="s">
        <v>32</v>
      </c>
      <c r="F42" s="1190"/>
      <c r="G42" s="1190"/>
      <c r="H42" s="1191"/>
      <c r="I42" s="346">
        <v>2502</v>
      </c>
      <c r="J42" s="347">
        <v>2358</v>
      </c>
      <c r="K42" s="347">
        <v>2213</v>
      </c>
      <c r="L42" s="347">
        <v>2099</v>
      </c>
      <c r="M42" s="348">
        <v>1987</v>
      </c>
    </row>
    <row r="43" spans="2:13" ht="27.75" customHeight="1" x14ac:dyDescent="0.15">
      <c r="B43" s="1186"/>
      <c r="C43" s="1187"/>
      <c r="D43" s="106"/>
      <c r="E43" s="1190" t="s">
        <v>33</v>
      </c>
      <c r="F43" s="1190"/>
      <c r="G43" s="1190"/>
      <c r="H43" s="1191"/>
      <c r="I43" s="346">
        <v>12712</v>
      </c>
      <c r="J43" s="347">
        <v>12002</v>
      </c>
      <c r="K43" s="347">
        <v>11395</v>
      </c>
      <c r="L43" s="347">
        <v>11454</v>
      </c>
      <c r="M43" s="348">
        <v>10136</v>
      </c>
    </row>
    <row r="44" spans="2:13" ht="27.75" customHeight="1" x14ac:dyDescent="0.15">
      <c r="B44" s="1186"/>
      <c r="C44" s="1187"/>
      <c r="D44" s="106"/>
      <c r="E44" s="1190" t="s">
        <v>34</v>
      </c>
      <c r="F44" s="1190"/>
      <c r="G44" s="1190"/>
      <c r="H44" s="1191"/>
      <c r="I44" s="346">
        <v>588</v>
      </c>
      <c r="J44" s="347">
        <v>543</v>
      </c>
      <c r="K44" s="347">
        <v>461</v>
      </c>
      <c r="L44" s="347">
        <v>404</v>
      </c>
      <c r="M44" s="348">
        <v>421</v>
      </c>
    </row>
    <row r="45" spans="2:13" ht="27.75" customHeight="1" x14ac:dyDescent="0.15">
      <c r="B45" s="1186"/>
      <c r="C45" s="1187"/>
      <c r="D45" s="106"/>
      <c r="E45" s="1190" t="s">
        <v>35</v>
      </c>
      <c r="F45" s="1190"/>
      <c r="G45" s="1190"/>
      <c r="H45" s="1191"/>
      <c r="I45" s="346">
        <v>1615</v>
      </c>
      <c r="J45" s="347">
        <v>1573</v>
      </c>
      <c r="K45" s="347">
        <v>1524</v>
      </c>
      <c r="L45" s="347">
        <v>1385</v>
      </c>
      <c r="M45" s="348">
        <v>1336</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977</v>
      </c>
      <c r="J50" s="347">
        <v>1312</v>
      </c>
      <c r="K50" s="347">
        <v>2350</v>
      </c>
      <c r="L50" s="347">
        <v>2500</v>
      </c>
      <c r="M50" s="348">
        <v>2792</v>
      </c>
    </row>
    <row r="51" spans="2:13" ht="27.75" customHeight="1" x14ac:dyDescent="0.15">
      <c r="B51" s="1186"/>
      <c r="C51" s="1187"/>
      <c r="D51" s="106"/>
      <c r="E51" s="1190" t="s">
        <v>42</v>
      </c>
      <c r="F51" s="1190"/>
      <c r="G51" s="1190"/>
      <c r="H51" s="1191"/>
      <c r="I51" s="346">
        <v>2117</v>
      </c>
      <c r="J51" s="347">
        <v>2020</v>
      </c>
      <c r="K51" s="347">
        <v>1914</v>
      </c>
      <c r="L51" s="347">
        <v>1797</v>
      </c>
      <c r="M51" s="348">
        <v>1698</v>
      </c>
    </row>
    <row r="52" spans="2:13" ht="27.75" customHeight="1" x14ac:dyDescent="0.15">
      <c r="B52" s="1188"/>
      <c r="C52" s="1189"/>
      <c r="D52" s="106"/>
      <c r="E52" s="1190" t="s">
        <v>43</v>
      </c>
      <c r="F52" s="1190"/>
      <c r="G52" s="1190"/>
      <c r="H52" s="1191"/>
      <c r="I52" s="346">
        <v>18613</v>
      </c>
      <c r="J52" s="347">
        <v>18251</v>
      </c>
      <c r="K52" s="347">
        <v>17454</v>
      </c>
      <c r="L52" s="347">
        <v>16929</v>
      </c>
      <c r="M52" s="348">
        <v>16364</v>
      </c>
    </row>
    <row r="53" spans="2:13" ht="27.75" customHeight="1" thickBot="1" x14ac:dyDescent="0.2">
      <c r="B53" s="1192" t="s">
        <v>19</v>
      </c>
      <c r="C53" s="1193"/>
      <c r="D53" s="110"/>
      <c r="E53" s="1194" t="s">
        <v>44</v>
      </c>
      <c r="F53" s="1194"/>
      <c r="G53" s="1194"/>
      <c r="H53" s="1195"/>
      <c r="I53" s="349">
        <v>14367</v>
      </c>
      <c r="J53" s="350">
        <v>13172</v>
      </c>
      <c r="K53" s="350">
        <v>11320</v>
      </c>
      <c r="L53" s="350">
        <v>10718</v>
      </c>
      <c r="M53" s="351">
        <v>9602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JXqp2Tby+7yGr2OsbGqghngDRmYHOb0VJbjfYypiARyZHZ9iRPjhFuH6pOUS+erOt1qPhC2zbDd8GoWpqZ4SQ==" saltValue="0Rsw2mFNUM21r6i80CYe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1221</v>
      </c>
      <c r="G55" s="352">
        <v>1250</v>
      </c>
      <c r="H55" s="353">
        <v>1163</v>
      </c>
    </row>
    <row r="56" spans="2:8" ht="52.5" customHeight="1" x14ac:dyDescent="0.15">
      <c r="B56" s="122"/>
      <c r="C56" s="1213" t="s">
        <v>47</v>
      </c>
      <c r="D56" s="1213"/>
      <c r="E56" s="1214"/>
      <c r="F56" s="354">
        <v>273</v>
      </c>
      <c r="G56" s="354">
        <v>241</v>
      </c>
      <c r="H56" s="355">
        <v>403</v>
      </c>
    </row>
    <row r="57" spans="2:8" ht="53.25" customHeight="1" x14ac:dyDescent="0.15">
      <c r="B57" s="122"/>
      <c r="C57" s="1215" t="s">
        <v>48</v>
      </c>
      <c r="D57" s="1215"/>
      <c r="E57" s="1216"/>
      <c r="F57" s="356">
        <v>640</v>
      </c>
      <c r="G57" s="356">
        <v>800</v>
      </c>
      <c r="H57" s="357">
        <v>1022</v>
      </c>
    </row>
    <row r="58" spans="2:8" ht="45.75" customHeight="1" x14ac:dyDescent="0.15">
      <c r="B58" s="123"/>
      <c r="C58" s="1203" t="s">
        <v>557</v>
      </c>
      <c r="D58" s="1204"/>
      <c r="E58" s="1205"/>
      <c r="F58" s="358">
        <v>201</v>
      </c>
      <c r="G58" s="358">
        <v>301</v>
      </c>
      <c r="H58" s="359">
        <v>401</v>
      </c>
    </row>
    <row r="59" spans="2:8" ht="45.75" customHeight="1" x14ac:dyDescent="0.15">
      <c r="B59" s="123"/>
      <c r="C59" s="1203" t="s">
        <v>558</v>
      </c>
      <c r="D59" s="1204"/>
      <c r="E59" s="1205"/>
      <c r="F59" s="358">
        <v>188</v>
      </c>
      <c r="G59" s="358">
        <v>258</v>
      </c>
      <c r="H59" s="359">
        <v>358</v>
      </c>
    </row>
    <row r="60" spans="2:8" ht="45.75" customHeight="1" x14ac:dyDescent="0.15">
      <c r="B60" s="123"/>
      <c r="C60" s="1203" t="s">
        <v>559</v>
      </c>
      <c r="D60" s="1204"/>
      <c r="E60" s="1205"/>
      <c r="F60" s="358">
        <v>132</v>
      </c>
      <c r="G60" s="358">
        <v>122</v>
      </c>
      <c r="H60" s="359">
        <v>122</v>
      </c>
    </row>
    <row r="61" spans="2:8" ht="45.75" customHeight="1" x14ac:dyDescent="0.15">
      <c r="B61" s="123"/>
      <c r="C61" s="1203" t="s">
        <v>560</v>
      </c>
      <c r="D61" s="1204"/>
      <c r="E61" s="1205"/>
      <c r="F61" s="358">
        <v>70</v>
      </c>
      <c r="G61" s="358">
        <v>61</v>
      </c>
      <c r="H61" s="359">
        <v>90</v>
      </c>
    </row>
    <row r="62" spans="2:8" ht="45.75" customHeight="1" thickBot="1" x14ac:dyDescent="0.2">
      <c r="B62" s="124"/>
      <c r="C62" s="1206" t="s">
        <v>561</v>
      </c>
      <c r="D62" s="1207"/>
      <c r="E62" s="1208"/>
      <c r="F62" s="360">
        <v>20</v>
      </c>
      <c r="G62" s="360">
        <v>20</v>
      </c>
      <c r="H62" s="361">
        <v>20</v>
      </c>
    </row>
    <row r="63" spans="2:8" ht="52.5" customHeight="1" thickBot="1" x14ac:dyDescent="0.2">
      <c r="B63" s="125"/>
      <c r="C63" s="1209" t="s">
        <v>49</v>
      </c>
      <c r="D63" s="1209"/>
      <c r="E63" s="1210"/>
      <c r="F63" s="362">
        <v>2134</v>
      </c>
      <c r="G63" s="362">
        <v>2292</v>
      </c>
      <c r="H63" s="363">
        <v>2588</v>
      </c>
    </row>
    <row r="64" spans="2:8" x14ac:dyDescent="0.15"/>
  </sheetData>
  <sheetProtection algorithmName="SHA-512" hashValue="pN7dyz+v5n7Kx3sDEowIa5J5GwT7I2DdWwbmOMpvLFLRmxo9ZeiqJLnhMGieyYTasoGthYw0sKLPiWBWxIEdtg==" saltValue="B1MtRSfYg+g88xYF043R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105602</v>
      </c>
      <c r="E3" s="144"/>
      <c r="F3" s="145">
        <v>76347</v>
      </c>
      <c r="G3" s="146"/>
      <c r="H3" s="147"/>
    </row>
    <row r="4" spans="1:8" x14ac:dyDescent="0.15">
      <c r="A4" s="148"/>
      <c r="B4" s="149"/>
      <c r="C4" s="150"/>
      <c r="D4" s="151">
        <v>53064</v>
      </c>
      <c r="E4" s="152"/>
      <c r="F4" s="153">
        <v>41762</v>
      </c>
      <c r="G4" s="154"/>
      <c r="H4" s="155"/>
    </row>
    <row r="5" spans="1:8" x14ac:dyDescent="0.15">
      <c r="A5" s="136" t="s">
        <v>520</v>
      </c>
      <c r="B5" s="141"/>
      <c r="C5" s="142"/>
      <c r="D5" s="143">
        <v>81441</v>
      </c>
      <c r="E5" s="144"/>
      <c r="F5" s="145">
        <v>69604</v>
      </c>
      <c r="G5" s="146"/>
      <c r="H5" s="147"/>
    </row>
    <row r="6" spans="1:8" x14ac:dyDescent="0.15">
      <c r="A6" s="148"/>
      <c r="B6" s="149"/>
      <c r="C6" s="150"/>
      <c r="D6" s="151">
        <v>22272</v>
      </c>
      <c r="E6" s="152"/>
      <c r="F6" s="153">
        <v>36247</v>
      </c>
      <c r="G6" s="154"/>
      <c r="H6" s="155"/>
    </row>
    <row r="7" spans="1:8" x14ac:dyDescent="0.15">
      <c r="A7" s="136" t="s">
        <v>521</v>
      </c>
      <c r="B7" s="141"/>
      <c r="C7" s="142"/>
      <c r="D7" s="143">
        <v>34802</v>
      </c>
      <c r="E7" s="144"/>
      <c r="F7" s="145">
        <v>68410</v>
      </c>
      <c r="G7" s="146"/>
      <c r="H7" s="147"/>
    </row>
    <row r="8" spans="1:8" x14ac:dyDescent="0.15">
      <c r="A8" s="148"/>
      <c r="B8" s="149"/>
      <c r="C8" s="150"/>
      <c r="D8" s="151">
        <v>14582</v>
      </c>
      <c r="E8" s="152"/>
      <c r="F8" s="153">
        <v>35086</v>
      </c>
      <c r="G8" s="154"/>
      <c r="H8" s="155"/>
    </row>
    <row r="9" spans="1:8" x14ac:dyDescent="0.15">
      <c r="A9" s="136" t="s">
        <v>522</v>
      </c>
      <c r="B9" s="141"/>
      <c r="C9" s="142"/>
      <c r="D9" s="143">
        <v>26906</v>
      </c>
      <c r="E9" s="144"/>
      <c r="F9" s="145">
        <v>73019</v>
      </c>
      <c r="G9" s="146"/>
      <c r="H9" s="147"/>
    </row>
    <row r="10" spans="1:8" x14ac:dyDescent="0.15">
      <c r="A10" s="148"/>
      <c r="B10" s="149"/>
      <c r="C10" s="150"/>
      <c r="D10" s="151">
        <v>12741</v>
      </c>
      <c r="E10" s="152"/>
      <c r="F10" s="153">
        <v>39427</v>
      </c>
      <c r="G10" s="154"/>
      <c r="H10" s="155"/>
    </row>
    <row r="11" spans="1:8" x14ac:dyDescent="0.15">
      <c r="A11" s="136" t="s">
        <v>523</v>
      </c>
      <c r="B11" s="141"/>
      <c r="C11" s="142"/>
      <c r="D11" s="143">
        <v>55251</v>
      </c>
      <c r="E11" s="144"/>
      <c r="F11" s="145">
        <v>76590</v>
      </c>
      <c r="G11" s="146"/>
      <c r="H11" s="147"/>
    </row>
    <row r="12" spans="1:8" x14ac:dyDescent="0.15">
      <c r="A12" s="148"/>
      <c r="B12" s="149"/>
      <c r="C12" s="156"/>
      <c r="D12" s="151">
        <v>28734</v>
      </c>
      <c r="E12" s="152"/>
      <c r="F12" s="153">
        <v>42387</v>
      </c>
      <c r="G12" s="154"/>
      <c r="H12" s="155"/>
    </row>
    <row r="13" spans="1:8" x14ac:dyDescent="0.15">
      <c r="A13" s="136"/>
      <c r="B13" s="141"/>
      <c r="C13" s="157"/>
      <c r="D13" s="158">
        <v>60800</v>
      </c>
      <c r="E13" s="159"/>
      <c r="F13" s="160">
        <v>72794</v>
      </c>
      <c r="G13" s="161"/>
      <c r="H13" s="147"/>
    </row>
    <row r="14" spans="1:8" x14ac:dyDescent="0.15">
      <c r="A14" s="148"/>
      <c r="B14" s="149"/>
      <c r="C14" s="150"/>
      <c r="D14" s="151">
        <v>26279</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3.75</v>
      </c>
      <c r="C19" s="162">
        <f>ROUND(VALUE(SUBSTITUTE(実質収支比率等に係る経年分析!G$48,"▲","-")),2)</f>
        <v>10.43</v>
      </c>
      <c r="D19" s="162">
        <f>ROUND(VALUE(SUBSTITUTE(実質収支比率等に係る経年分析!H$48,"▲","-")),2)</f>
        <v>5.39</v>
      </c>
      <c r="E19" s="162">
        <f>ROUND(VALUE(SUBSTITUTE(実質収支比率等に係る経年分析!I$48,"▲","-")),2)</f>
        <v>6.54</v>
      </c>
      <c r="F19" s="162">
        <f>ROUND(VALUE(SUBSTITUTE(実質収支比率等に係る経年分析!J$48,"▲","-")),2)</f>
        <v>6.59</v>
      </c>
    </row>
    <row r="20" spans="1:11" x14ac:dyDescent="0.15">
      <c r="A20" s="162" t="s">
        <v>53</v>
      </c>
      <c r="B20" s="162">
        <f>ROUND(VALUE(SUBSTITUTE(実質収支比率等に係る経年分析!F$47,"▲","-")),2)</f>
        <v>5.91</v>
      </c>
      <c r="C20" s="162">
        <f>ROUND(VALUE(SUBSTITUTE(実質収支比率等に係る経年分析!G$47,"▲","-")),2)</f>
        <v>7.97</v>
      </c>
      <c r="D20" s="162">
        <f>ROUND(VALUE(SUBSTITUTE(実質収支比率等に係る経年分析!H$47,"▲","-")),2)</f>
        <v>13.68</v>
      </c>
      <c r="E20" s="162">
        <f>ROUND(VALUE(SUBSTITUTE(実質収支比率等に係る経年分析!I$47,"▲","-")),2)</f>
        <v>13.99</v>
      </c>
      <c r="F20" s="162">
        <f>ROUND(VALUE(SUBSTITUTE(実質収支比率等に係る経年分析!J$47,"▲","-")),2)</f>
        <v>12.62</v>
      </c>
    </row>
    <row r="21" spans="1:11" x14ac:dyDescent="0.15">
      <c r="A21" s="162" t="s">
        <v>54</v>
      </c>
      <c r="B21" s="162">
        <f>IF(ISNUMBER(VALUE(SUBSTITUTE(実質収支比率等に係る経年分析!F$49,"▲","-"))),ROUND(VALUE(SUBSTITUTE(実質収支比率等に係る経年分析!F$49,"▲","-")),2),NA())</f>
        <v>3.32</v>
      </c>
      <c r="C21" s="162">
        <f>IF(ISNUMBER(VALUE(SUBSTITUTE(実質収支比率等に係る経年分析!G$49,"▲","-"))),ROUND(VALUE(SUBSTITUTE(実質収支比率等に係る経年分析!G$49,"▲","-")),2),NA())</f>
        <v>9.26</v>
      </c>
      <c r="D21" s="162">
        <f>IF(ISNUMBER(VALUE(SUBSTITUTE(実質収支比率等に係る経年分析!H$49,"▲","-"))),ROUND(VALUE(SUBSTITUTE(実質収支比率等に係る経年分析!H$49,"▲","-")),2),NA())</f>
        <v>0.18</v>
      </c>
      <c r="E21" s="162">
        <f>IF(ISNUMBER(VALUE(SUBSTITUTE(実質収支比率等に係る経年分析!I$49,"▲","-"))),ROUND(VALUE(SUBSTITUTE(実質収支比率等に係る経年分析!I$49,"▲","-")),2),NA())</f>
        <v>1.48</v>
      </c>
      <c r="F21" s="162">
        <f>IF(ISNUMBER(VALUE(SUBSTITUTE(実質収支比率等に係る経年分析!J$49,"▲","-"))),ROUND(VALUE(SUBSTITUTE(実質収支比率等に係る経年分析!J$49,"▲","-")),2),NA())</f>
        <v>-0.71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東部産業団地事業特別会計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公共用地先行取得事業特別会計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0.56000000000000005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0.28000000000000003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5.64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6.59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1401</v>
      </c>
      <c r="E42" s="164"/>
      <c r="F42" s="164"/>
      <c r="G42" s="164">
        <f>'実質公債費比率（分子）の構造'!L$52</f>
        <v>1431</v>
      </c>
      <c r="H42" s="164"/>
      <c r="I42" s="164"/>
      <c r="J42" s="164">
        <f>'実質公債費比率（分子）の構造'!M$52</f>
        <v>1440</v>
      </c>
      <c r="K42" s="164"/>
      <c r="L42" s="164"/>
      <c r="M42" s="164">
        <f>'実質公債費比率（分子）の構造'!N$52</f>
        <v>1392</v>
      </c>
      <c r="N42" s="164"/>
      <c r="O42" s="164"/>
      <c r="P42" s="164">
        <f>'実質公債費比率（分子）の構造'!O$52</f>
        <v>1433</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95</v>
      </c>
      <c r="C44" s="164"/>
      <c r="D44" s="164"/>
      <c r="E44" s="164">
        <f>'実質公債費比率（分子）の構造'!L$50</f>
        <v>91</v>
      </c>
      <c r="F44" s="164"/>
      <c r="G44" s="164"/>
      <c r="H44" s="164">
        <f>'実質公債費比率（分子）の構造'!M$50</f>
        <v>79</v>
      </c>
      <c r="I44" s="164"/>
      <c r="J44" s="164"/>
      <c r="K44" s="164">
        <f>'実質公債費比率（分子）の構造'!N$50</f>
        <v>55</v>
      </c>
      <c r="L44" s="164"/>
      <c r="M44" s="164"/>
      <c r="N44" s="164">
        <f>'実質公債費比率（分子）の構造'!O$50</f>
        <v>54</v>
      </c>
      <c r="O44" s="164"/>
      <c r="P44" s="164"/>
    </row>
    <row r="45" spans="1:16" x14ac:dyDescent="0.15">
      <c r="A45" s="164" t="s">
        <v>63</v>
      </c>
      <c r="B45" s="164">
        <f>'実質公債費比率（分子）の構造'!K$49</f>
        <v>96</v>
      </c>
      <c r="C45" s="164"/>
      <c r="D45" s="164"/>
      <c r="E45" s="164">
        <f>'実質公債費比率（分子）の構造'!L$49</f>
        <v>102</v>
      </c>
      <c r="F45" s="164"/>
      <c r="G45" s="164"/>
      <c r="H45" s="164">
        <f>'実質公債費比率（分子）の構造'!M$49</f>
        <v>99</v>
      </c>
      <c r="I45" s="164"/>
      <c r="J45" s="164"/>
      <c r="K45" s="164">
        <f>'実質公債費比率（分子）の構造'!N$49</f>
        <v>95</v>
      </c>
      <c r="L45" s="164"/>
      <c r="M45" s="164"/>
      <c r="N45" s="164">
        <f>'実質公債費比率（分子）の構造'!O$49</f>
        <v>79</v>
      </c>
      <c r="O45" s="164"/>
      <c r="P45" s="164"/>
    </row>
    <row r="46" spans="1:16" x14ac:dyDescent="0.15">
      <c r="A46" s="164" t="s">
        <v>64</v>
      </c>
      <c r="B46" s="164">
        <f>'実質公債費比率（分子）の構造'!K$48</f>
        <v>821</v>
      </c>
      <c r="C46" s="164"/>
      <c r="D46" s="164"/>
      <c r="E46" s="164">
        <f>'実質公債費比率（分子）の構造'!L$48</f>
        <v>803</v>
      </c>
      <c r="F46" s="164"/>
      <c r="G46" s="164"/>
      <c r="H46" s="164">
        <f>'実質公債費比率（分子）の構造'!M$48</f>
        <v>795</v>
      </c>
      <c r="I46" s="164"/>
      <c r="J46" s="164"/>
      <c r="K46" s="164">
        <f>'実質公債費比率（分子）の構造'!N$48</f>
        <v>761</v>
      </c>
      <c r="L46" s="164"/>
      <c r="M46" s="164"/>
      <c r="N46" s="164">
        <f>'実質公債費比率（分子）の構造'!O$48</f>
        <v>753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1411</v>
      </c>
      <c r="C49" s="164"/>
      <c r="D49" s="164"/>
      <c r="E49" s="164">
        <f>'実質公債費比率（分子）の構造'!L$45</f>
        <v>1446</v>
      </c>
      <c r="F49" s="164"/>
      <c r="G49" s="164"/>
      <c r="H49" s="164">
        <f>'実質公債費比率（分子）の構造'!M$45</f>
        <v>1477</v>
      </c>
      <c r="I49" s="164"/>
      <c r="J49" s="164"/>
      <c r="K49" s="164">
        <f>'実質公債費比率（分子）の構造'!N$45</f>
        <v>1515</v>
      </c>
      <c r="L49" s="164"/>
      <c r="M49" s="164"/>
      <c r="N49" s="164">
        <f>'実質公債費比率（分子）の構造'!O$45</f>
        <v>1448</v>
      </c>
      <c r="O49" s="164"/>
      <c r="P49" s="164"/>
    </row>
    <row r="50" spans="1:16" x14ac:dyDescent="0.15">
      <c r="A50" s="164" t="s">
        <v>67</v>
      </c>
      <c r="B50" s="164" t="e">
        <f>NA()</f>
        <v>#N/A</v>
      </c>
      <c r="C50" s="164">
        <f>IF(ISNUMBER('実質公債費比率（分子）の構造'!K$53),'実質公債費比率（分子）の構造'!K$53,NA())</f>
        <v>1022</v>
      </c>
      <c r="D50" s="164" t="e">
        <f>NA()</f>
        <v>#N/A</v>
      </c>
      <c r="E50" s="164" t="e">
        <f>NA()</f>
        <v>#N/A</v>
      </c>
      <c r="F50" s="164">
        <f>IF(ISNUMBER('実質公債費比率（分子）の構造'!L$53),'実質公債費比率（分子）の構造'!L$53,NA())</f>
        <v>1011</v>
      </c>
      <c r="G50" s="164" t="e">
        <f>NA()</f>
        <v>#N/A</v>
      </c>
      <c r="H50" s="164" t="e">
        <f>NA()</f>
        <v>#N/A</v>
      </c>
      <c r="I50" s="164">
        <f>IF(ISNUMBER('実質公債費比率（分子）の構造'!M$53),'実質公債費比率（分子）の構造'!M$53,NA())</f>
        <v>1010</v>
      </c>
      <c r="J50" s="164" t="e">
        <f>NA()</f>
        <v>#N/A</v>
      </c>
      <c r="K50" s="164" t="e">
        <f>NA()</f>
        <v>#N/A</v>
      </c>
      <c r="L50" s="164">
        <f>IF(ISNUMBER('実質公債費比率（分子）の構造'!N$53),'実質公債費比率（分子）の構造'!N$53,NA())</f>
        <v>1034</v>
      </c>
      <c r="M50" s="164" t="e">
        <f>NA()</f>
        <v>#N/A</v>
      </c>
      <c r="N50" s="164" t="e">
        <f>NA()</f>
        <v>#N/A</v>
      </c>
      <c r="O50" s="164">
        <f>IF(ISNUMBER('実質公債費比率（分子）の構造'!O$53),'実質公債費比率（分子）の構造'!O$53,NA())</f>
        <v>901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18613</v>
      </c>
      <c r="E56" s="163"/>
      <c r="F56" s="163"/>
      <c r="G56" s="163">
        <f>'将来負担比率（分子）の構造'!J$52</f>
        <v>18251</v>
      </c>
      <c r="H56" s="163"/>
      <c r="I56" s="163"/>
      <c r="J56" s="163">
        <f>'将来負担比率（分子）の構造'!K$52</f>
        <v>17454</v>
      </c>
      <c r="K56" s="163"/>
      <c r="L56" s="163"/>
      <c r="M56" s="163">
        <f>'将来負担比率（分子）の構造'!L$52</f>
        <v>16929</v>
      </c>
      <c r="N56" s="163"/>
      <c r="O56" s="163"/>
      <c r="P56" s="163">
        <f>'将来負担比率（分子）の構造'!M$52</f>
        <v>16364</v>
      </c>
    </row>
    <row r="57" spans="1:16" x14ac:dyDescent="0.15">
      <c r="A57" s="163" t="s">
        <v>42</v>
      </c>
      <c r="B57" s="163"/>
      <c r="C57" s="163"/>
      <c r="D57" s="163">
        <f>'将来負担比率（分子）の構造'!I$51</f>
        <v>2117</v>
      </c>
      <c r="E57" s="163"/>
      <c r="F57" s="163"/>
      <c r="G57" s="163">
        <f>'将来負担比率（分子）の構造'!J$51</f>
        <v>2020</v>
      </c>
      <c r="H57" s="163"/>
      <c r="I57" s="163"/>
      <c r="J57" s="163">
        <f>'将来負担比率（分子）の構造'!K$51</f>
        <v>1914</v>
      </c>
      <c r="K57" s="163"/>
      <c r="L57" s="163"/>
      <c r="M57" s="163">
        <f>'将来負担比率（分子）の構造'!L$51</f>
        <v>1797</v>
      </c>
      <c r="N57" s="163"/>
      <c r="O57" s="163"/>
      <c r="P57" s="163">
        <f>'将来負担比率（分子）の構造'!M$51</f>
        <v>1698</v>
      </c>
    </row>
    <row r="58" spans="1:16" x14ac:dyDescent="0.15">
      <c r="A58" s="163" t="s">
        <v>41</v>
      </c>
      <c r="B58" s="163"/>
      <c r="C58" s="163"/>
      <c r="D58" s="163">
        <f>'将来負担比率（分子）の構造'!I$50</f>
        <v>977</v>
      </c>
      <c r="E58" s="163"/>
      <c r="F58" s="163"/>
      <c r="G58" s="163">
        <f>'将来負担比率（分子）の構造'!J$50</f>
        <v>1312</v>
      </c>
      <c r="H58" s="163"/>
      <c r="I58" s="163"/>
      <c r="J58" s="163">
        <f>'将来負担比率（分子）の構造'!K$50</f>
        <v>2350</v>
      </c>
      <c r="K58" s="163"/>
      <c r="L58" s="163"/>
      <c r="M58" s="163">
        <f>'将来負担比率（分子）の構造'!L$50</f>
        <v>2500</v>
      </c>
      <c r="N58" s="163"/>
      <c r="O58" s="163"/>
      <c r="P58" s="163">
        <f>'将来負担比率（分子）の構造'!M$50</f>
        <v>2792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1615</v>
      </c>
      <c r="C62" s="163"/>
      <c r="D62" s="163"/>
      <c r="E62" s="163">
        <f>'将来負担比率（分子）の構造'!J$45</f>
        <v>1573</v>
      </c>
      <c r="F62" s="163"/>
      <c r="G62" s="163"/>
      <c r="H62" s="163">
        <f>'将来負担比率（分子）の構造'!K$45</f>
        <v>1524</v>
      </c>
      <c r="I62" s="163"/>
      <c r="J62" s="163"/>
      <c r="K62" s="163">
        <f>'将来負担比率（分子）の構造'!L$45</f>
        <v>1385</v>
      </c>
      <c r="L62" s="163"/>
      <c r="M62" s="163"/>
      <c r="N62" s="163">
        <f>'将来負担比率（分子）の構造'!M$45</f>
        <v>1336</v>
      </c>
      <c r="O62" s="163"/>
      <c r="P62" s="163"/>
    </row>
    <row r="63" spans="1:16" x14ac:dyDescent="0.15">
      <c r="A63" s="163" t="s">
        <v>34</v>
      </c>
      <c r="B63" s="163">
        <f>'将来負担比率（分子）の構造'!I$44</f>
        <v>588</v>
      </c>
      <c r="C63" s="163"/>
      <c r="D63" s="163"/>
      <c r="E63" s="163">
        <f>'将来負担比率（分子）の構造'!J$44</f>
        <v>543</v>
      </c>
      <c r="F63" s="163"/>
      <c r="G63" s="163"/>
      <c r="H63" s="163">
        <f>'将来負担比率（分子）の構造'!K$44</f>
        <v>461</v>
      </c>
      <c r="I63" s="163"/>
      <c r="J63" s="163"/>
      <c r="K63" s="163">
        <f>'将来負担比率（分子）の構造'!L$44</f>
        <v>404</v>
      </c>
      <c r="L63" s="163"/>
      <c r="M63" s="163"/>
      <c r="N63" s="163">
        <f>'将来負担比率（分子）の構造'!M$44</f>
        <v>421</v>
      </c>
      <c r="O63" s="163"/>
      <c r="P63" s="163"/>
    </row>
    <row r="64" spans="1:16" x14ac:dyDescent="0.15">
      <c r="A64" s="163" t="s">
        <v>33</v>
      </c>
      <c r="B64" s="163">
        <f>'将来負担比率（分子）の構造'!I$43</f>
        <v>12712</v>
      </c>
      <c r="C64" s="163"/>
      <c r="D64" s="163"/>
      <c r="E64" s="163">
        <f>'将来負担比率（分子）の構造'!J$43</f>
        <v>12002</v>
      </c>
      <c r="F64" s="163"/>
      <c r="G64" s="163"/>
      <c r="H64" s="163">
        <f>'将来負担比率（分子）の構造'!K$43</f>
        <v>11395</v>
      </c>
      <c r="I64" s="163"/>
      <c r="J64" s="163"/>
      <c r="K64" s="163">
        <f>'将来負担比率（分子）の構造'!L$43</f>
        <v>11454</v>
      </c>
      <c r="L64" s="163"/>
      <c r="M64" s="163"/>
      <c r="N64" s="163">
        <f>'将来負担比率（分子）の構造'!M$43</f>
        <v>10136</v>
      </c>
      <c r="O64" s="163"/>
      <c r="P64" s="163"/>
    </row>
    <row r="65" spans="1:16" x14ac:dyDescent="0.15">
      <c r="A65" s="163" t="s">
        <v>32</v>
      </c>
      <c r="B65" s="163">
        <f>'将来負担比率（分子）の構造'!I$42</f>
        <v>2502</v>
      </c>
      <c r="C65" s="163"/>
      <c r="D65" s="163"/>
      <c r="E65" s="163">
        <f>'将来負担比率（分子）の構造'!J$42</f>
        <v>2358</v>
      </c>
      <c r="F65" s="163"/>
      <c r="G65" s="163"/>
      <c r="H65" s="163">
        <f>'将来負担比率（分子）の構造'!K$42</f>
        <v>2213</v>
      </c>
      <c r="I65" s="163"/>
      <c r="J65" s="163"/>
      <c r="K65" s="163">
        <f>'将来負担比率（分子）の構造'!L$42</f>
        <v>2099</v>
      </c>
      <c r="L65" s="163"/>
      <c r="M65" s="163"/>
      <c r="N65" s="163">
        <f>'将来負担比率（分子）の構造'!M$42</f>
        <v>1987</v>
      </c>
      <c r="O65" s="163"/>
      <c r="P65" s="163"/>
    </row>
    <row r="66" spans="1:16" x14ac:dyDescent="0.15">
      <c r="A66" s="163" t="s">
        <v>31</v>
      </c>
      <c r="B66" s="163">
        <f>'将来負担比率（分子）の構造'!I$41</f>
        <v>18656</v>
      </c>
      <c r="C66" s="163"/>
      <c r="D66" s="163"/>
      <c r="E66" s="163">
        <f>'将来負担比率（分子）の構造'!J$41</f>
        <v>18279</v>
      </c>
      <c r="F66" s="163"/>
      <c r="G66" s="163"/>
      <c r="H66" s="163">
        <f>'将来負担比率（分子）の構造'!K$41</f>
        <v>17445</v>
      </c>
      <c r="I66" s="163"/>
      <c r="J66" s="163"/>
      <c r="K66" s="163">
        <f>'将来負担比率（分子）の構造'!L$41</f>
        <v>16603</v>
      </c>
      <c r="L66" s="163"/>
      <c r="M66" s="163"/>
      <c r="N66" s="163">
        <f>'将来負担比率（分子）の構造'!M$41</f>
        <v>16576</v>
      </c>
      <c r="O66" s="163"/>
      <c r="P66" s="163"/>
    </row>
    <row r="67" spans="1:16" x14ac:dyDescent="0.15">
      <c r="A67" s="163" t="s">
        <v>71</v>
      </c>
      <c r="B67" s="163" t="e">
        <f>NA()</f>
        <v>#N/A</v>
      </c>
      <c r="C67" s="163">
        <f>IF(ISNUMBER('将来負担比率（分子）の構造'!I$53), IF('将来負担比率（分子）の構造'!I$53 &lt; 0, 0, '将来負担比率（分子）の構造'!I$53), NA())</f>
        <v>14367</v>
      </c>
      <c r="D67" s="163" t="e">
        <f>NA()</f>
        <v>#N/A</v>
      </c>
      <c r="E67" s="163" t="e">
        <f>NA()</f>
        <v>#N/A</v>
      </c>
      <c r="F67" s="163">
        <f>IF(ISNUMBER('将来負担比率（分子）の構造'!J$53), IF('将来負担比率（分子）の構造'!J$53 &lt; 0, 0, '将来負担比率（分子）の構造'!J$53), NA())</f>
        <v>13172</v>
      </c>
      <c r="G67" s="163" t="e">
        <f>NA()</f>
        <v>#N/A</v>
      </c>
      <c r="H67" s="163" t="e">
        <f>NA()</f>
        <v>#N/A</v>
      </c>
      <c r="I67" s="163">
        <f>IF(ISNUMBER('将来負担比率（分子）の構造'!K$53), IF('将来負担比率（分子）の構造'!K$53 &lt; 0, 0, '将来負担比率（分子）の構造'!K$53), NA())</f>
        <v>11320</v>
      </c>
      <c r="J67" s="163" t="e">
        <f>NA()</f>
        <v>#N/A</v>
      </c>
      <c r="K67" s="163" t="e">
        <f>NA()</f>
        <v>#N/A</v>
      </c>
      <c r="L67" s="163">
        <f>IF(ISNUMBER('将来負担比率（分子）の構造'!L$53), IF('将来負担比率（分子）の構造'!L$53 &lt; 0, 0, '将来負担比率（分子）の構造'!L$53), NA())</f>
        <v>10718</v>
      </c>
      <c r="M67" s="163" t="e">
        <f>NA()</f>
        <v>#N/A</v>
      </c>
      <c r="N67" s="163" t="e">
        <f>NA()</f>
        <v>#N/A</v>
      </c>
      <c r="O67" s="163">
        <f>IF(ISNUMBER('将来負担比率（分子）の構造'!M$53), IF('将来負担比率（分子）の構造'!M$53 &lt; 0, 0, '将来負担比率（分子）の構造'!M$53), NA())</f>
        <v>9602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1221</v>
      </c>
      <c r="C72" s="167">
        <f>基金残高に係る経年分析!G55</f>
        <v>1250</v>
      </c>
      <c r="D72" s="167">
        <f>基金残高に係る経年分析!H55</f>
        <v>1163</v>
      </c>
    </row>
    <row r="73" spans="1:16" x14ac:dyDescent="0.15">
      <c r="A73" s="166" t="s">
        <v>74</v>
      </c>
      <c r="B73" s="167">
        <f>基金残高に係る経年分析!F56</f>
        <v>273</v>
      </c>
      <c r="C73" s="167">
        <f>基金残高に係る経年分析!G56</f>
        <v>241</v>
      </c>
      <c r="D73" s="167">
        <f>基金残高に係る経年分析!H56</f>
        <v>403</v>
      </c>
    </row>
    <row r="74" spans="1:16" x14ac:dyDescent="0.15">
      <c r="A74" s="166" t="s">
        <v>75</v>
      </c>
      <c r="B74" s="167">
        <f>基金残高に係る経年分析!F57</f>
        <v>640</v>
      </c>
      <c r="C74" s="167">
        <f>基金残高に係る経年分析!G57</f>
        <v>800</v>
      </c>
      <c r="D74" s="167">
        <f>基金残高に係る経年分析!H57</f>
        <v>1022</v>
      </c>
    </row>
  </sheetData>
  <sheetProtection algorithmName="SHA-512" hashValue="HAL1IViADHmfTbBc8ZSDKtSDoSH7Te5QjXqC1qr8m5CCE95nqsuENIMmV4FAjCIsJi/Urvzl62MvZsGtiJAkZQ==" saltValue="zFEfZseD/SwcG4bDn/EV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4607588</v>
      </c>
      <c r="S5" s="674"/>
      <c r="T5" s="674"/>
      <c r="U5" s="674"/>
      <c r="V5" s="674"/>
      <c r="W5" s="674"/>
      <c r="X5" s="674"/>
      <c r="Y5" s="702"/>
      <c r="Z5" s="715">
        <v>26.5</v>
      </c>
      <c r="AA5" s="715"/>
      <c r="AB5" s="715"/>
      <c r="AC5" s="715"/>
      <c r="AD5" s="716">
        <v>4607588</v>
      </c>
      <c r="AE5" s="716"/>
      <c r="AF5" s="716"/>
      <c r="AG5" s="716"/>
      <c r="AH5" s="716"/>
      <c r="AI5" s="716"/>
      <c r="AJ5" s="716"/>
      <c r="AK5" s="716"/>
      <c r="AL5" s="703">
        <v>48.2</v>
      </c>
      <c r="AM5" s="685"/>
      <c r="AN5" s="685"/>
      <c r="AO5" s="704"/>
      <c r="AP5" s="676" t="s">
        <v>216</v>
      </c>
      <c r="AQ5" s="677"/>
      <c r="AR5" s="677"/>
      <c r="AS5" s="677"/>
      <c r="AT5" s="677"/>
      <c r="AU5" s="677"/>
      <c r="AV5" s="677"/>
      <c r="AW5" s="677"/>
      <c r="AX5" s="677"/>
      <c r="AY5" s="677"/>
      <c r="AZ5" s="677"/>
      <c r="BA5" s="677"/>
      <c r="BB5" s="677"/>
      <c r="BC5" s="677"/>
      <c r="BD5" s="677"/>
      <c r="BE5" s="677"/>
      <c r="BF5" s="678"/>
      <c r="BG5" s="621">
        <v>4606773</v>
      </c>
      <c r="BH5" s="622"/>
      <c r="BI5" s="622"/>
      <c r="BJ5" s="622"/>
      <c r="BK5" s="622"/>
      <c r="BL5" s="622"/>
      <c r="BM5" s="622"/>
      <c r="BN5" s="623"/>
      <c r="BO5" s="659">
        <v>100</v>
      </c>
      <c r="BP5" s="659"/>
      <c r="BQ5" s="659"/>
      <c r="BR5" s="659"/>
      <c r="BS5" s="660">
        <v>270866</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180914</v>
      </c>
      <c r="S6" s="622"/>
      <c r="T6" s="622"/>
      <c r="U6" s="622"/>
      <c r="V6" s="622"/>
      <c r="W6" s="622"/>
      <c r="X6" s="622"/>
      <c r="Y6" s="623"/>
      <c r="Z6" s="659">
        <v>1</v>
      </c>
      <c r="AA6" s="659"/>
      <c r="AB6" s="659"/>
      <c r="AC6" s="659"/>
      <c r="AD6" s="660">
        <v>180914</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4606773</v>
      </c>
      <c r="BH6" s="622"/>
      <c r="BI6" s="622"/>
      <c r="BJ6" s="622"/>
      <c r="BK6" s="622"/>
      <c r="BL6" s="622"/>
      <c r="BM6" s="622"/>
      <c r="BN6" s="623"/>
      <c r="BO6" s="659">
        <v>100</v>
      </c>
      <c r="BP6" s="659"/>
      <c r="BQ6" s="659"/>
      <c r="BR6" s="659"/>
      <c r="BS6" s="660">
        <v>270866</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160222</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159904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2030</v>
      </c>
      <c r="S7" s="622"/>
      <c r="T7" s="622"/>
      <c r="U7" s="622"/>
      <c r="V7" s="622"/>
      <c r="W7" s="622"/>
      <c r="X7" s="622"/>
      <c r="Y7" s="623"/>
      <c r="Z7" s="659">
        <v>0</v>
      </c>
      <c r="AA7" s="659"/>
      <c r="AB7" s="659"/>
      <c r="AC7" s="659"/>
      <c r="AD7" s="660">
        <v>2030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1712003</v>
      </c>
      <c r="BH7" s="622"/>
      <c r="BI7" s="622"/>
      <c r="BJ7" s="622"/>
      <c r="BK7" s="622"/>
      <c r="BL7" s="622"/>
      <c r="BM7" s="622"/>
      <c r="BN7" s="623"/>
      <c r="BO7" s="659">
        <v>37.200000000000003</v>
      </c>
      <c r="BP7" s="659"/>
      <c r="BQ7" s="659"/>
      <c r="BR7" s="659"/>
      <c r="BS7" s="660">
        <v>22715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2259294</v>
      </c>
      <c r="CS7" s="622"/>
      <c r="CT7" s="622"/>
      <c r="CU7" s="622"/>
      <c r="CV7" s="622"/>
      <c r="CW7" s="622"/>
      <c r="CX7" s="622"/>
      <c r="CY7" s="623"/>
      <c r="CZ7" s="659">
        <v>13.6</v>
      </c>
      <c r="DA7" s="659"/>
      <c r="DB7" s="659"/>
      <c r="DC7" s="659"/>
      <c r="DD7" s="627">
        <v>9490</v>
      </c>
      <c r="DE7" s="622"/>
      <c r="DF7" s="622"/>
      <c r="DG7" s="622"/>
      <c r="DH7" s="622"/>
      <c r="DI7" s="622"/>
      <c r="DJ7" s="622"/>
      <c r="DK7" s="622"/>
      <c r="DL7" s="622"/>
      <c r="DM7" s="622"/>
      <c r="DN7" s="622"/>
      <c r="DO7" s="622"/>
      <c r="DP7" s="623"/>
      <c r="DQ7" s="627">
        <v>1834279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35577</v>
      </c>
      <c r="S8" s="622"/>
      <c r="T8" s="622"/>
      <c r="U8" s="622"/>
      <c r="V8" s="622"/>
      <c r="W8" s="622"/>
      <c r="X8" s="622"/>
      <c r="Y8" s="623"/>
      <c r="Z8" s="659">
        <v>0.2</v>
      </c>
      <c r="AA8" s="659"/>
      <c r="AB8" s="659"/>
      <c r="AC8" s="659"/>
      <c r="AD8" s="660">
        <v>35577</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49032</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5166701</v>
      </c>
      <c r="CS8" s="622"/>
      <c r="CT8" s="622"/>
      <c r="CU8" s="622"/>
      <c r="CV8" s="622"/>
      <c r="CW8" s="622"/>
      <c r="CX8" s="622"/>
      <c r="CY8" s="623"/>
      <c r="CZ8" s="659">
        <v>31.1</v>
      </c>
      <c r="DA8" s="659"/>
      <c r="DB8" s="659"/>
      <c r="DC8" s="659"/>
      <c r="DD8" s="627">
        <v>30802</v>
      </c>
      <c r="DE8" s="622"/>
      <c r="DF8" s="622"/>
      <c r="DG8" s="622"/>
      <c r="DH8" s="622"/>
      <c r="DI8" s="622"/>
      <c r="DJ8" s="622"/>
      <c r="DK8" s="622"/>
      <c r="DL8" s="622"/>
      <c r="DM8" s="622"/>
      <c r="DN8" s="622"/>
      <c r="DO8" s="622"/>
      <c r="DP8" s="623"/>
      <c r="DQ8" s="627">
        <v>3017434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45655</v>
      </c>
      <c r="S9" s="622"/>
      <c r="T9" s="622"/>
      <c r="U9" s="622"/>
      <c r="V9" s="622"/>
      <c r="W9" s="622"/>
      <c r="X9" s="622"/>
      <c r="Y9" s="623"/>
      <c r="Z9" s="659">
        <v>0.3</v>
      </c>
      <c r="AA9" s="659"/>
      <c r="AB9" s="659"/>
      <c r="AC9" s="659"/>
      <c r="AD9" s="660">
        <v>45655</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1281930</v>
      </c>
      <c r="BH9" s="622"/>
      <c r="BI9" s="622"/>
      <c r="BJ9" s="622"/>
      <c r="BK9" s="622"/>
      <c r="BL9" s="622"/>
      <c r="BM9" s="622"/>
      <c r="BN9" s="623"/>
      <c r="BO9" s="659">
        <v>27.8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1286024</v>
      </c>
      <c r="CS9" s="622"/>
      <c r="CT9" s="622"/>
      <c r="CU9" s="622"/>
      <c r="CV9" s="622"/>
      <c r="CW9" s="622"/>
      <c r="CX9" s="622"/>
      <c r="CY9" s="623"/>
      <c r="CZ9" s="659">
        <v>7.7</v>
      </c>
      <c r="DA9" s="659"/>
      <c r="DB9" s="659"/>
      <c r="DC9" s="659"/>
      <c r="DD9" s="627">
        <v>32307</v>
      </c>
      <c r="DE9" s="622"/>
      <c r="DF9" s="622"/>
      <c r="DG9" s="622"/>
      <c r="DH9" s="622"/>
      <c r="DI9" s="622"/>
      <c r="DJ9" s="622"/>
      <c r="DK9" s="622"/>
      <c r="DL9" s="622"/>
      <c r="DM9" s="622"/>
      <c r="DN9" s="622"/>
      <c r="DO9" s="622"/>
      <c r="DP9" s="623"/>
      <c r="DQ9" s="627">
        <v>827791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136379</v>
      </c>
      <c r="BH10" s="622"/>
      <c r="BI10" s="622"/>
      <c r="BJ10" s="622"/>
      <c r="BK10" s="622"/>
      <c r="BL10" s="622"/>
      <c r="BM10" s="622"/>
      <c r="BN10" s="623"/>
      <c r="BO10" s="659">
        <v>3</v>
      </c>
      <c r="BP10" s="659"/>
      <c r="BQ10" s="659"/>
      <c r="BR10" s="659"/>
      <c r="BS10" s="660">
        <v>22645</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21205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9205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793358</v>
      </c>
      <c r="S11" s="622"/>
      <c r="T11" s="622"/>
      <c r="U11" s="622"/>
      <c r="V11" s="622"/>
      <c r="W11" s="622"/>
      <c r="X11" s="622"/>
      <c r="Y11" s="623"/>
      <c r="Z11" s="624">
        <v>4.5999999999999996</v>
      </c>
      <c r="AA11" s="625"/>
      <c r="AB11" s="625"/>
      <c r="AC11" s="626"/>
      <c r="AD11" s="627">
        <v>793358</v>
      </c>
      <c r="AE11" s="622"/>
      <c r="AF11" s="622"/>
      <c r="AG11" s="622"/>
      <c r="AH11" s="622"/>
      <c r="AI11" s="622"/>
      <c r="AJ11" s="622"/>
      <c r="AK11" s="623"/>
      <c r="AL11" s="624">
        <v>8.3000000000000007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244662</v>
      </c>
      <c r="BH11" s="622"/>
      <c r="BI11" s="622"/>
      <c r="BJ11" s="622"/>
      <c r="BK11" s="622"/>
      <c r="BL11" s="622"/>
      <c r="BM11" s="622"/>
      <c r="BN11" s="623"/>
      <c r="BO11" s="659">
        <v>5.3</v>
      </c>
      <c r="BP11" s="659"/>
      <c r="BQ11" s="659"/>
      <c r="BR11" s="659"/>
      <c r="BS11" s="660">
        <v>70</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924612</v>
      </c>
      <c r="CS11" s="622"/>
      <c r="CT11" s="622"/>
      <c r="CU11" s="622"/>
      <c r="CV11" s="622"/>
      <c r="CW11" s="622"/>
      <c r="CX11" s="622"/>
      <c r="CY11" s="623"/>
      <c r="CZ11" s="659">
        <v>5.6</v>
      </c>
      <c r="DA11" s="659"/>
      <c r="DB11" s="659"/>
      <c r="DC11" s="659"/>
      <c r="DD11" s="627">
        <v>344814</v>
      </c>
      <c r="DE11" s="622"/>
      <c r="DF11" s="622"/>
      <c r="DG11" s="622"/>
      <c r="DH11" s="622"/>
      <c r="DI11" s="622"/>
      <c r="DJ11" s="622"/>
      <c r="DK11" s="622"/>
      <c r="DL11" s="622"/>
      <c r="DM11" s="622"/>
      <c r="DN11" s="622"/>
      <c r="DO11" s="622"/>
      <c r="DP11" s="623"/>
      <c r="DQ11" s="627">
        <v>316047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29335</v>
      </c>
      <c r="S12" s="622"/>
      <c r="T12" s="622"/>
      <c r="U12" s="622"/>
      <c r="V12" s="622"/>
      <c r="W12" s="622"/>
      <c r="X12" s="622"/>
      <c r="Y12" s="623"/>
      <c r="Z12" s="659">
        <v>0.2</v>
      </c>
      <c r="AA12" s="659"/>
      <c r="AB12" s="659"/>
      <c r="AC12" s="659"/>
      <c r="AD12" s="660">
        <v>29335</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2580304</v>
      </c>
      <c r="BH12" s="622"/>
      <c r="BI12" s="622"/>
      <c r="BJ12" s="622"/>
      <c r="BK12" s="622"/>
      <c r="BL12" s="622"/>
      <c r="BM12" s="622"/>
      <c r="BN12" s="623"/>
      <c r="BO12" s="659">
        <v>56</v>
      </c>
      <c r="BP12" s="659"/>
      <c r="BQ12" s="659"/>
      <c r="BR12" s="659"/>
      <c r="BS12" s="660">
        <v>248151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424783</v>
      </c>
      <c r="CS12" s="622"/>
      <c r="CT12" s="622"/>
      <c r="CU12" s="622"/>
      <c r="CV12" s="622"/>
      <c r="CW12" s="622"/>
      <c r="CX12" s="622"/>
      <c r="CY12" s="623"/>
      <c r="CZ12" s="659">
        <v>2.6</v>
      </c>
      <c r="DA12" s="659"/>
      <c r="DB12" s="659"/>
      <c r="DC12" s="659"/>
      <c r="DD12" s="627">
        <v>81248</v>
      </c>
      <c r="DE12" s="622"/>
      <c r="DF12" s="622"/>
      <c r="DG12" s="622"/>
      <c r="DH12" s="622"/>
      <c r="DI12" s="622"/>
      <c r="DJ12" s="622"/>
      <c r="DK12" s="622"/>
      <c r="DL12" s="622"/>
      <c r="DM12" s="622"/>
      <c r="DN12" s="622"/>
      <c r="DO12" s="622"/>
      <c r="DP12" s="623"/>
      <c r="DQ12" s="627">
        <v>249050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2573019</v>
      </c>
      <c r="BH13" s="622"/>
      <c r="BI13" s="622"/>
      <c r="BJ13" s="622"/>
      <c r="BK13" s="622"/>
      <c r="BL13" s="622"/>
      <c r="BM13" s="622"/>
      <c r="BN13" s="623"/>
      <c r="BO13" s="659">
        <v>55.8</v>
      </c>
      <c r="BP13" s="659"/>
      <c r="BQ13" s="659"/>
      <c r="BR13" s="659"/>
      <c r="BS13" s="660">
        <v>248151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1838238</v>
      </c>
      <c r="CS13" s="622"/>
      <c r="CT13" s="622"/>
      <c r="CU13" s="622"/>
      <c r="CV13" s="622"/>
      <c r="CW13" s="622"/>
      <c r="CX13" s="622"/>
      <c r="CY13" s="623"/>
      <c r="CZ13" s="659">
        <v>11.1</v>
      </c>
      <c r="DA13" s="659"/>
      <c r="DB13" s="659"/>
      <c r="DC13" s="659"/>
      <c r="DD13" s="627">
        <v>464408</v>
      </c>
      <c r="DE13" s="622"/>
      <c r="DF13" s="622"/>
      <c r="DG13" s="622"/>
      <c r="DH13" s="622"/>
      <c r="DI13" s="622"/>
      <c r="DJ13" s="622"/>
      <c r="DK13" s="622"/>
      <c r="DL13" s="622"/>
      <c r="DM13" s="622"/>
      <c r="DN13" s="622"/>
      <c r="DO13" s="622"/>
      <c r="DP13" s="623"/>
      <c r="DQ13" s="627">
        <v>1360707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121026</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598392</v>
      </c>
      <c r="CS14" s="622"/>
      <c r="CT14" s="622"/>
      <c r="CU14" s="622"/>
      <c r="CV14" s="622"/>
      <c r="CW14" s="622"/>
      <c r="CX14" s="622"/>
      <c r="CY14" s="623"/>
      <c r="CZ14" s="659">
        <v>3.6</v>
      </c>
      <c r="DA14" s="659"/>
      <c r="DB14" s="659"/>
      <c r="DC14" s="659"/>
      <c r="DD14" s="627">
        <v>56466</v>
      </c>
      <c r="DE14" s="622"/>
      <c r="DF14" s="622"/>
      <c r="DG14" s="622"/>
      <c r="DH14" s="622"/>
      <c r="DI14" s="622"/>
      <c r="DJ14" s="622"/>
      <c r="DK14" s="622"/>
      <c r="DL14" s="622"/>
      <c r="DM14" s="622"/>
      <c r="DN14" s="622"/>
      <c r="DO14" s="622"/>
      <c r="DP14" s="623"/>
      <c r="DQ14" s="627">
        <v>526807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22499</v>
      </c>
      <c r="S15" s="622"/>
      <c r="T15" s="622"/>
      <c r="U15" s="622"/>
      <c r="V15" s="622"/>
      <c r="W15" s="622"/>
      <c r="X15" s="622"/>
      <c r="Y15" s="623"/>
      <c r="Z15" s="659">
        <v>0.1</v>
      </c>
      <c r="AA15" s="659"/>
      <c r="AB15" s="659"/>
      <c r="AC15" s="659"/>
      <c r="AD15" s="660">
        <v>22499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193294</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1854779</v>
      </c>
      <c r="CS15" s="622"/>
      <c r="CT15" s="622"/>
      <c r="CU15" s="622"/>
      <c r="CV15" s="622"/>
      <c r="CW15" s="622"/>
      <c r="CX15" s="622"/>
      <c r="CY15" s="623"/>
      <c r="CZ15" s="659">
        <v>11.2</v>
      </c>
      <c r="DA15" s="659"/>
      <c r="DB15" s="659"/>
      <c r="DC15" s="659"/>
      <c r="DD15" s="627">
        <v>519604</v>
      </c>
      <c r="DE15" s="622"/>
      <c r="DF15" s="622"/>
      <c r="DG15" s="622"/>
      <c r="DH15" s="622"/>
      <c r="DI15" s="622"/>
      <c r="DJ15" s="622"/>
      <c r="DK15" s="622"/>
      <c r="DL15" s="622"/>
      <c r="DM15" s="622"/>
      <c r="DN15" s="622"/>
      <c r="DO15" s="622"/>
      <c r="DP15" s="623"/>
      <c r="DQ15" s="627">
        <v>1396294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95514</v>
      </c>
      <c r="S16" s="622"/>
      <c r="T16" s="622"/>
      <c r="U16" s="622"/>
      <c r="V16" s="622"/>
      <c r="W16" s="622"/>
      <c r="X16" s="622"/>
      <c r="Y16" s="623"/>
      <c r="Z16" s="659">
        <v>0.5</v>
      </c>
      <c r="AA16" s="659"/>
      <c r="AB16" s="659"/>
      <c r="AC16" s="659"/>
      <c r="AD16" s="660">
        <v>95514</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146</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645396</v>
      </c>
      <c r="CS16" s="622"/>
      <c r="CT16" s="622"/>
      <c r="CU16" s="622"/>
      <c r="CV16" s="622"/>
      <c r="CW16" s="622"/>
      <c r="CX16" s="622"/>
      <c r="CY16" s="623"/>
      <c r="CZ16" s="659">
        <v>3.9</v>
      </c>
      <c r="DA16" s="659"/>
      <c r="DB16" s="659"/>
      <c r="DC16" s="659"/>
      <c r="DD16" s="627" t="s">
        <v>122</v>
      </c>
      <c r="DE16" s="622"/>
      <c r="DF16" s="622"/>
      <c r="DG16" s="622"/>
      <c r="DH16" s="622"/>
      <c r="DI16" s="622"/>
      <c r="DJ16" s="622"/>
      <c r="DK16" s="622"/>
      <c r="DL16" s="622"/>
      <c r="DM16" s="622"/>
      <c r="DN16" s="622"/>
      <c r="DO16" s="622"/>
      <c r="DP16" s="623"/>
      <c r="DQ16" s="627">
        <v>136103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150084</v>
      </c>
      <c r="S17" s="622"/>
      <c r="T17" s="622"/>
      <c r="U17" s="622"/>
      <c r="V17" s="622"/>
      <c r="W17" s="622"/>
      <c r="X17" s="622"/>
      <c r="Y17" s="623"/>
      <c r="Z17" s="659">
        <v>0.9</v>
      </c>
      <c r="AA17" s="659"/>
      <c r="AB17" s="659"/>
      <c r="AC17" s="659"/>
      <c r="AD17" s="660">
        <v>150084</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1448168</v>
      </c>
      <c r="CS17" s="622"/>
      <c r="CT17" s="622"/>
      <c r="CU17" s="622"/>
      <c r="CV17" s="622"/>
      <c r="CW17" s="622"/>
      <c r="CX17" s="622"/>
      <c r="CY17" s="623"/>
      <c r="CZ17" s="659">
        <v>8.6999999999999993</v>
      </c>
      <c r="DA17" s="659"/>
      <c r="DB17" s="659"/>
      <c r="DC17" s="659"/>
      <c r="DD17" s="627" t="s">
        <v>122</v>
      </c>
      <c r="DE17" s="622"/>
      <c r="DF17" s="622"/>
      <c r="DG17" s="622"/>
      <c r="DH17" s="622"/>
      <c r="DI17" s="622"/>
      <c r="DJ17" s="622"/>
      <c r="DK17" s="622"/>
      <c r="DL17" s="622"/>
      <c r="DM17" s="622"/>
      <c r="DN17" s="622"/>
      <c r="DO17" s="622"/>
      <c r="DP17" s="623"/>
      <c r="DQ17" s="627">
        <v>1416609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18694</v>
      </c>
      <c r="S18" s="622"/>
      <c r="T18" s="622"/>
      <c r="U18" s="622"/>
      <c r="V18" s="622"/>
      <c r="W18" s="622"/>
      <c r="X18" s="622"/>
      <c r="Y18" s="623"/>
      <c r="Z18" s="659">
        <v>0.1</v>
      </c>
      <c r="AA18" s="659"/>
      <c r="AB18" s="659"/>
      <c r="AC18" s="659"/>
      <c r="AD18" s="660">
        <v>18694</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126154</v>
      </c>
      <c r="S19" s="622"/>
      <c r="T19" s="622"/>
      <c r="U19" s="622"/>
      <c r="V19" s="622"/>
      <c r="W19" s="622"/>
      <c r="X19" s="622"/>
      <c r="Y19" s="623"/>
      <c r="Z19" s="659">
        <v>0.7</v>
      </c>
      <c r="AA19" s="659"/>
      <c r="AB19" s="659"/>
      <c r="AC19" s="659"/>
      <c r="AD19" s="660">
        <v>126154</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815</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5236</v>
      </c>
      <c r="S20" s="622"/>
      <c r="T20" s="622"/>
      <c r="U20" s="622"/>
      <c r="V20" s="622"/>
      <c r="W20" s="622"/>
      <c r="X20" s="622"/>
      <c r="Y20" s="623"/>
      <c r="Z20" s="659">
        <v>0</v>
      </c>
      <c r="AA20" s="659"/>
      <c r="AB20" s="659"/>
      <c r="AC20" s="659"/>
      <c r="AD20" s="660">
        <v>5236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815</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16627814</v>
      </c>
      <c r="CS20" s="622"/>
      <c r="CT20" s="622"/>
      <c r="CU20" s="622"/>
      <c r="CV20" s="622"/>
      <c r="CW20" s="622"/>
      <c r="CX20" s="622"/>
      <c r="CY20" s="623"/>
      <c r="CZ20" s="659">
        <v>100</v>
      </c>
      <c r="DA20" s="659"/>
      <c r="DB20" s="659"/>
      <c r="DC20" s="659"/>
      <c r="DD20" s="627">
        <v>1539139</v>
      </c>
      <c r="DE20" s="622"/>
      <c r="DF20" s="622"/>
      <c r="DG20" s="622"/>
      <c r="DH20" s="622"/>
      <c r="DI20" s="622"/>
      <c r="DJ20" s="622"/>
      <c r="DK20" s="622"/>
      <c r="DL20" s="622"/>
      <c r="DM20" s="622"/>
      <c r="DN20" s="622"/>
      <c r="DO20" s="622"/>
      <c r="DP20" s="623"/>
      <c r="DQ20" s="627">
        <v>11250230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4566997</v>
      </c>
      <c r="S21" s="622"/>
      <c r="T21" s="622"/>
      <c r="U21" s="622"/>
      <c r="V21" s="622"/>
      <c r="W21" s="622"/>
      <c r="X21" s="622"/>
      <c r="Y21" s="623"/>
      <c r="Z21" s="659">
        <v>26.3</v>
      </c>
      <c r="AA21" s="659"/>
      <c r="AB21" s="659"/>
      <c r="AC21" s="659"/>
      <c r="AD21" s="660">
        <v>3582572</v>
      </c>
      <c r="AE21" s="660"/>
      <c r="AF21" s="660"/>
      <c r="AG21" s="660"/>
      <c r="AH21" s="660"/>
      <c r="AI21" s="660"/>
      <c r="AJ21" s="660"/>
      <c r="AK21" s="660"/>
      <c r="AL21" s="624">
        <v>37.5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815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3582572</v>
      </c>
      <c r="S22" s="622"/>
      <c r="T22" s="622"/>
      <c r="U22" s="622"/>
      <c r="V22" s="622"/>
      <c r="W22" s="622"/>
      <c r="X22" s="622"/>
      <c r="Y22" s="623"/>
      <c r="Z22" s="659">
        <v>20.6</v>
      </c>
      <c r="AA22" s="659"/>
      <c r="AB22" s="659"/>
      <c r="AC22" s="659"/>
      <c r="AD22" s="660">
        <v>3582572</v>
      </c>
      <c r="AE22" s="660"/>
      <c r="AF22" s="660"/>
      <c r="AG22" s="660"/>
      <c r="AH22" s="660"/>
      <c r="AI22" s="660"/>
      <c r="AJ22" s="660"/>
      <c r="AK22" s="660"/>
      <c r="AL22" s="624">
        <v>37.5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984425</v>
      </c>
      <c r="S23" s="622"/>
      <c r="T23" s="622"/>
      <c r="U23" s="622"/>
      <c r="V23" s="622"/>
      <c r="W23" s="622"/>
      <c r="X23" s="622"/>
      <c r="Y23" s="623"/>
      <c r="Z23" s="659">
        <v>5.7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6444717</v>
      </c>
      <c r="CS24" s="674"/>
      <c r="CT24" s="674"/>
      <c r="CU24" s="674"/>
      <c r="CV24" s="674"/>
      <c r="CW24" s="674"/>
      <c r="CX24" s="674"/>
      <c r="CY24" s="702"/>
      <c r="CZ24" s="703">
        <v>38.799999999999997</v>
      </c>
      <c r="DA24" s="685"/>
      <c r="DB24" s="685"/>
      <c r="DC24" s="705"/>
      <c r="DD24" s="701">
        <v>4671988</v>
      </c>
      <c r="DE24" s="674"/>
      <c r="DF24" s="674"/>
      <c r="DG24" s="674"/>
      <c r="DH24" s="674"/>
      <c r="DI24" s="674"/>
      <c r="DJ24" s="674"/>
      <c r="DK24" s="702"/>
      <c r="DL24" s="701">
        <v>4269950</v>
      </c>
      <c r="DM24" s="674"/>
      <c r="DN24" s="674"/>
      <c r="DO24" s="674"/>
      <c r="DP24" s="674"/>
      <c r="DQ24" s="674"/>
      <c r="DR24" s="674"/>
      <c r="DS24" s="674"/>
      <c r="DT24" s="674"/>
      <c r="DU24" s="674"/>
      <c r="DV24" s="702"/>
      <c r="DW24" s="703">
        <v>44.5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10529551</v>
      </c>
      <c r="S25" s="622"/>
      <c r="T25" s="622"/>
      <c r="U25" s="622"/>
      <c r="V25" s="622"/>
      <c r="W25" s="622"/>
      <c r="X25" s="622"/>
      <c r="Y25" s="623"/>
      <c r="Z25" s="659">
        <v>60.5</v>
      </c>
      <c r="AA25" s="659"/>
      <c r="AB25" s="659"/>
      <c r="AC25" s="659"/>
      <c r="AD25" s="660">
        <v>9545126</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2469263</v>
      </c>
      <c r="CS25" s="634"/>
      <c r="CT25" s="634"/>
      <c r="CU25" s="634"/>
      <c r="CV25" s="634"/>
      <c r="CW25" s="634"/>
      <c r="CX25" s="634"/>
      <c r="CY25" s="635"/>
      <c r="CZ25" s="624">
        <v>14.9</v>
      </c>
      <c r="DA25" s="636"/>
      <c r="DB25" s="636"/>
      <c r="DC25" s="637"/>
      <c r="DD25" s="627">
        <v>2239675</v>
      </c>
      <c r="DE25" s="634"/>
      <c r="DF25" s="634"/>
      <c r="DG25" s="634"/>
      <c r="DH25" s="634"/>
      <c r="DI25" s="634"/>
      <c r="DJ25" s="634"/>
      <c r="DK25" s="635"/>
      <c r="DL25" s="627">
        <v>2192814</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2675</v>
      </c>
      <c r="S26" s="622"/>
      <c r="T26" s="622"/>
      <c r="U26" s="622"/>
      <c r="V26" s="622"/>
      <c r="W26" s="622"/>
      <c r="X26" s="622"/>
      <c r="Y26" s="623"/>
      <c r="Z26" s="659">
        <v>0</v>
      </c>
      <c r="AA26" s="659"/>
      <c r="AB26" s="659"/>
      <c r="AC26" s="659"/>
      <c r="AD26" s="660">
        <v>2675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1418511</v>
      </c>
      <c r="CS26" s="622"/>
      <c r="CT26" s="622"/>
      <c r="CU26" s="622"/>
      <c r="CV26" s="622"/>
      <c r="CW26" s="622"/>
      <c r="CX26" s="622"/>
      <c r="CY26" s="623"/>
      <c r="CZ26" s="624">
        <v>8.5</v>
      </c>
      <c r="DA26" s="636"/>
      <c r="DB26" s="636"/>
      <c r="DC26" s="637"/>
      <c r="DD26" s="627">
        <v>1188923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16245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4607588</v>
      </c>
      <c r="BH27" s="622"/>
      <c r="BI27" s="622"/>
      <c r="BJ27" s="622"/>
      <c r="BK27" s="622"/>
      <c r="BL27" s="622"/>
      <c r="BM27" s="622"/>
      <c r="BN27" s="623"/>
      <c r="BO27" s="659">
        <v>100</v>
      </c>
      <c r="BP27" s="659"/>
      <c r="BQ27" s="659"/>
      <c r="BR27" s="659"/>
      <c r="BS27" s="660">
        <v>270866</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2527288</v>
      </c>
      <c r="CS27" s="634"/>
      <c r="CT27" s="634"/>
      <c r="CU27" s="634"/>
      <c r="CV27" s="634"/>
      <c r="CW27" s="634"/>
      <c r="CX27" s="634"/>
      <c r="CY27" s="635"/>
      <c r="CZ27" s="624">
        <v>15.2</v>
      </c>
      <c r="DA27" s="636"/>
      <c r="DB27" s="636"/>
      <c r="DC27" s="637"/>
      <c r="DD27" s="627">
        <v>1015706</v>
      </c>
      <c r="DE27" s="634"/>
      <c r="DF27" s="634"/>
      <c r="DG27" s="634"/>
      <c r="DH27" s="634"/>
      <c r="DI27" s="634"/>
      <c r="DJ27" s="634"/>
      <c r="DK27" s="635"/>
      <c r="DL27" s="627">
        <v>660529</v>
      </c>
      <c r="DM27" s="634"/>
      <c r="DN27" s="634"/>
      <c r="DO27" s="634"/>
      <c r="DP27" s="634"/>
      <c r="DQ27" s="634"/>
      <c r="DR27" s="634"/>
      <c r="DS27" s="634"/>
      <c r="DT27" s="634"/>
      <c r="DU27" s="634"/>
      <c r="DV27" s="635"/>
      <c r="DW27" s="624">
        <v>6.9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130590</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1448166</v>
      </c>
      <c r="CS28" s="622"/>
      <c r="CT28" s="622"/>
      <c r="CU28" s="622"/>
      <c r="CV28" s="622"/>
      <c r="CW28" s="622"/>
      <c r="CX28" s="622"/>
      <c r="CY28" s="623"/>
      <c r="CZ28" s="624">
        <v>8.6999999999999993</v>
      </c>
      <c r="DA28" s="636"/>
      <c r="DB28" s="636"/>
      <c r="DC28" s="637"/>
      <c r="DD28" s="627">
        <v>1416607</v>
      </c>
      <c r="DE28" s="622"/>
      <c r="DF28" s="622"/>
      <c r="DG28" s="622"/>
      <c r="DH28" s="622"/>
      <c r="DI28" s="622"/>
      <c r="DJ28" s="622"/>
      <c r="DK28" s="623"/>
      <c r="DL28" s="627">
        <v>1416607</v>
      </c>
      <c r="DM28" s="622"/>
      <c r="DN28" s="622"/>
      <c r="DO28" s="622"/>
      <c r="DP28" s="622"/>
      <c r="DQ28" s="622"/>
      <c r="DR28" s="622"/>
      <c r="DS28" s="622"/>
      <c r="DT28" s="622"/>
      <c r="DU28" s="622"/>
      <c r="DV28" s="623"/>
      <c r="DW28" s="624">
        <v>14.8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75371</v>
      </c>
      <c r="S29" s="622"/>
      <c r="T29" s="622"/>
      <c r="U29" s="622"/>
      <c r="V29" s="622"/>
      <c r="W29" s="622"/>
      <c r="X29" s="622"/>
      <c r="Y29" s="623"/>
      <c r="Z29" s="659">
        <v>0.4</v>
      </c>
      <c r="AA29" s="659"/>
      <c r="AB29" s="659"/>
      <c r="AC29" s="659"/>
      <c r="AD29" s="660">
        <v>168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1448131</v>
      </c>
      <c r="CS29" s="634"/>
      <c r="CT29" s="634"/>
      <c r="CU29" s="634"/>
      <c r="CV29" s="634"/>
      <c r="CW29" s="634"/>
      <c r="CX29" s="634"/>
      <c r="CY29" s="635"/>
      <c r="CZ29" s="624">
        <v>8.6999999999999993</v>
      </c>
      <c r="DA29" s="636"/>
      <c r="DB29" s="636"/>
      <c r="DC29" s="637"/>
      <c r="DD29" s="627">
        <v>1416572</v>
      </c>
      <c r="DE29" s="634"/>
      <c r="DF29" s="634"/>
      <c r="DG29" s="634"/>
      <c r="DH29" s="634"/>
      <c r="DI29" s="634"/>
      <c r="DJ29" s="634"/>
      <c r="DK29" s="635"/>
      <c r="DL29" s="627">
        <v>1416572</v>
      </c>
      <c r="DM29" s="634"/>
      <c r="DN29" s="634"/>
      <c r="DO29" s="634"/>
      <c r="DP29" s="634"/>
      <c r="DQ29" s="634"/>
      <c r="DR29" s="634"/>
      <c r="DS29" s="634"/>
      <c r="DT29" s="634"/>
      <c r="DU29" s="634"/>
      <c r="DV29" s="635"/>
      <c r="DW29" s="624">
        <v>14.8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2141002</v>
      </c>
      <c r="S30" s="622"/>
      <c r="T30" s="622"/>
      <c r="U30" s="622"/>
      <c r="V30" s="622"/>
      <c r="W30" s="622"/>
      <c r="X30" s="622"/>
      <c r="Y30" s="623"/>
      <c r="Z30" s="659">
        <v>12.3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1383977</v>
      </c>
      <c r="CS30" s="622"/>
      <c r="CT30" s="622"/>
      <c r="CU30" s="622"/>
      <c r="CV30" s="622"/>
      <c r="CW30" s="622"/>
      <c r="CX30" s="622"/>
      <c r="CY30" s="623"/>
      <c r="CZ30" s="624">
        <v>8.3000000000000007</v>
      </c>
      <c r="DA30" s="636"/>
      <c r="DB30" s="636"/>
      <c r="DC30" s="637"/>
      <c r="DD30" s="627">
        <v>1352418</v>
      </c>
      <c r="DE30" s="622"/>
      <c r="DF30" s="622"/>
      <c r="DG30" s="622"/>
      <c r="DH30" s="622"/>
      <c r="DI30" s="622"/>
      <c r="DJ30" s="622"/>
      <c r="DK30" s="623"/>
      <c r="DL30" s="627">
        <v>1352418</v>
      </c>
      <c r="DM30" s="622"/>
      <c r="DN30" s="622"/>
      <c r="DO30" s="622"/>
      <c r="DP30" s="622"/>
      <c r="DQ30" s="622"/>
      <c r="DR30" s="622"/>
      <c r="DS30" s="622"/>
      <c r="DT30" s="622"/>
      <c r="DU30" s="622"/>
      <c r="DV30" s="623"/>
      <c r="DW30" s="624">
        <v>14.1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99.3</v>
      </c>
      <c r="BH31" s="684"/>
      <c r="BI31" s="684"/>
      <c r="BJ31" s="684"/>
      <c r="BK31" s="684"/>
      <c r="BL31" s="684"/>
      <c r="BM31" s="685">
        <v>97.4</v>
      </c>
      <c r="BN31" s="684"/>
      <c r="BO31" s="684"/>
      <c r="BP31" s="684"/>
      <c r="BQ31" s="686"/>
      <c r="BR31" s="683">
        <v>99.6</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64154</v>
      </c>
      <c r="CS31" s="634"/>
      <c r="CT31" s="634"/>
      <c r="CU31" s="634"/>
      <c r="CV31" s="634"/>
      <c r="CW31" s="634"/>
      <c r="CX31" s="634"/>
      <c r="CY31" s="635"/>
      <c r="CZ31" s="624">
        <v>0.4</v>
      </c>
      <c r="DA31" s="636"/>
      <c r="DB31" s="636"/>
      <c r="DC31" s="637"/>
      <c r="DD31" s="627">
        <v>64154</v>
      </c>
      <c r="DE31" s="634"/>
      <c r="DF31" s="634"/>
      <c r="DG31" s="634"/>
      <c r="DH31" s="634"/>
      <c r="DI31" s="634"/>
      <c r="DJ31" s="634"/>
      <c r="DK31" s="635"/>
      <c r="DL31" s="627">
        <v>64154</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1343674</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97.9</v>
      </c>
      <c r="BN32" s="634"/>
      <c r="BO32" s="634"/>
      <c r="BP32" s="634"/>
      <c r="BQ32" s="657"/>
      <c r="BR32" s="692">
        <v>99.9</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v>35</v>
      </c>
      <c r="CS32" s="622"/>
      <c r="CT32" s="622"/>
      <c r="CU32" s="622"/>
      <c r="CV32" s="622"/>
      <c r="CW32" s="622"/>
      <c r="CX32" s="622"/>
      <c r="CY32" s="623"/>
      <c r="CZ32" s="624">
        <v>0</v>
      </c>
      <c r="DA32" s="636"/>
      <c r="DB32" s="636"/>
      <c r="DC32" s="637"/>
      <c r="DD32" s="627">
        <v>35</v>
      </c>
      <c r="DE32" s="622"/>
      <c r="DF32" s="622"/>
      <c r="DG32" s="622"/>
      <c r="DH32" s="622"/>
      <c r="DI32" s="622"/>
      <c r="DJ32" s="622"/>
      <c r="DK32" s="623"/>
      <c r="DL32" s="627">
        <v>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147180</v>
      </c>
      <c r="S33" s="622"/>
      <c r="T33" s="622"/>
      <c r="U33" s="622"/>
      <c r="V33" s="622"/>
      <c r="W33" s="622"/>
      <c r="X33" s="622"/>
      <c r="Y33" s="623"/>
      <c r="Z33" s="659">
        <v>0.8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96.8</v>
      </c>
      <c r="BN33" s="606"/>
      <c r="BO33" s="606"/>
      <c r="BP33" s="606"/>
      <c r="BQ33" s="669"/>
      <c r="BR33" s="682">
        <v>99.3</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7998562</v>
      </c>
      <c r="CS33" s="634"/>
      <c r="CT33" s="634"/>
      <c r="CU33" s="634"/>
      <c r="CV33" s="634"/>
      <c r="CW33" s="634"/>
      <c r="CX33" s="634"/>
      <c r="CY33" s="635"/>
      <c r="CZ33" s="624">
        <v>48.1</v>
      </c>
      <c r="DA33" s="636"/>
      <c r="DB33" s="636"/>
      <c r="DC33" s="637"/>
      <c r="DD33" s="627">
        <v>6118816</v>
      </c>
      <c r="DE33" s="634"/>
      <c r="DF33" s="634"/>
      <c r="DG33" s="634"/>
      <c r="DH33" s="634"/>
      <c r="DI33" s="634"/>
      <c r="DJ33" s="634"/>
      <c r="DK33" s="635"/>
      <c r="DL33" s="627">
        <v>4262105</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124420</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2688070</v>
      </c>
      <c r="CS34" s="622"/>
      <c r="CT34" s="622"/>
      <c r="CU34" s="622"/>
      <c r="CV34" s="622"/>
      <c r="CW34" s="622"/>
      <c r="CX34" s="622"/>
      <c r="CY34" s="623"/>
      <c r="CZ34" s="624">
        <v>16.2</v>
      </c>
      <c r="DA34" s="636"/>
      <c r="DB34" s="636"/>
      <c r="DC34" s="637"/>
      <c r="DD34" s="627">
        <v>1634916</v>
      </c>
      <c r="DE34" s="622"/>
      <c r="DF34" s="622"/>
      <c r="DG34" s="622"/>
      <c r="DH34" s="622"/>
      <c r="DI34" s="622"/>
      <c r="DJ34" s="622"/>
      <c r="DK34" s="623"/>
      <c r="DL34" s="627">
        <v>1441969</v>
      </c>
      <c r="DM34" s="622"/>
      <c r="DN34" s="622"/>
      <c r="DO34" s="622"/>
      <c r="DP34" s="622"/>
      <c r="DQ34" s="622"/>
      <c r="DR34" s="622"/>
      <c r="DS34" s="622"/>
      <c r="DT34" s="622"/>
      <c r="DU34" s="622"/>
      <c r="DV34" s="623"/>
      <c r="DW34" s="624">
        <v>15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390641</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431532</v>
      </c>
      <c r="CS35" s="634"/>
      <c r="CT35" s="634"/>
      <c r="CU35" s="634"/>
      <c r="CV35" s="634"/>
      <c r="CW35" s="634"/>
      <c r="CX35" s="634"/>
      <c r="CY35" s="635"/>
      <c r="CZ35" s="624">
        <v>2.6</v>
      </c>
      <c r="DA35" s="636"/>
      <c r="DB35" s="636"/>
      <c r="DC35" s="637"/>
      <c r="DD35" s="627">
        <v>374993</v>
      </c>
      <c r="DE35" s="634"/>
      <c r="DF35" s="634"/>
      <c r="DG35" s="634"/>
      <c r="DH35" s="634"/>
      <c r="DI35" s="634"/>
      <c r="DJ35" s="634"/>
      <c r="DK35" s="635"/>
      <c r="DL35" s="627">
        <v>181633</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659007</v>
      </c>
      <c r="S36" s="622"/>
      <c r="T36" s="622"/>
      <c r="U36" s="622"/>
      <c r="V36" s="622"/>
      <c r="W36" s="622"/>
      <c r="X36" s="622"/>
      <c r="Y36" s="623"/>
      <c r="Z36" s="659">
        <v>3.8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2171655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46538</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2740960</v>
      </c>
      <c r="CS36" s="622"/>
      <c r="CT36" s="622"/>
      <c r="CU36" s="622"/>
      <c r="CV36" s="622"/>
      <c r="CW36" s="622"/>
      <c r="CX36" s="622"/>
      <c r="CY36" s="623"/>
      <c r="CZ36" s="624">
        <v>16.5</v>
      </c>
      <c r="DA36" s="636"/>
      <c r="DB36" s="636"/>
      <c r="DC36" s="637"/>
      <c r="DD36" s="627">
        <v>2357588</v>
      </c>
      <c r="DE36" s="622"/>
      <c r="DF36" s="622"/>
      <c r="DG36" s="622"/>
      <c r="DH36" s="622"/>
      <c r="DI36" s="622"/>
      <c r="DJ36" s="622"/>
      <c r="DK36" s="623"/>
      <c r="DL36" s="627">
        <v>1587061</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479780</v>
      </c>
      <c r="S37" s="622"/>
      <c r="T37" s="622"/>
      <c r="U37" s="622"/>
      <c r="V37" s="622"/>
      <c r="W37" s="622"/>
      <c r="X37" s="622"/>
      <c r="Y37" s="623"/>
      <c r="Z37" s="659">
        <v>2.8</v>
      </c>
      <c r="AA37" s="659"/>
      <c r="AB37" s="659"/>
      <c r="AC37" s="659"/>
      <c r="AD37" s="660">
        <v>13159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830000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34766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692182</v>
      </c>
      <c r="CS37" s="634"/>
      <c r="CT37" s="634"/>
      <c r="CU37" s="634"/>
      <c r="CV37" s="634"/>
      <c r="CW37" s="634"/>
      <c r="CX37" s="634"/>
      <c r="CY37" s="635"/>
      <c r="CZ37" s="624">
        <v>4.2</v>
      </c>
      <c r="DA37" s="636"/>
      <c r="DB37" s="636"/>
      <c r="DC37" s="637"/>
      <c r="DD37" s="627">
        <v>676342</v>
      </c>
      <c r="DE37" s="634"/>
      <c r="DF37" s="634"/>
      <c r="DG37" s="634"/>
      <c r="DH37" s="634"/>
      <c r="DI37" s="634"/>
      <c r="DJ37" s="634"/>
      <c r="DK37" s="635"/>
      <c r="DL37" s="627">
        <v>609499</v>
      </c>
      <c r="DM37" s="634"/>
      <c r="DN37" s="634"/>
      <c r="DO37" s="634"/>
      <c r="DP37" s="634"/>
      <c r="DQ37" s="634"/>
      <c r="DR37" s="634"/>
      <c r="DS37" s="634"/>
      <c r="DT37" s="634"/>
      <c r="DU37" s="634"/>
      <c r="DV37" s="635"/>
      <c r="DW37" s="624">
        <v>6.4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1357200</v>
      </c>
      <c r="S38" s="622"/>
      <c r="T38" s="622"/>
      <c r="U38" s="622"/>
      <c r="V38" s="622"/>
      <c r="W38" s="622"/>
      <c r="X38" s="622"/>
      <c r="Y38" s="623"/>
      <c r="Z38" s="659">
        <v>7.8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96998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3100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1244657</v>
      </c>
      <c r="CS38" s="622"/>
      <c r="CT38" s="622"/>
      <c r="CU38" s="622"/>
      <c r="CV38" s="622"/>
      <c r="CW38" s="622"/>
      <c r="CX38" s="622"/>
      <c r="CY38" s="623"/>
      <c r="CZ38" s="624">
        <v>7.5</v>
      </c>
      <c r="DA38" s="636"/>
      <c r="DB38" s="636"/>
      <c r="DC38" s="637"/>
      <c r="DD38" s="627">
        <v>1068212</v>
      </c>
      <c r="DE38" s="622"/>
      <c r="DF38" s="622"/>
      <c r="DG38" s="622"/>
      <c r="DH38" s="622"/>
      <c r="DI38" s="622"/>
      <c r="DJ38" s="622"/>
      <c r="DK38" s="623"/>
      <c r="DL38" s="627">
        <v>1051442</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4441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686128</v>
      </c>
      <c r="CS39" s="634"/>
      <c r="CT39" s="634"/>
      <c r="CU39" s="634"/>
      <c r="CV39" s="634"/>
      <c r="CW39" s="634"/>
      <c r="CX39" s="634"/>
      <c r="CY39" s="635"/>
      <c r="CZ39" s="624">
        <v>4.0999999999999996</v>
      </c>
      <c r="DA39" s="636"/>
      <c r="DB39" s="636"/>
      <c r="DC39" s="637"/>
      <c r="DD39" s="627">
        <v>611732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36100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207215</v>
      </c>
      <c r="CS40" s="622"/>
      <c r="CT40" s="622"/>
      <c r="CU40" s="622"/>
      <c r="CV40" s="622"/>
      <c r="CW40" s="622"/>
      <c r="CX40" s="622"/>
      <c r="CY40" s="623"/>
      <c r="CZ40" s="624">
        <v>1.2</v>
      </c>
      <c r="DA40" s="636"/>
      <c r="DB40" s="636"/>
      <c r="DC40" s="637"/>
      <c r="DD40" s="627">
        <v>71375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17397336</v>
      </c>
      <c r="S41" s="646"/>
      <c r="T41" s="646"/>
      <c r="U41" s="646"/>
      <c r="V41" s="646"/>
      <c r="W41" s="646"/>
      <c r="X41" s="646"/>
      <c r="Y41" s="649"/>
      <c r="Z41" s="650">
        <v>100</v>
      </c>
      <c r="AA41" s="650"/>
      <c r="AB41" s="650"/>
      <c r="AC41" s="650"/>
      <c r="AD41" s="651">
        <v>9561128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163249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1081408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2184535</v>
      </c>
      <c r="CS42" s="634"/>
      <c r="CT42" s="634"/>
      <c r="CU42" s="634"/>
      <c r="CV42" s="634"/>
      <c r="CW42" s="634"/>
      <c r="CX42" s="634"/>
      <c r="CY42" s="635"/>
      <c r="CZ42" s="624">
        <v>13.1</v>
      </c>
      <c r="DA42" s="636"/>
      <c r="DB42" s="636"/>
      <c r="DC42" s="637"/>
      <c r="DD42" s="627">
        <v>459426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44264</v>
      </c>
      <c r="CS43" s="634"/>
      <c r="CT43" s="634"/>
      <c r="CU43" s="634"/>
      <c r="CV43" s="634"/>
      <c r="CW43" s="634"/>
      <c r="CX43" s="634"/>
      <c r="CY43" s="635"/>
      <c r="CZ43" s="624">
        <v>0.3</v>
      </c>
      <c r="DA43" s="636"/>
      <c r="DB43" s="636"/>
      <c r="DC43" s="637"/>
      <c r="DD43" s="627">
        <v>38172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1539139</v>
      </c>
      <c r="CS44" s="622"/>
      <c r="CT44" s="622"/>
      <c r="CU44" s="622"/>
      <c r="CV44" s="622"/>
      <c r="CW44" s="622"/>
      <c r="CX44" s="622"/>
      <c r="CY44" s="623"/>
      <c r="CZ44" s="624">
        <v>9.3000000000000007</v>
      </c>
      <c r="DA44" s="625"/>
      <c r="DB44" s="625"/>
      <c r="DC44" s="626"/>
      <c r="DD44" s="627">
        <v>323323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579669</v>
      </c>
      <c r="CS45" s="634"/>
      <c r="CT45" s="634"/>
      <c r="CU45" s="634"/>
      <c r="CV45" s="634"/>
      <c r="CW45" s="634"/>
      <c r="CX45" s="634"/>
      <c r="CY45" s="635"/>
      <c r="CZ45" s="624">
        <v>3.5</v>
      </c>
      <c r="DA45" s="636"/>
      <c r="DB45" s="636"/>
      <c r="DC45" s="637"/>
      <c r="DD45" s="627">
        <v>66987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800454</v>
      </c>
      <c r="CS46" s="622"/>
      <c r="CT46" s="622"/>
      <c r="CU46" s="622"/>
      <c r="CV46" s="622"/>
      <c r="CW46" s="622"/>
      <c r="CX46" s="622"/>
      <c r="CY46" s="623"/>
      <c r="CZ46" s="624">
        <v>4.8</v>
      </c>
      <c r="DA46" s="625"/>
      <c r="DB46" s="625"/>
      <c r="DC46" s="626"/>
      <c r="DD46" s="627">
        <v>219100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645396</v>
      </c>
      <c r="CS47" s="634"/>
      <c r="CT47" s="634"/>
      <c r="CU47" s="634"/>
      <c r="CV47" s="634"/>
      <c r="CW47" s="634"/>
      <c r="CX47" s="634"/>
      <c r="CY47" s="635"/>
      <c r="CZ47" s="624">
        <v>3.9</v>
      </c>
      <c r="DA47" s="636"/>
      <c r="DB47" s="636"/>
      <c r="DC47" s="637"/>
      <c r="DD47" s="627">
        <v>136103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16627814</v>
      </c>
      <c r="CS49" s="606"/>
      <c r="CT49" s="606"/>
      <c r="CU49" s="606"/>
      <c r="CV49" s="606"/>
      <c r="CW49" s="606"/>
      <c r="CX49" s="606"/>
      <c r="CY49" s="607"/>
      <c r="CZ49" s="608">
        <v>100</v>
      </c>
      <c r="DA49" s="609"/>
      <c r="DB49" s="609"/>
      <c r="DC49" s="610"/>
      <c r="DD49" s="611">
        <v>11250230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OKvMAWYRLZMDhqAWoasZHt3hHsI7lseFkEwKHOpg5QH/djTEaffl0zwGj1/U3LZoOr6CIRjH2Z06tARs2chxg==" saltValue="mr/vrevdwo/4FfevJyp7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17403</v>
      </c>
      <c r="R7" s="1103"/>
      <c r="S7" s="1103"/>
      <c r="T7" s="1103"/>
      <c r="U7" s="1103"/>
      <c r="V7" s="1103">
        <v>16634</v>
      </c>
      <c r="W7" s="1103"/>
      <c r="X7" s="1103"/>
      <c r="Y7" s="1103"/>
      <c r="Z7" s="1103"/>
      <c r="AA7" s="1103">
        <v>769</v>
      </c>
      <c r="AB7" s="1103"/>
      <c r="AC7" s="1103"/>
      <c r="AD7" s="1103"/>
      <c r="AE7" s="1104"/>
      <c r="AF7" s="1105">
        <v>607</v>
      </c>
      <c r="AG7" s="1106"/>
      <c r="AH7" s="1106"/>
      <c r="AI7" s="1106"/>
      <c r="AJ7" s="1107"/>
      <c r="AK7" s="1108">
        <v>391</v>
      </c>
      <c r="AL7" s="1109"/>
      <c r="AM7" s="1109"/>
      <c r="AN7" s="1109"/>
      <c r="AO7" s="1109"/>
      <c r="AP7" s="1109">
        <v>16576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0</v>
      </c>
      <c r="CI7" s="1097"/>
      <c r="CJ7" s="1097"/>
      <c r="CK7" s="1097"/>
      <c r="CL7" s="1098"/>
      <c r="CM7" s="1096">
        <v>136</v>
      </c>
      <c r="CN7" s="1097"/>
      <c r="CO7" s="1097"/>
      <c r="CP7" s="1097"/>
      <c r="CQ7" s="1098"/>
      <c r="CR7" s="1096">
        <v>130</v>
      </c>
      <c r="CS7" s="1097"/>
      <c r="CT7" s="1097"/>
      <c r="CU7" s="1097"/>
      <c r="CV7" s="1098"/>
      <c r="CW7" s="1096">
        <v>116</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0</v>
      </c>
      <c r="CI8" s="990"/>
      <c r="CJ8" s="990"/>
      <c r="CK8" s="990"/>
      <c r="CL8" s="991"/>
      <c r="CM8" s="989">
        <v>78</v>
      </c>
      <c r="CN8" s="990"/>
      <c r="CO8" s="990"/>
      <c r="CP8" s="990"/>
      <c r="CQ8" s="991"/>
      <c r="CR8" s="989">
        <v>76</v>
      </c>
      <c r="CS8" s="990"/>
      <c r="CT8" s="990"/>
      <c r="CU8" s="990"/>
      <c r="CV8" s="991"/>
      <c r="CW8" s="989">
        <v>10</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562</v>
      </c>
      <c r="BS9" s="992" t="s">
        <v>555</v>
      </c>
      <c r="BT9" s="993"/>
      <c r="BU9" s="993"/>
      <c r="BV9" s="993"/>
      <c r="BW9" s="993"/>
      <c r="BX9" s="993"/>
      <c r="BY9" s="993"/>
      <c r="BZ9" s="993"/>
      <c r="CA9" s="993"/>
      <c r="CB9" s="993"/>
      <c r="CC9" s="993"/>
      <c r="CD9" s="993"/>
      <c r="CE9" s="993"/>
      <c r="CF9" s="993"/>
      <c r="CG9" s="1014"/>
      <c r="CH9" s="989">
        <v>0</v>
      </c>
      <c r="CI9" s="990"/>
      <c r="CJ9" s="990"/>
      <c r="CK9" s="990"/>
      <c r="CL9" s="991"/>
      <c r="CM9" s="989">
        <v>15</v>
      </c>
      <c r="CN9" s="990"/>
      <c r="CO9" s="990"/>
      <c r="CP9" s="990"/>
      <c r="CQ9" s="991"/>
      <c r="CR9" s="989">
        <v>5</v>
      </c>
      <c r="CS9" s="990"/>
      <c r="CT9" s="990"/>
      <c r="CU9" s="990"/>
      <c r="CV9" s="991"/>
      <c r="CW9" s="989">
        <v>0</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17403</v>
      </c>
      <c r="R23" s="1061"/>
      <c r="S23" s="1061"/>
      <c r="T23" s="1061"/>
      <c r="U23" s="1061"/>
      <c r="V23" s="1061">
        <v>16634</v>
      </c>
      <c r="W23" s="1061"/>
      <c r="X23" s="1061"/>
      <c r="Y23" s="1061"/>
      <c r="Z23" s="1061"/>
      <c r="AA23" s="1061">
        <v>769</v>
      </c>
      <c r="AB23" s="1061"/>
      <c r="AC23" s="1061"/>
      <c r="AD23" s="1061"/>
      <c r="AE23" s="1068"/>
      <c r="AF23" s="1069">
        <v>607</v>
      </c>
      <c r="AG23" s="1061"/>
      <c r="AH23" s="1061"/>
      <c r="AI23" s="1061"/>
      <c r="AJ23" s="1070"/>
      <c r="AK23" s="1071"/>
      <c r="AL23" s="1072"/>
      <c r="AM23" s="1072"/>
      <c r="AN23" s="1072"/>
      <c r="AO23" s="1072"/>
      <c r="AP23" s="1061">
        <v>16576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2591</v>
      </c>
      <c r="R28" s="1051"/>
      <c r="S28" s="1051"/>
      <c r="T28" s="1051"/>
      <c r="U28" s="1051"/>
      <c r="V28" s="1051">
        <v>2544</v>
      </c>
      <c r="W28" s="1051"/>
      <c r="X28" s="1051"/>
      <c r="Y28" s="1051"/>
      <c r="Z28" s="1051"/>
      <c r="AA28" s="1051">
        <v>47</v>
      </c>
      <c r="AB28" s="1051"/>
      <c r="AC28" s="1051"/>
      <c r="AD28" s="1051"/>
      <c r="AE28" s="1052"/>
      <c r="AF28" s="1053">
        <v>47</v>
      </c>
      <c r="AG28" s="1051"/>
      <c r="AH28" s="1051"/>
      <c r="AI28" s="1051"/>
      <c r="AJ28" s="1054"/>
      <c r="AK28" s="1042">
        <v>121</v>
      </c>
      <c r="AL28" s="1043"/>
      <c r="AM28" s="1043"/>
      <c r="AN28" s="1043"/>
      <c r="AO28" s="1043"/>
      <c r="AP28" s="1043">
        <v>0</v>
      </c>
      <c r="AQ28" s="1043"/>
      <c r="AR28" s="1043"/>
      <c r="AS28" s="1043"/>
      <c r="AT28" s="1043"/>
      <c r="AU28" s="1043">
        <v>0</v>
      </c>
      <c r="AV28" s="1043"/>
      <c r="AW28" s="1043"/>
      <c r="AX28" s="1043"/>
      <c r="AY28" s="1043"/>
      <c r="AZ28" s="1044">
        <v>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1017</v>
      </c>
      <c r="R29" s="1039"/>
      <c r="S29" s="1039"/>
      <c r="T29" s="1039"/>
      <c r="U29" s="1039"/>
      <c r="V29" s="1039">
        <v>1017</v>
      </c>
      <c r="W29" s="1039"/>
      <c r="X29" s="1039"/>
      <c r="Y29" s="1039"/>
      <c r="Z29" s="1039"/>
      <c r="AA29" s="1039">
        <v>0</v>
      </c>
      <c r="AB29" s="1039"/>
      <c r="AC29" s="1039"/>
      <c r="AD29" s="1039"/>
      <c r="AE29" s="1040"/>
      <c r="AF29" s="1035">
        <v>0</v>
      </c>
      <c r="AG29" s="1036"/>
      <c r="AH29" s="1036"/>
      <c r="AI29" s="1036"/>
      <c r="AJ29" s="1037"/>
      <c r="AK29" s="980">
        <v>551</v>
      </c>
      <c r="AL29" s="971"/>
      <c r="AM29" s="971"/>
      <c r="AN29" s="971"/>
      <c r="AO29" s="971"/>
      <c r="AP29" s="971">
        <v>0</v>
      </c>
      <c r="AQ29" s="971"/>
      <c r="AR29" s="971"/>
      <c r="AS29" s="971"/>
      <c r="AT29" s="971"/>
      <c r="AU29" s="971">
        <v>0</v>
      </c>
      <c r="AV29" s="971"/>
      <c r="AW29" s="971"/>
      <c r="AX29" s="971"/>
      <c r="AY29" s="971"/>
      <c r="AZ29" s="1041">
        <v>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571</v>
      </c>
      <c r="R30" s="1039"/>
      <c r="S30" s="1039"/>
      <c r="T30" s="1039"/>
      <c r="U30" s="1039"/>
      <c r="V30" s="1039">
        <v>498</v>
      </c>
      <c r="W30" s="1039"/>
      <c r="X30" s="1039"/>
      <c r="Y30" s="1039"/>
      <c r="Z30" s="1039"/>
      <c r="AA30" s="1039">
        <v>73</v>
      </c>
      <c r="AB30" s="1039"/>
      <c r="AC30" s="1039"/>
      <c r="AD30" s="1039"/>
      <c r="AE30" s="1040"/>
      <c r="AF30" s="1035">
        <v>479</v>
      </c>
      <c r="AG30" s="1036"/>
      <c r="AH30" s="1036"/>
      <c r="AI30" s="1036"/>
      <c r="AJ30" s="1037"/>
      <c r="AK30" s="980">
        <v>97</v>
      </c>
      <c r="AL30" s="971"/>
      <c r="AM30" s="971"/>
      <c r="AN30" s="971"/>
      <c r="AO30" s="971"/>
      <c r="AP30" s="971">
        <v>1827</v>
      </c>
      <c r="AQ30" s="971"/>
      <c r="AR30" s="971"/>
      <c r="AS30" s="971"/>
      <c r="AT30" s="971"/>
      <c r="AU30" s="971">
        <v>41</v>
      </c>
      <c r="AV30" s="971"/>
      <c r="AW30" s="971"/>
      <c r="AX30" s="971"/>
      <c r="AY30" s="971"/>
      <c r="AZ30" s="1041">
        <v>0</v>
      </c>
      <c r="BA30" s="1041"/>
      <c r="BB30" s="1041"/>
      <c r="BC30" s="1041"/>
      <c r="BD30" s="1041"/>
      <c r="BE30" s="972" t="s">
        <v>392</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1268</v>
      </c>
      <c r="R31" s="1039"/>
      <c r="S31" s="1039"/>
      <c r="T31" s="1039"/>
      <c r="U31" s="1039"/>
      <c r="V31" s="1039">
        <v>1225</v>
      </c>
      <c r="W31" s="1039"/>
      <c r="X31" s="1039"/>
      <c r="Y31" s="1039"/>
      <c r="Z31" s="1039"/>
      <c r="AA31" s="1039">
        <v>43</v>
      </c>
      <c r="AB31" s="1039"/>
      <c r="AC31" s="1039"/>
      <c r="AD31" s="1039"/>
      <c r="AE31" s="1040"/>
      <c r="AF31" s="1035">
        <v>305</v>
      </c>
      <c r="AG31" s="1036"/>
      <c r="AH31" s="1036"/>
      <c r="AI31" s="1036"/>
      <c r="AJ31" s="1037"/>
      <c r="AK31" s="980">
        <v>830</v>
      </c>
      <c r="AL31" s="971"/>
      <c r="AM31" s="971"/>
      <c r="AN31" s="971"/>
      <c r="AO31" s="971"/>
      <c r="AP31" s="971">
        <v>12166</v>
      </c>
      <c r="AQ31" s="971"/>
      <c r="AR31" s="971"/>
      <c r="AS31" s="971"/>
      <c r="AT31" s="971"/>
      <c r="AU31" s="971">
        <v>9919</v>
      </c>
      <c r="AV31" s="971"/>
      <c r="AW31" s="971"/>
      <c r="AX31" s="971"/>
      <c r="AY31" s="971"/>
      <c r="AZ31" s="1041">
        <v>0</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117</v>
      </c>
      <c r="R32" s="1039"/>
      <c r="S32" s="1039"/>
      <c r="T32" s="1039"/>
      <c r="U32" s="1039"/>
      <c r="V32" s="1039">
        <v>117</v>
      </c>
      <c r="W32" s="1039"/>
      <c r="X32" s="1039"/>
      <c r="Y32" s="1039"/>
      <c r="Z32" s="1039"/>
      <c r="AA32" s="1039">
        <v>0</v>
      </c>
      <c r="AB32" s="1039"/>
      <c r="AC32" s="1039"/>
      <c r="AD32" s="1039"/>
      <c r="AE32" s="1040"/>
      <c r="AF32" s="1035" t="s">
        <v>122</v>
      </c>
      <c r="AG32" s="1036"/>
      <c r="AH32" s="1036"/>
      <c r="AI32" s="1036"/>
      <c r="AJ32" s="1037"/>
      <c r="AK32" s="980">
        <v>0</v>
      </c>
      <c r="AL32" s="971"/>
      <c r="AM32" s="971"/>
      <c r="AN32" s="971"/>
      <c r="AO32" s="971"/>
      <c r="AP32" s="971">
        <v>0</v>
      </c>
      <c r="AQ32" s="971"/>
      <c r="AR32" s="971"/>
      <c r="AS32" s="971"/>
      <c r="AT32" s="971"/>
      <c r="AU32" s="971">
        <v>0</v>
      </c>
      <c r="AV32" s="971"/>
      <c r="AW32" s="971"/>
      <c r="AX32" s="971"/>
      <c r="AY32" s="971"/>
      <c r="AZ32" s="1041">
        <v>0</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830</v>
      </c>
      <c r="AG63" s="959"/>
      <c r="AH63" s="959"/>
      <c r="AI63" s="959"/>
      <c r="AJ63" s="1022"/>
      <c r="AK63" s="1023"/>
      <c r="AL63" s="963"/>
      <c r="AM63" s="963"/>
      <c r="AN63" s="963"/>
      <c r="AO63" s="963"/>
      <c r="AP63" s="959">
        <v>13993</v>
      </c>
      <c r="AQ63" s="959"/>
      <c r="AR63" s="959"/>
      <c r="AS63" s="959"/>
      <c r="AT63" s="959"/>
      <c r="AU63" s="959">
        <v>9960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262</v>
      </c>
      <c r="R68" s="982"/>
      <c r="S68" s="982"/>
      <c r="T68" s="982"/>
      <c r="U68" s="982"/>
      <c r="V68" s="982">
        <v>262</v>
      </c>
      <c r="W68" s="982"/>
      <c r="X68" s="982"/>
      <c r="Y68" s="982"/>
      <c r="Z68" s="982"/>
      <c r="AA68" s="982">
        <v>0</v>
      </c>
      <c r="AB68" s="982"/>
      <c r="AC68" s="982"/>
      <c r="AD68" s="982"/>
      <c r="AE68" s="982"/>
      <c r="AF68" s="982">
        <v>0</v>
      </c>
      <c r="AG68" s="982"/>
      <c r="AH68" s="982"/>
      <c r="AI68" s="982"/>
      <c r="AJ68" s="982"/>
      <c r="AK68" s="982">
        <v>0</v>
      </c>
      <c r="AL68" s="982"/>
      <c r="AM68" s="982"/>
      <c r="AN68" s="982"/>
      <c r="AO68" s="982"/>
      <c r="AP68" s="982">
        <v>457</v>
      </c>
      <c r="AQ68" s="982"/>
      <c r="AR68" s="982"/>
      <c r="AS68" s="982"/>
      <c r="AT68" s="982"/>
      <c r="AU68" s="982">
        <v>122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0</v>
      </c>
      <c r="R69" s="971"/>
      <c r="S69" s="971"/>
      <c r="T69" s="971"/>
      <c r="U69" s="971"/>
      <c r="V69" s="971">
        <v>0</v>
      </c>
      <c r="W69" s="971"/>
      <c r="X69" s="971"/>
      <c r="Y69" s="971"/>
      <c r="Z69" s="971"/>
      <c r="AA69" s="971">
        <v>0</v>
      </c>
      <c r="AB69" s="971"/>
      <c r="AC69" s="971"/>
      <c r="AD69" s="971"/>
      <c r="AE69" s="971"/>
      <c r="AF69" s="971">
        <v>0</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5505</v>
      </c>
      <c r="R70" s="971"/>
      <c r="S70" s="971"/>
      <c r="T70" s="971"/>
      <c r="U70" s="971"/>
      <c r="V70" s="971">
        <v>4899</v>
      </c>
      <c r="W70" s="971"/>
      <c r="X70" s="971"/>
      <c r="Y70" s="971"/>
      <c r="Z70" s="971"/>
      <c r="AA70" s="971">
        <v>606</v>
      </c>
      <c r="AB70" s="971"/>
      <c r="AC70" s="971"/>
      <c r="AD70" s="971"/>
      <c r="AE70" s="971"/>
      <c r="AF70" s="971">
        <v>606</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1457</v>
      </c>
      <c r="R71" s="971"/>
      <c r="S71" s="971"/>
      <c r="T71" s="971"/>
      <c r="U71" s="971"/>
      <c r="V71" s="971">
        <v>1414</v>
      </c>
      <c r="W71" s="971"/>
      <c r="X71" s="971"/>
      <c r="Y71" s="971"/>
      <c r="Z71" s="971"/>
      <c r="AA71" s="971">
        <v>43</v>
      </c>
      <c r="AB71" s="971"/>
      <c r="AC71" s="971"/>
      <c r="AD71" s="971"/>
      <c r="AE71" s="971"/>
      <c r="AF71" s="971">
        <v>43</v>
      </c>
      <c r="AG71" s="971"/>
      <c r="AH71" s="971"/>
      <c r="AI71" s="971"/>
      <c r="AJ71" s="971"/>
      <c r="AK71" s="971">
        <v>0</v>
      </c>
      <c r="AL71" s="971"/>
      <c r="AM71" s="971"/>
      <c r="AN71" s="971"/>
      <c r="AO71" s="971"/>
      <c r="AP71" s="971">
        <v>704</v>
      </c>
      <c r="AQ71" s="971"/>
      <c r="AR71" s="971"/>
      <c r="AS71" s="971"/>
      <c r="AT71" s="971"/>
      <c r="AU71" s="971">
        <v>79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285</v>
      </c>
      <c r="R72" s="971"/>
      <c r="S72" s="971"/>
      <c r="T72" s="971"/>
      <c r="U72" s="971"/>
      <c r="V72" s="971">
        <v>161</v>
      </c>
      <c r="W72" s="971"/>
      <c r="X72" s="971"/>
      <c r="Y72" s="971"/>
      <c r="Z72" s="971"/>
      <c r="AA72" s="971">
        <v>124</v>
      </c>
      <c r="AB72" s="971"/>
      <c r="AC72" s="971"/>
      <c r="AD72" s="971"/>
      <c r="AE72" s="971"/>
      <c r="AF72" s="971">
        <v>124</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16202</v>
      </c>
      <c r="R73" s="971"/>
      <c r="S73" s="971"/>
      <c r="T73" s="971"/>
      <c r="U73" s="971"/>
      <c r="V73" s="971">
        <v>15832</v>
      </c>
      <c r="W73" s="971"/>
      <c r="X73" s="971"/>
      <c r="Y73" s="971"/>
      <c r="Z73" s="971"/>
      <c r="AA73" s="971">
        <v>370</v>
      </c>
      <c r="AB73" s="971"/>
      <c r="AC73" s="971"/>
      <c r="AD73" s="971"/>
      <c r="AE73" s="971"/>
      <c r="AF73" s="971">
        <v>370</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179071</v>
      </c>
      <c r="R74" s="971"/>
      <c r="S74" s="971"/>
      <c r="T74" s="971"/>
      <c r="U74" s="971"/>
      <c r="V74" s="971">
        <v>179067</v>
      </c>
      <c r="W74" s="971"/>
      <c r="X74" s="971"/>
      <c r="Y74" s="971"/>
      <c r="Z74" s="971"/>
      <c r="AA74" s="971">
        <v>4</v>
      </c>
      <c r="AB74" s="971"/>
      <c r="AC74" s="971"/>
      <c r="AD74" s="971"/>
      <c r="AE74" s="971"/>
      <c r="AF74" s="971">
        <v>4</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2682</v>
      </c>
      <c r="R75" s="979"/>
      <c r="S75" s="979"/>
      <c r="T75" s="979"/>
      <c r="U75" s="980"/>
      <c r="V75" s="981">
        <v>2627</v>
      </c>
      <c r="W75" s="979"/>
      <c r="X75" s="979"/>
      <c r="Y75" s="979"/>
      <c r="Z75" s="980"/>
      <c r="AA75" s="981">
        <v>55</v>
      </c>
      <c r="AB75" s="979"/>
      <c r="AC75" s="979"/>
      <c r="AD75" s="979"/>
      <c r="AE75" s="980"/>
      <c r="AF75" s="981">
        <v>55</v>
      </c>
      <c r="AG75" s="979"/>
      <c r="AH75" s="979"/>
      <c r="AI75" s="979"/>
      <c r="AJ75" s="980"/>
      <c r="AK75" s="981">
        <v>0</v>
      </c>
      <c r="AL75" s="979"/>
      <c r="AM75" s="979"/>
      <c r="AN75" s="979"/>
      <c r="AO75" s="980"/>
      <c r="AP75" s="981">
        <v>1098</v>
      </c>
      <c r="AQ75" s="979"/>
      <c r="AR75" s="979"/>
      <c r="AS75" s="979"/>
      <c r="AT75" s="980"/>
      <c r="AU75" s="981">
        <v>221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1202</v>
      </c>
      <c r="AG88" s="959"/>
      <c r="AH88" s="959"/>
      <c r="AI88" s="959"/>
      <c r="AJ88" s="959"/>
      <c r="AK88" s="963"/>
      <c r="AL88" s="963"/>
      <c r="AM88" s="963"/>
      <c r="AN88" s="963"/>
      <c r="AO88" s="963"/>
      <c r="AP88" s="959">
        <v>2259</v>
      </c>
      <c r="AQ88" s="959"/>
      <c r="AR88" s="959"/>
      <c r="AS88" s="959"/>
      <c r="AT88" s="959"/>
      <c r="AU88" s="959">
        <v>422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211</v>
      </c>
      <c r="CS102" s="953"/>
      <c r="CT102" s="953"/>
      <c r="CU102" s="953"/>
      <c r="CV102" s="954"/>
      <c r="CW102" s="952">
        <v>126</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1476896</v>
      </c>
      <c r="AB110" s="889"/>
      <c r="AC110" s="889"/>
      <c r="AD110" s="889"/>
      <c r="AE110" s="890"/>
      <c r="AF110" s="891">
        <v>1515409</v>
      </c>
      <c r="AG110" s="889"/>
      <c r="AH110" s="889"/>
      <c r="AI110" s="889"/>
      <c r="AJ110" s="890"/>
      <c r="AK110" s="891">
        <v>1448131</v>
      </c>
      <c r="AL110" s="889"/>
      <c r="AM110" s="889"/>
      <c r="AN110" s="889"/>
      <c r="AO110" s="890"/>
      <c r="AP110" s="892">
        <v>18.5</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17445413</v>
      </c>
      <c r="BR110" s="842"/>
      <c r="BS110" s="842"/>
      <c r="BT110" s="842"/>
      <c r="BU110" s="842"/>
      <c r="BV110" s="842">
        <v>16602779</v>
      </c>
      <c r="BW110" s="842"/>
      <c r="BX110" s="842"/>
      <c r="BY110" s="842"/>
      <c r="BZ110" s="842"/>
      <c r="CA110" s="842">
        <v>16576002</v>
      </c>
      <c r="CB110" s="842"/>
      <c r="CC110" s="842"/>
      <c r="CD110" s="842"/>
      <c r="CE110" s="842"/>
      <c r="CF110" s="866">
        <v>212.3</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2212824</v>
      </c>
      <c r="BR111" s="817"/>
      <c r="BS111" s="817"/>
      <c r="BT111" s="817"/>
      <c r="BU111" s="817"/>
      <c r="BV111" s="817">
        <v>2099087</v>
      </c>
      <c r="BW111" s="817"/>
      <c r="BX111" s="817"/>
      <c r="BY111" s="817"/>
      <c r="BZ111" s="817"/>
      <c r="CA111" s="817">
        <v>1987105</v>
      </c>
      <c r="CB111" s="817"/>
      <c r="CC111" s="817"/>
      <c r="CD111" s="817"/>
      <c r="CE111" s="817"/>
      <c r="CF111" s="875">
        <v>25.5</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11395207</v>
      </c>
      <c r="BR112" s="817"/>
      <c r="BS112" s="817"/>
      <c r="BT112" s="817"/>
      <c r="BU112" s="817"/>
      <c r="BV112" s="817">
        <v>11454318</v>
      </c>
      <c r="BW112" s="817"/>
      <c r="BX112" s="817"/>
      <c r="BY112" s="817"/>
      <c r="BZ112" s="817"/>
      <c r="CA112" s="817">
        <v>10136268</v>
      </c>
      <c r="CB112" s="817"/>
      <c r="CC112" s="817"/>
      <c r="CD112" s="817"/>
      <c r="CE112" s="817"/>
      <c r="CF112" s="875">
        <v>129.80000000000001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795082</v>
      </c>
      <c r="AB113" s="919"/>
      <c r="AC113" s="919"/>
      <c r="AD113" s="919"/>
      <c r="AE113" s="920"/>
      <c r="AF113" s="921">
        <v>760975</v>
      </c>
      <c r="AG113" s="919"/>
      <c r="AH113" s="919"/>
      <c r="AI113" s="919"/>
      <c r="AJ113" s="920"/>
      <c r="AK113" s="921">
        <v>753496</v>
      </c>
      <c r="AL113" s="919"/>
      <c r="AM113" s="919"/>
      <c r="AN113" s="919"/>
      <c r="AO113" s="920"/>
      <c r="AP113" s="922">
        <v>9.6999999999999993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460545</v>
      </c>
      <c r="BR113" s="817"/>
      <c r="BS113" s="817"/>
      <c r="BT113" s="817"/>
      <c r="BU113" s="817"/>
      <c r="BV113" s="817">
        <v>404154</v>
      </c>
      <c r="BW113" s="817"/>
      <c r="BX113" s="817"/>
      <c r="BY113" s="817"/>
      <c r="BZ113" s="817"/>
      <c r="CA113" s="817">
        <v>421377</v>
      </c>
      <c r="CB113" s="817"/>
      <c r="CC113" s="817"/>
      <c r="CD113" s="817"/>
      <c r="CE113" s="817"/>
      <c r="CF113" s="875">
        <v>5.4</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98827</v>
      </c>
      <c r="AB114" s="780"/>
      <c r="AC114" s="780"/>
      <c r="AD114" s="780"/>
      <c r="AE114" s="781"/>
      <c r="AF114" s="782">
        <v>94940</v>
      </c>
      <c r="AG114" s="780"/>
      <c r="AH114" s="780"/>
      <c r="AI114" s="780"/>
      <c r="AJ114" s="781"/>
      <c r="AK114" s="782">
        <v>79347</v>
      </c>
      <c r="AL114" s="780"/>
      <c r="AM114" s="780"/>
      <c r="AN114" s="780"/>
      <c r="AO114" s="781"/>
      <c r="AP114" s="824">
        <v>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1524183</v>
      </c>
      <c r="BR114" s="817"/>
      <c r="BS114" s="817"/>
      <c r="BT114" s="817"/>
      <c r="BU114" s="817"/>
      <c r="BV114" s="817">
        <v>1384547</v>
      </c>
      <c r="BW114" s="817"/>
      <c r="BX114" s="817"/>
      <c r="BY114" s="817"/>
      <c r="BZ114" s="817"/>
      <c r="CA114" s="817">
        <v>1336132</v>
      </c>
      <c r="CB114" s="817"/>
      <c r="CC114" s="817"/>
      <c r="CD114" s="817"/>
      <c r="CE114" s="817"/>
      <c r="CF114" s="875">
        <v>17.100000000000001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79030</v>
      </c>
      <c r="AB115" s="919"/>
      <c r="AC115" s="919"/>
      <c r="AD115" s="919"/>
      <c r="AE115" s="920"/>
      <c r="AF115" s="921">
        <v>54651</v>
      </c>
      <c r="AG115" s="919"/>
      <c r="AH115" s="919"/>
      <c r="AI115" s="919"/>
      <c r="AJ115" s="920"/>
      <c r="AK115" s="921">
        <v>54013</v>
      </c>
      <c r="AL115" s="919"/>
      <c r="AM115" s="919"/>
      <c r="AN115" s="919"/>
      <c r="AO115" s="920"/>
      <c r="AP115" s="922">
        <v>0.7</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2153398</v>
      </c>
      <c r="DH115" s="780"/>
      <c r="DI115" s="780"/>
      <c r="DJ115" s="780"/>
      <c r="DK115" s="781"/>
      <c r="DL115" s="782">
        <v>2055860</v>
      </c>
      <c r="DM115" s="780"/>
      <c r="DN115" s="780"/>
      <c r="DO115" s="780"/>
      <c r="DP115" s="781"/>
      <c r="DQ115" s="782">
        <v>1958323</v>
      </c>
      <c r="DR115" s="780"/>
      <c r="DS115" s="780"/>
      <c r="DT115" s="780"/>
      <c r="DU115" s="781"/>
      <c r="DV115" s="824">
        <v>25.1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59426</v>
      </c>
      <c r="DH116" s="780"/>
      <c r="DI116" s="780"/>
      <c r="DJ116" s="780"/>
      <c r="DK116" s="781"/>
      <c r="DL116" s="782">
        <v>43227</v>
      </c>
      <c r="DM116" s="780"/>
      <c r="DN116" s="780"/>
      <c r="DO116" s="780"/>
      <c r="DP116" s="781"/>
      <c r="DQ116" s="782">
        <v>28782</v>
      </c>
      <c r="DR116" s="780"/>
      <c r="DS116" s="780"/>
      <c r="DT116" s="780"/>
      <c r="DU116" s="781"/>
      <c r="DV116" s="824">
        <v>0.4</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2449835</v>
      </c>
      <c r="AB117" s="903"/>
      <c r="AC117" s="903"/>
      <c r="AD117" s="903"/>
      <c r="AE117" s="904"/>
      <c r="AF117" s="905">
        <v>2425975</v>
      </c>
      <c r="AG117" s="903"/>
      <c r="AH117" s="903"/>
      <c r="AI117" s="903"/>
      <c r="AJ117" s="904"/>
      <c r="AK117" s="905">
        <v>2334987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33038172</v>
      </c>
      <c r="BR119" s="845"/>
      <c r="BS119" s="845"/>
      <c r="BT119" s="845"/>
      <c r="BU119" s="845"/>
      <c r="BV119" s="845">
        <v>31944885</v>
      </c>
      <c r="BW119" s="845"/>
      <c r="BX119" s="845"/>
      <c r="BY119" s="845"/>
      <c r="BZ119" s="845"/>
      <c r="CA119" s="845">
        <v>30456884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2349957</v>
      </c>
      <c r="BR120" s="842"/>
      <c r="BS120" s="842"/>
      <c r="BT120" s="842"/>
      <c r="BU120" s="842"/>
      <c r="BV120" s="842">
        <v>2500234</v>
      </c>
      <c r="BW120" s="842"/>
      <c r="BX120" s="842"/>
      <c r="BY120" s="842"/>
      <c r="BZ120" s="842"/>
      <c r="CA120" s="842">
        <v>2792444</v>
      </c>
      <c r="CB120" s="842"/>
      <c r="CC120" s="842"/>
      <c r="CD120" s="842"/>
      <c r="CE120" s="842"/>
      <c r="CF120" s="866">
        <v>35.799999999999997</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10784633</v>
      </c>
      <c r="DH120" s="842"/>
      <c r="DI120" s="842"/>
      <c r="DJ120" s="842"/>
      <c r="DK120" s="842"/>
      <c r="DL120" s="842">
        <v>10960050</v>
      </c>
      <c r="DM120" s="842"/>
      <c r="DN120" s="842"/>
      <c r="DO120" s="842"/>
      <c r="DP120" s="842"/>
      <c r="DQ120" s="842">
        <v>9769085</v>
      </c>
      <c r="DR120" s="842"/>
      <c r="DS120" s="842"/>
      <c r="DT120" s="842"/>
      <c r="DU120" s="842"/>
      <c r="DV120" s="843">
        <v>125.1</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1914092</v>
      </c>
      <c r="BR121" s="817"/>
      <c r="BS121" s="817"/>
      <c r="BT121" s="817"/>
      <c r="BU121" s="817"/>
      <c r="BV121" s="817">
        <v>1796832</v>
      </c>
      <c r="BW121" s="817"/>
      <c r="BX121" s="817"/>
      <c r="BY121" s="817"/>
      <c r="BZ121" s="817"/>
      <c r="CA121" s="817">
        <v>1698064</v>
      </c>
      <c r="CB121" s="817"/>
      <c r="CC121" s="817"/>
      <c r="CD121" s="817"/>
      <c r="CE121" s="817"/>
      <c r="CF121" s="875">
        <v>21.7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610574</v>
      </c>
      <c r="DH121" s="817"/>
      <c r="DI121" s="817"/>
      <c r="DJ121" s="817"/>
      <c r="DK121" s="817"/>
      <c r="DL121" s="817">
        <v>494268</v>
      </c>
      <c r="DM121" s="817"/>
      <c r="DN121" s="817"/>
      <c r="DO121" s="817"/>
      <c r="DP121" s="817"/>
      <c r="DQ121" s="817">
        <v>367183</v>
      </c>
      <c r="DR121" s="817"/>
      <c r="DS121" s="817"/>
      <c r="DT121" s="817"/>
      <c r="DU121" s="817"/>
      <c r="DV121" s="794">
        <v>4.7</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17454232</v>
      </c>
      <c r="BR122" s="845"/>
      <c r="BS122" s="845"/>
      <c r="BT122" s="845"/>
      <c r="BU122" s="845"/>
      <c r="BV122" s="845">
        <v>16929471</v>
      </c>
      <c r="BW122" s="845"/>
      <c r="BX122" s="845"/>
      <c r="BY122" s="845"/>
      <c r="BZ122" s="845"/>
      <c r="CA122" s="845">
        <v>16364085</v>
      </c>
      <c r="CB122" s="845"/>
      <c r="CC122" s="845"/>
      <c r="CD122" s="845"/>
      <c r="CE122" s="845"/>
      <c r="CF122" s="846">
        <v>209.6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21718281</v>
      </c>
      <c r="BR123" s="833"/>
      <c r="BS123" s="833"/>
      <c r="BT123" s="833"/>
      <c r="BU123" s="833"/>
      <c r="BV123" s="833">
        <v>21226537</v>
      </c>
      <c r="BW123" s="833"/>
      <c r="BX123" s="833"/>
      <c r="BY123" s="833"/>
      <c r="BZ123" s="833"/>
      <c r="CA123" s="833">
        <v>20854593</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150.4</v>
      </c>
      <c r="BR124" s="831"/>
      <c r="BS124" s="831"/>
      <c r="BT124" s="831"/>
      <c r="BU124" s="831"/>
      <c r="BV124" s="831">
        <v>141.4</v>
      </c>
      <c r="BW124" s="831"/>
      <c r="BX124" s="831"/>
      <c r="BY124" s="831"/>
      <c r="BZ124" s="831"/>
      <c r="CA124" s="831">
        <v>122.9</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79030</v>
      </c>
      <c r="AB126" s="780"/>
      <c r="AC126" s="780"/>
      <c r="AD126" s="780"/>
      <c r="AE126" s="781"/>
      <c r="AF126" s="782">
        <v>54651</v>
      </c>
      <c r="AG126" s="780"/>
      <c r="AH126" s="780"/>
      <c r="AI126" s="780"/>
      <c r="AJ126" s="781"/>
      <c r="AK126" s="782">
        <v>54013</v>
      </c>
      <c r="AL126" s="780"/>
      <c r="AM126" s="780"/>
      <c r="AN126" s="780"/>
      <c r="AO126" s="781"/>
      <c r="AP126" s="824">
        <v>0.7</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34405</v>
      </c>
      <c r="AB128" s="801"/>
      <c r="AC128" s="801"/>
      <c r="AD128" s="801"/>
      <c r="AE128" s="802"/>
      <c r="AF128" s="803">
        <v>31539</v>
      </c>
      <c r="AG128" s="801"/>
      <c r="AH128" s="801"/>
      <c r="AI128" s="801"/>
      <c r="AJ128" s="802"/>
      <c r="AK128" s="803">
        <v>31559</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13.48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8929323</v>
      </c>
      <c r="AB129" s="780"/>
      <c r="AC129" s="780"/>
      <c r="AD129" s="780"/>
      <c r="AE129" s="781"/>
      <c r="AF129" s="782">
        <v>8937005</v>
      </c>
      <c r="AG129" s="780"/>
      <c r="AH129" s="780"/>
      <c r="AI129" s="780"/>
      <c r="AJ129" s="781"/>
      <c r="AK129" s="782">
        <v>9210022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18.48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1407040</v>
      </c>
      <c r="AB130" s="780"/>
      <c r="AC130" s="780"/>
      <c r="AD130" s="780"/>
      <c r="AE130" s="781"/>
      <c r="AF130" s="782">
        <v>1360515</v>
      </c>
      <c r="AG130" s="780"/>
      <c r="AH130" s="780"/>
      <c r="AI130" s="780"/>
      <c r="AJ130" s="781"/>
      <c r="AK130" s="782">
        <v>1402169</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12.8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7522283</v>
      </c>
      <c r="AB131" s="764"/>
      <c r="AC131" s="764"/>
      <c r="AD131" s="764"/>
      <c r="AE131" s="765"/>
      <c r="AF131" s="766">
        <v>7576490</v>
      </c>
      <c r="AG131" s="764"/>
      <c r="AH131" s="764"/>
      <c r="AI131" s="764"/>
      <c r="AJ131" s="765"/>
      <c r="AK131" s="766">
        <v>7807853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122.9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13.40537175</v>
      </c>
      <c r="AB132" s="745"/>
      <c r="AC132" s="745"/>
      <c r="AD132" s="745"/>
      <c r="AE132" s="746"/>
      <c r="AF132" s="747">
        <v>13.646437860000001</v>
      </c>
      <c r="AG132" s="745"/>
      <c r="AH132" s="745"/>
      <c r="AI132" s="745"/>
      <c r="AJ132" s="746"/>
      <c r="AK132" s="747">
        <v>11.542981149999999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13.4</v>
      </c>
      <c r="AB133" s="724"/>
      <c r="AC133" s="724"/>
      <c r="AD133" s="724"/>
      <c r="AE133" s="725"/>
      <c r="AF133" s="723">
        <v>13.3</v>
      </c>
      <c r="AG133" s="724"/>
      <c r="AH133" s="724"/>
      <c r="AI133" s="724"/>
      <c r="AJ133" s="725"/>
      <c r="AK133" s="723">
        <v>12.8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BVpL1CE501rZeBeFJqpcM1ZeQK7HBlJTwlyN+4IQzCwrfpLx7ZLIGoljexJR+c1p5Viv/lkO0ZWk0LA+poA==" saltValue="KHVFe9u+V7PGj3DH9e0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7q0jBFIIbFbKULHT8ztab+/pREThCEeXEnoOiA2vpkmCh/xxzIznHEJR5Y9mvHwwnnzWAs20j0yUg8oSU6F7Q==" saltValue="sWOeCCcLyUq3wto+uUC6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y0eWm4LwWL9PTEslsX1bLOlt4XvcVnYyAiv1zoGbEq2+dbGBL5P/SGnBtoGjIwO0dIeRph2/8cKmhgazU8j5Q==" saltValue="wruEcNptmzct/B+GW0mM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2469263</v>
      </c>
      <c r="AP9" s="269">
        <v>88641</v>
      </c>
      <c r="AQ9" s="270">
        <v>98214</v>
      </c>
      <c r="AR9" s="271">
        <v>-9.6999999999999993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345494</v>
      </c>
      <c r="AP10" s="272">
        <v>12402</v>
      </c>
      <c r="AQ10" s="273">
        <v>8330</v>
      </c>
      <c r="AR10" s="274">
        <v>48.9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3616</v>
      </c>
      <c r="AP11" s="272">
        <v>130</v>
      </c>
      <c r="AQ11" s="273">
        <v>2236</v>
      </c>
      <c r="AR11" s="274">
        <v>-94.2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12</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51543</v>
      </c>
      <c r="AP13" s="272">
        <v>1850</v>
      </c>
      <c r="AQ13" s="273">
        <v>3111</v>
      </c>
      <c r="AR13" s="274">
        <v>-40.5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44264</v>
      </c>
      <c r="AP14" s="272">
        <v>1589</v>
      </c>
      <c r="AQ14" s="273">
        <v>1882</v>
      </c>
      <c r="AR14" s="274">
        <v>-15.6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-192737</v>
      </c>
      <c r="AP15" s="272">
        <v>-6919</v>
      </c>
      <c r="AQ15" s="273">
        <v>-6411</v>
      </c>
      <c r="AR15" s="274">
        <v>7.9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2721443</v>
      </c>
      <c r="AP16" s="272">
        <v>97693</v>
      </c>
      <c r="AQ16" s="273">
        <v>107373</v>
      </c>
      <c r="AR16" s="274">
        <v>-9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8.51</v>
      </c>
      <c r="AP21" s="286">
        <v>9.17</v>
      </c>
      <c r="AQ21" s="287">
        <v>-0.66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94.7</v>
      </c>
      <c r="AP22" s="291">
        <v>97.5</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1448131</v>
      </c>
      <c r="AP32" s="300">
        <v>51984</v>
      </c>
      <c r="AQ32" s="301">
        <v>55954</v>
      </c>
      <c r="AR32" s="302">
        <v>-7.1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753496</v>
      </c>
      <c r="AP35" s="300">
        <v>27049</v>
      </c>
      <c r="AQ35" s="301">
        <v>17691</v>
      </c>
      <c r="AR35" s="302">
        <v>52.9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79347</v>
      </c>
      <c r="AP36" s="300">
        <v>2848</v>
      </c>
      <c r="AQ36" s="301">
        <v>2603</v>
      </c>
      <c r="AR36" s="302">
        <v>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54013</v>
      </c>
      <c r="AP37" s="300">
        <v>1939</v>
      </c>
      <c r="AQ37" s="301">
        <v>579</v>
      </c>
      <c r="AR37" s="302">
        <v>234.9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4</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-31559</v>
      </c>
      <c r="AP39" s="300">
        <v>-1133</v>
      </c>
      <c r="AQ39" s="301">
        <v>-4663</v>
      </c>
      <c r="AR39" s="302">
        <v>-75.7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-1402169</v>
      </c>
      <c r="AP40" s="300">
        <v>-50335</v>
      </c>
      <c r="AQ40" s="301">
        <v>-48945</v>
      </c>
      <c r="AR40" s="302">
        <v>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901259</v>
      </c>
      <c r="AP41" s="300">
        <v>32353</v>
      </c>
      <c r="AQ41" s="301">
        <v>23225</v>
      </c>
      <c r="AR41" s="302">
        <v>39.299999999999997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3110924</v>
      </c>
      <c r="AN51" s="322">
        <v>105602</v>
      </c>
      <c r="AO51" s="323">
        <v>-29.5</v>
      </c>
      <c r="AP51" s="324">
        <v>76347</v>
      </c>
      <c r="AQ51" s="325">
        <v>2.4</v>
      </c>
      <c r="AR51" s="326">
        <v>-31.9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1563225</v>
      </c>
      <c r="AN52" s="330">
        <v>53064</v>
      </c>
      <c r="AO52" s="331">
        <v>-34.200000000000003</v>
      </c>
      <c r="AP52" s="332">
        <v>41762</v>
      </c>
      <c r="AQ52" s="333">
        <v>0.5</v>
      </c>
      <c r="AR52" s="334">
        <v>-34.700000000000003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2359927</v>
      </c>
      <c r="AN53" s="322">
        <v>81441</v>
      </c>
      <c r="AO53" s="323">
        <v>-22.9</v>
      </c>
      <c r="AP53" s="324">
        <v>69604</v>
      </c>
      <c r="AQ53" s="325">
        <v>-8.8000000000000007</v>
      </c>
      <c r="AR53" s="326">
        <v>-14.1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645378</v>
      </c>
      <c r="AN54" s="330">
        <v>22272</v>
      </c>
      <c r="AO54" s="331">
        <v>-58</v>
      </c>
      <c r="AP54" s="332">
        <v>36247</v>
      </c>
      <c r="AQ54" s="333">
        <v>-13.2</v>
      </c>
      <c r="AR54" s="334">
        <v>-44.8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995393</v>
      </c>
      <c r="AN55" s="322">
        <v>34802</v>
      </c>
      <c r="AO55" s="323">
        <v>-57.3</v>
      </c>
      <c r="AP55" s="324">
        <v>68410</v>
      </c>
      <c r="AQ55" s="325">
        <v>-1.7</v>
      </c>
      <c r="AR55" s="326">
        <v>-55.6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417085</v>
      </c>
      <c r="AN56" s="330">
        <v>14582</v>
      </c>
      <c r="AO56" s="331">
        <v>-34.5</v>
      </c>
      <c r="AP56" s="332">
        <v>35086</v>
      </c>
      <c r="AQ56" s="333">
        <v>-3.2</v>
      </c>
      <c r="AR56" s="334">
        <v>-31.3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762940</v>
      </c>
      <c r="AN57" s="322">
        <v>26906</v>
      </c>
      <c r="AO57" s="323">
        <v>-22.7</v>
      </c>
      <c r="AP57" s="324">
        <v>73019</v>
      </c>
      <c r="AQ57" s="325">
        <v>6.7</v>
      </c>
      <c r="AR57" s="326">
        <v>-29.4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361288</v>
      </c>
      <c r="AN58" s="330">
        <v>12741</v>
      </c>
      <c r="AO58" s="331">
        <v>-12.6</v>
      </c>
      <c r="AP58" s="332">
        <v>39427</v>
      </c>
      <c r="AQ58" s="333">
        <v>12.4</v>
      </c>
      <c r="AR58" s="334">
        <v>-25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1539139</v>
      </c>
      <c r="AN59" s="322">
        <v>55251</v>
      </c>
      <c r="AO59" s="323">
        <v>105.3</v>
      </c>
      <c r="AP59" s="324">
        <v>76590</v>
      </c>
      <c r="AQ59" s="325">
        <v>4.9000000000000004</v>
      </c>
      <c r="AR59" s="326">
        <v>100.4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800454</v>
      </c>
      <c r="AN60" s="330">
        <v>28734</v>
      </c>
      <c r="AO60" s="331">
        <v>125.5</v>
      </c>
      <c r="AP60" s="332">
        <v>42387</v>
      </c>
      <c r="AQ60" s="333">
        <v>7.5</v>
      </c>
      <c r="AR60" s="334">
        <v>118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1753665</v>
      </c>
      <c r="AN61" s="337">
        <v>60800</v>
      </c>
      <c r="AO61" s="338">
        <v>-5.4</v>
      </c>
      <c r="AP61" s="339">
        <v>72794</v>
      </c>
      <c r="AQ61" s="340">
        <v>0.7</v>
      </c>
      <c r="AR61" s="326">
        <v>-6.1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757486</v>
      </c>
      <c r="AN62" s="330">
        <v>26279</v>
      </c>
      <c r="AO62" s="331">
        <v>-2.8</v>
      </c>
      <c r="AP62" s="332">
        <v>38982</v>
      </c>
      <c r="AQ62" s="333">
        <v>0.8</v>
      </c>
      <c r="AR62" s="334">
        <v>-3.6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woEC0eJ9Uvd7D4wsKXG0eRUCJYME9ItF1+3fNSirQI83biqC3D3cRMGQJmSfwcFwLXRVcEYmYxL1i8G5yc/ZQ==" saltValue="jb1JvrCg7vwvOvkrWjxv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E1LxJEHYVwKitrXFTK03/4PbnIAf2pArid5KSEZYHoQFTeZFi5jBj+GFs4ui3L4+pMv7sAHA6HXoIGM/M51yGg==" saltValue="ZYWG8R9N4HblM0hUEw8V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3TwpY1jLZ4cB9uqdC+WQdVQibgaY0ShwonzGLnIP2dVAIGqIlGfBawejwT6T83CtYkwK4bv6BsfKRxdkrdyWkw==" saltValue="E2Me1vn1Jg+eOmeSdHHV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5.91</v>
      </c>
      <c r="G47" s="12">
        <v>7.97</v>
      </c>
      <c r="H47" s="12">
        <v>13.68</v>
      </c>
      <c r="I47" s="12">
        <v>13.99</v>
      </c>
      <c r="J47" s="13">
        <v>12.62</v>
      </c>
    </row>
    <row r="48" spans="2:10" ht="57.75" customHeight="1" x14ac:dyDescent="0.15">
      <c r="B48" s="14"/>
      <c r="C48" s="1141" t="s">
        <v>4</v>
      </c>
      <c r="D48" s="1141"/>
      <c r="E48" s="1142"/>
      <c r="F48" s="15">
        <v>3.75</v>
      </c>
      <c r="G48" s="16">
        <v>10.43</v>
      </c>
      <c r="H48" s="16">
        <v>5.39</v>
      </c>
      <c r="I48" s="16">
        <v>6.54</v>
      </c>
      <c r="J48" s="17">
        <v>6.59</v>
      </c>
    </row>
    <row r="49" spans="2:10" ht="57.75" customHeight="1" thickBot="1" x14ac:dyDescent="0.2">
      <c r="B49" s="18"/>
      <c r="C49" s="1143" t="s">
        <v>5</v>
      </c>
      <c r="D49" s="1143"/>
      <c r="E49" s="1144"/>
      <c r="F49" s="19">
        <v>3.32</v>
      </c>
      <c r="G49" s="20">
        <v>9.26</v>
      </c>
      <c r="H49" s="20">
        <v>0.18</v>
      </c>
      <c r="I49" s="20">
        <v>1.48</v>
      </c>
      <c r="J49" s="21" t="s">
        <v>531</v>
      </c>
    </row>
    <row r="50" spans="2:10" x14ac:dyDescent="0.15"/>
  </sheetData>
  <sheetProtection algorithmName="SHA-512" hashValue="6GfsdWZ2lLxO7P8lUJNPV20VnOC5PwVKnTO0N3WHEGjkdBnZBNAaJN+QtD3X83vJBISfWVx9EHt3T7RQ3/hyqg==" saltValue="pCR94zBOcjFCWS47PYAR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荒田　将幹</cp:lastModifiedBy>
  <cp:lastPrinted>2026-03-04T05:45:52Z</cp:lastPrinted>
  <dcterms:created xsi:type="dcterms:W3CDTF">2026-02-23T06:15:33Z</dcterms:created>
  <dcterms:modified xsi:type="dcterms:W3CDTF">2026-03-16T23:57:15Z</dcterms:modified>
  <cp:category/>
</cp:coreProperties>
</file>