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W:\令和7年度\総務課\財政係\7_決算統計\02_県照会\済20260312〆令和６年度財政状況資料集の作成・公表について\03回答\"/>
    </mc:Choice>
  </mc:AlternateContent>
  <xr:revisionPtr revIDLastSave="0" documentId="13_ncr:1_{6102FD85-1F6A-43DF-94C0-44BC74F6AB51}" xr6:coauthVersionLast="47" xr6:coauthVersionMax="47" xr10:uidLastSave="{00000000-0000-0000-0000-000000000000}"/>
  <bookViews>
    <workbookView xWindow="16080" yWindow="5790" windowWidth="24240" windowHeight="175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CR102" i="12"/>
  <c r="AU88" i="12"/>
  <c r="AP88" i="12"/>
  <c r="AU63" i="12"/>
  <c r="AP63" i="12"/>
  <c r="AF63" i="12"/>
  <c r="AP23" i="12"/>
  <c r="V23" i="12"/>
  <c r="AA23" i="12"/>
  <c r="AF23" i="12"/>
  <c r="Q23" i="12"/>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W40" i="10" s="1"/>
  <c r="BW41" i="10" s="1"/>
  <c r="BW42" i="10" s="1"/>
  <c r="BW43" i="10" s="1"/>
  <c r="BE35" i="10"/>
  <c r="BW34" i="10"/>
  <c r="C34" i="10"/>
  <c r="CO34" i="10" l="1"/>
  <c r="C35" i="10"/>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alcChain>
</file>

<file path=xl/sharedStrings.xml><?xml version="1.0" encoding="utf-8"?>
<sst xmlns="http://schemas.openxmlformats.org/spreadsheetml/2006/main" count="1045" uniqueCount="565">
  <si>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</si>
  <si>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</si>
  <si>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</si>
  <si>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</si>
  <si>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</si>
  <si>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</si>
  <si>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</si>
  <si>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</si>
  <si>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</si>
  <si>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</si>
  <si>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</si>
  <si>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</si>
  <si>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</si>
  <si>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</si>
  <si>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</si>
  <si>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</si>
  <si>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</si>
  <si>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</si>
  <si>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</si>
  <si>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</si>
  <si>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</si>
  <si>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</si>
  <si>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</si>
  <si>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</si>
  <si>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</si>
  <si>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</si>
  <si>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</si>
  <si>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</si>
  <si>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</si>
  <si>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</si>
  <si>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</si>
  <si>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</si>
  <si>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</si>
  <si>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</si>
  <si>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</si>
  <si>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</si>
  <si>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</si>
  <si>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</si>
  <si>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</si>
  <si>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</si>
  <si>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</si>
  <si>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</si>
  <si>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</si>
  <si>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</si>
  <si>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</si>
  <si>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</si>
  <si>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</si>
  <si>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</si>
  <si>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</si>
  <si>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</si>
  <si>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</si>
  <si>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</si>
  <si>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</si>
  <si>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</si>
  <si>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</si>
  <si>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</si>
  <si>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</si>
  <si>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</si>
  <si>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</si>
  <si>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</si>
  <si>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</si>
  <si>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</si>
  <si>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</si>
  <si>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</si>
  <si>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</si>
  <si>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</si>
  <si>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</si>
  <si>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</si>
  <si>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</si>
  <si>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</si>
  <si>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</si>
  <si>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</si>
  <si>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</si>
  <si>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</si>
  <si>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</si>
  <si>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</si>
  <si>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</si>
  <si>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</si>
  <si>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</si>
  <si>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</si>
  <si>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</si>
  <si>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</si>
  <si>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</si>
  <si>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</si>
  <si>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</si>
  <si>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</si>
  <si>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</si>
  <si>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</si>
  <si>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</si>
  <si>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</si>
  <si>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</si>
  <si>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</si>
  <si>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</si>
  <si>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</si>
  <si>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立山町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</si>
  <si>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</si>
  <si>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</si>
  <si>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</si>
  <si>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</si>
  <si>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</si>
  <si>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</si>
  <si>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</si>
  <si>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</si>
  <si>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</si>
  <si>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</si>
  <si>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</si>
  <si>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</si>
  <si>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</si>
  <si>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</si>
  <si>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</si>
  <si>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</si>
  <si>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</si>
  <si>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</si>
  <si>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</si>
  <si>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</si>
  <si>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</si>
  <si>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</si>
  <si>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</si>
  <si>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</si>
  <si>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</si>
  <si>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</si>
  <si>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</si>
  <si>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</si>
  <si>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</si>
  <si>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</si>
  <si>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</si>
  <si>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</si>
  <si>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</si>
  <si>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</si>
  <si>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</si>
  <si>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</si>
  <si>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</si>
  <si>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</si>
  <si>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</si>
  <si>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</si>
  <si>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</si>
  <si>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</si>
  <si>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</si>
  <si>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</si>
  <si>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</si>
  <si>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</si>
  <si>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</si>
  <si>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</si>
  <si>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</si>
  <si>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</si>
  <si>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</si>
  <si>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</si>
  <si>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</si>
  <si>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</si>
  <si>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</si>
  <si>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</si>
  <si>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</si>
  <si>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</si>
  <si>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</si>
  <si>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</si>
  <si>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</si>
  <si>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</si>
  <si>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</si>
  <si>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</si>
  <si>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</si>
  <si>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</si>
  <si>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</si>
  <si>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</si>
  <si>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</si>
  <si>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</si>
  <si>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</si>
  <si>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</si>
  <si>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</si>
  <si>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</si>
  <si>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</si>
  <si>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</si>
  <si>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</si>
  <si>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</si>
  <si>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</si>
  <si>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</si>
  <si>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</si>
  <si>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</si>
  <si>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</si>
  <si>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</si>
  <si>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</si>
  <si>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</si>
  <si>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</si>
  <si>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</si>
  <si>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</si>
  <si>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</si>
  <si>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</si>
  <si>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</si>
  <si>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</si>
  <si>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</si>
  <si>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</si>
  <si>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</si>
  <si>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</si>
  <si>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</si>
  <si>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</si>
  <si>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</si>
  <si>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</si>
  <si>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</si>
  <si>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</si>
  <si>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</si>
  <si>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</si>
  <si>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</si>
  <si>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</si>
  <si>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</si>
  <si>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富山県立山町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</si>
  <si>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</si>
  <si>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</si>
  <si>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</si>
  <si>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</si>
  <si>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</si>
  <si>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</si>
  <si>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</si>
  <si>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</si>
  <si>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</si>
  <si>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</si>
  <si>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</si>
  <si>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</si>
  <si>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</si>
  <si>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</si>
  <si>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</si>
  <si>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</si>
  <si>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</si>
  <si>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</si>
  <si>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</si>
  <si>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</si>
  <si>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</si>
  <si>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</si>
  <si>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</si>
  <si>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</si>
  <si>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</si>
  <si>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</si>
  <si>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</si>
  <si>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</si>
  <si>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</si>
  <si>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</si>
  <si>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</si>
  <si>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</si>
  <si>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</si>
  <si>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</si>
  <si>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</si>
  <si>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</si>
  <si>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</si>
  <si>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</si>
  <si>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</si>
  <si>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</si>
  <si>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</si>
  <si>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</si>
  <si>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</si>
  <si>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</si>
  <si>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</si>
  <si>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</si>
  <si>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</si>
  <si>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</si>
  <si>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</si>
  <si>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</si>
  <si>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</si>
  <si>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</si>
  <si>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</si>
  <si>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</si>
  <si>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</si>
  <si>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</si>
  <si>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</si>
  <si>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</si>
  <si>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</si>
  <si>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</si>
  <si>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</si>
  <si>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</si>
  <si>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</si>
  <si>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</si>
  <si>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</si>
  <si>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</si>
  <si>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</si>
  <si>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</si>
  <si>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</si>
  <si>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</si>
  <si>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</si>
  <si>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</si>
  <si>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</si>
  <si>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</si>
  <si>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</si>
  <si>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</si>
  <si>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</si>
  <si>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</si>
  <si>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</si>
  <si>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</si>
  <si>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</si>
  <si>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</si>
  <si>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</si>
  <si>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</si>
  <si>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</si>
  <si>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</si>
  <si>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</si>
  <si>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</si>
  <si>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</si>
  <si>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</si>
  <si>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</si>
  <si>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</si>
  <si>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</si>
  <si>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</si>
  <si>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</si>
  <si>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</si>
  <si>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</si>
  <si>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</si>
  <si>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</si>
  <si>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</si>
  <si>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</si>
  <si>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</si>
  <si>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</si>
  <si>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</si>
  <si>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</si>
  <si>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</si>
  <si>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</si>
  <si>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</si>
  <si>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</si>
  <si>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</si>
  <si>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</si>
  <si>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</si>
  <si>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</si>
  <si>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</si>
  <si>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</si>
  <si>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</si>
  <si>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</si>
  <si>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</si>
  <si>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</si>
  <si>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</si>
  <si>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</si>
  <si>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</si>
  <si>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</si>
  <si>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</si>
  <si>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</si>
  <si>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</si>
  <si>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</si>
  <si>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</si>
  <si>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</si>
  <si>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</si>
  <si>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</si>
  <si>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</si>
  <si>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</si>
  <si>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</si>
  <si>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</si>
  <si>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</si>
  <si>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</si>
  <si>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</si>
  <si>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</si>
  <si>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</si>
  <si>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</si>
  <si>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</si>
  <si>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</si>
  <si>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</si>
  <si>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</si>
  <si>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</si>
  <si>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</si>
  <si>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</si>
  <si>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</si>
  <si>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</si>
  <si>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富山県立山町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</si>
  <si>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</si>
  <si>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</si>
  <si>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</si>
  <si>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</si>
  <si>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</si>
  <si>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</si>
  <si>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</si>
  <si>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</si>
  <si>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</si>
  <si>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</si>
  <si>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</si>
  <si>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</si>
  <si>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</si>
  <si>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</si>
  <si>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</si>
  <si>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</si>
  <si>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</si>
  <si>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</si>
  <si>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</si>
  <si>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</si>
  <si>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</si>
  <si>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</si>
  <si>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</si>
  <si>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</si>
  <si>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</si>
  <si>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</si>
  <si>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</si>
  <si>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</si>
  <si>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</si>
  <si>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</si>
  <si>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</si>
  <si>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</si>
  <si>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</si>
  <si>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</si>
  <si>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</si>
  <si>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</si>
  <si>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</si>
  <si>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</si>
  <si>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</si>
  <si>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</si>
  <si>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</si>
  <si>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</si>
  <si>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</si>
  <si>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</si>
  <si>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</si>
  <si>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</si>
  <si>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</si>
  <si>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</si>
  <si>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</si>
  <si>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</si>
  <si>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</si>
  <si>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</si>
  <si>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</si>
  <si>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</si>
  <si>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</si>
  <si>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</si>
  <si>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</si>
  <si>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</si>
  <si>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</si>
  <si>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</si>
  <si>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</si>
  <si>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</si>
  <si>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</si>
  <si>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</si>
  <si>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</si>
  <si>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</si>
  <si>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</si>
  <si>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</si>
  <si>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</si>
  <si>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</si>
  <si>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</si>
  <si>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</si>
  <si>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</si>
  <si>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</si>
  <si>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</si>
  <si>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</si>
  <si>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</si>
  <si>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</si>
  <si>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</si>
  <si>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</si>
  <si>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</si>
  <si>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</si>
  <si>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</si>
  <si>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</si>
  <si>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</si>
  <si>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</si>
  <si>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</si>
  <si>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</si>
  <si>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</si>
  <si>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</si>
  <si>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</si>
  <si>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</si>
  <si>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</si>
  <si>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</si>
  <si>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</si>
  <si>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</si>
  <si>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</si>
  <si>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</si>
  <si>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</si>
  <si>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</si>
  <si>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</si>
  <si>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</si>
  <si>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</si>
  <si>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</si>
  <si>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</si>
  <si>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</si>
  <si>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</si>
  <si>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</si>
  <si>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</si>
  <si>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</si>
  <si>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</si>
  <si>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</si>
  <si>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</si>
  <si>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</si>
  <si>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</si>
  <si>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</si>
  <si>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</si>
  <si>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</si>
  <si>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</si>
  <si>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</si>
  <si>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</si>
  <si>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</si>
  <si>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</si>
  <si>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</si>
  <si>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</si>
  <si>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</si>
  <si>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</si>
  <si>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</si>
  <si>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</si>
  <si>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</si>
  <si>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</si>
  <si>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</si>
  <si>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</si>
  <si>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</si>
  <si>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</si>
  <si>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</si>
  <si>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</si>
  <si>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</si>
  <si>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</si>
  <si>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</si>
  <si>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</si>
  <si>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</si>
  <si>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</si>
  <si>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</si>
  <si>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</si>
  <si>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</si>
  <si>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</si>
  <si>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</si>
  <si>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</si>
  <si>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</si>
  <si>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</si>
  <si>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</si>
  <si>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</si>
  <si>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</si>
  <si>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</si>
  <si>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</si>
  <si>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</si>
  <si>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</si>
  <si>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</si>
  <si>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</si>
  <si>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</si>
  <si>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</si>
  <si>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</si>
  <si>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</si>
  <si>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</si>
  <si>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</si>
  <si>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</si>
  <si>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</si>
  <si>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</si>
  <si>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</si>
  <si>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</si>
  <si>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</si>
  <si>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</si>
  <si>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</si>
  <si>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</si>
  <si>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</si>
  <si>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</si>
  <si>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</si>
  <si>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国民健康保険事業特別会計</t>
  </si>
  <si>
    <t>下水道事業会計</t>
  </si>
  <si>
    <t>地域開発事業特別会計</t>
  </si>
  <si>
    <t>後期高齢者医療事業特別会計</t>
  </si>
  <si>
    <t>墓地公園事業特別会計</t>
  </si>
  <si>
    <t>その他会計（赤字）</t>
  </si>
  <si>
    <t>その他会計（黒字）</t>
  </si>
  <si>
    <t>R02</t>
    <phoneticPr fontId="5"/>
  </si>
  <si>
    <t>R03</t>
    <phoneticPr fontId="5"/>
  </si>
  <si>
    <t>R04</t>
    <phoneticPr fontId="5"/>
  </si>
  <si>
    <t>R05</t>
    <phoneticPr fontId="5"/>
  </si>
  <si>
    <t>R06</t>
    <phoneticPr fontId="5"/>
  </si>
  <si>
    <t>-</t>
    <phoneticPr fontId="2"/>
  </si>
  <si>
    <t>富山地区広域圏事務組合</t>
    <rPh sb="0" eb="2">
      <t>トヤマ</t>
    </rPh>
    <rPh sb="2" eb="4">
      <t>チク</t>
    </rPh>
    <rPh sb="4" eb="7">
      <t>コウイキケン</t>
    </rPh>
    <rPh sb="7" eb="9">
      <t>ジム</t>
    </rPh>
    <rPh sb="9" eb="11">
      <t>クミアイ</t>
    </rPh>
    <phoneticPr fontId="5"/>
  </si>
  <si>
    <t>富山県市町村会館管理組合</t>
    <rPh sb="0" eb="3">
      <t>トヤマケン</t>
    </rPh>
    <rPh sb="3" eb="6">
      <t>シチョウソン</t>
    </rPh>
    <rPh sb="6" eb="8">
      <t>カイカン</t>
    </rPh>
    <rPh sb="8" eb="10">
      <t>カンリ</t>
    </rPh>
    <rPh sb="10" eb="12">
      <t>クミアイ</t>
    </rPh>
    <phoneticPr fontId="5"/>
  </si>
  <si>
    <t>滑川中新川地区広域情報事務組合</t>
    <rPh sb="0" eb="2">
      <t>ナメリカワ</t>
    </rPh>
    <rPh sb="2" eb="5">
      <t>ナカニイカワ</t>
    </rPh>
    <rPh sb="5" eb="7">
      <t>チク</t>
    </rPh>
    <rPh sb="7" eb="9">
      <t>コウイキ</t>
    </rPh>
    <rPh sb="9" eb="11">
      <t>ジョウホウ</t>
    </rPh>
    <rPh sb="11" eb="13">
      <t>ジム</t>
    </rPh>
    <rPh sb="13" eb="15">
      <t>クミアイ</t>
    </rPh>
    <phoneticPr fontId="5"/>
  </si>
  <si>
    <t>富山県市町村総合事務組合</t>
    <rPh sb="0" eb="3">
      <t>トヤマケン</t>
    </rPh>
    <rPh sb="3" eb="6">
      <t>シチョウソン</t>
    </rPh>
    <rPh sb="6" eb="8">
      <t>ソウゴウ</t>
    </rPh>
    <rPh sb="8" eb="10">
      <t>ジム</t>
    </rPh>
    <rPh sb="10" eb="12">
      <t>クミアイ</t>
    </rPh>
    <phoneticPr fontId="5"/>
  </si>
  <si>
    <t>常願寺川右岸水防市町村組合</t>
    <rPh sb="0" eb="3">
      <t>ジョウガンジ</t>
    </rPh>
    <rPh sb="3" eb="4">
      <t>カワ</t>
    </rPh>
    <rPh sb="4" eb="6">
      <t>ウガン</t>
    </rPh>
    <rPh sb="6" eb="8">
      <t>スイボウ</t>
    </rPh>
    <rPh sb="8" eb="11">
      <t>シチョウソン</t>
    </rPh>
    <rPh sb="11" eb="13">
      <t>クミアイ</t>
    </rPh>
    <phoneticPr fontId="5"/>
  </si>
  <si>
    <t>三郷利田用水市町村組合</t>
  </si>
  <si>
    <t>-</t>
    <phoneticPr fontId="2"/>
  </si>
  <si>
    <t>株式会社　Bridges</t>
    <rPh sb="0" eb="4">
      <t>カブシキガイシャ</t>
    </rPh>
    <phoneticPr fontId="2"/>
  </si>
  <si>
    <t>立山町庁舎等整備基金</t>
  </si>
  <si>
    <t>公有財産整備基金</t>
  </si>
  <si>
    <t>立山町地域雇用創出推進基金</t>
  </si>
  <si>
    <t>立山町地域福祉基金</t>
  </si>
  <si>
    <t>立山町環境保全基金</t>
    <rPh sb="0" eb="3">
      <t>タテヤママチ</t>
    </rPh>
    <rPh sb="3" eb="5">
      <t>カンキョウ</t>
    </rPh>
    <rPh sb="5" eb="7">
      <t>ホゼン</t>
    </rPh>
    <rPh sb="7" eb="9">
      <t>キキン</t>
    </rPh>
    <phoneticPr fontId="2"/>
  </si>
  <si>
    <t>富山県後期高齢者医療広域連合
[後期高齢者医療事業特別会計]</t>
    <rPh sb="0" eb="3">
      <t>トヤマケン</t>
    </rPh>
    <rPh sb="3" eb="5">
      <t>コウキ</t>
    </rPh>
    <rPh sb="5" eb="8">
      <t>コウレイシャ</t>
    </rPh>
    <rPh sb="8" eb="10">
      <t>イリョウ</t>
    </rPh>
    <rPh sb="10" eb="12">
      <t>コウイキ</t>
    </rPh>
    <rPh sb="12" eb="14">
      <t>レンゴウ</t>
    </rPh>
    <phoneticPr fontId="5"/>
  </si>
  <si>
    <t>富山県後期高齢者医療広域連合
[一般会計]</t>
    <rPh sb="0" eb="3">
      <t>トヤマケン</t>
    </rPh>
    <rPh sb="3" eb="5">
      <t>コウキ</t>
    </rPh>
    <rPh sb="5" eb="8">
      <t>コウレイシャ</t>
    </rPh>
    <rPh sb="8" eb="10">
      <t>イリョウ</t>
    </rPh>
    <rPh sb="10" eb="12">
      <t>コウイキ</t>
    </rPh>
    <rPh sb="12" eb="14">
      <t>レンゴウ</t>
    </rPh>
    <phoneticPr fontId="5"/>
  </si>
  <si>
    <t>中新川広域行政事務組合
[介護保険事業特別会計]</t>
    <rPh sb="0" eb="3">
      <t>ナカニイカワ</t>
    </rPh>
    <rPh sb="3" eb="5">
      <t>コウイキ</t>
    </rPh>
    <rPh sb="5" eb="7">
      <t>ギョウセイ</t>
    </rPh>
    <rPh sb="7" eb="9">
      <t>ジム</t>
    </rPh>
    <rPh sb="9" eb="11">
      <t>クミアイ</t>
    </rPh>
    <phoneticPr fontId="5"/>
  </si>
  <si>
    <t>中新川広域行政事務組合
[一般会計]</t>
    <rPh sb="0" eb="3">
      <t>ナカニイカワ</t>
    </rPh>
    <rPh sb="3" eb="5">
      <t>コウイキ</t>
    </rPh>
    <rPh sb="5" eb="7">
      <t>ギョウセイ</t>
    </rPh>
    <rPh sb="7" eb="9">
      <t>ジム</t>
    </rPh>
    <rPh sb="9" eb="11">
      <t>クミアイ</t>
    </rPh>
    <phoneticPr fontId="5"/>
  </si>
  <si>
    <t>中新川広域行政事務組合
[訪問看護事業特別会計]</t>
    <rPh sb="0" eb="3">
      <t>ナカニイカワ</t>
    </rPh>
    <rPh sb="3" eb="5">
      <t>コウイキ</t>
    </rPh>
    <rPh sb="5" eb="7">
      <t>ギョウセイ</t>
    </rPh>
    <rPh sb="7" eb="9">
      <t>ジム</t>
    </rPh>
    <rPh sb="9" eb="11">
      <t>クミアイ</t>
    </rPh>
    <phoneticPr fontId="5"/>
  </si>
  <si>
    <t>中新川広域行政事務組合
[下水道事業]</t>
    <rPh sb="0" eb="3">
      <t>ナカニイカワ</t>
    </rPh>
    <rPh sb="3" eb="5">
      <t>コウイキ</t>
    </rPh>
    <rPh sb="5" eb="7">
      <t>ギョウセイ</t>
    </rPh>
    <rPh sb="7" eb="9">
      <t>ジム</t>
    </rPh>
    <rPh sb="9" eb="11">
      <t>クミアイ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</si>
</sst>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4" fillId="0" borderId="112" xfId="12" applyFont="1" applyBorder="1" applyAlignment="1" applyProtection="1">
      <alignment horizontal="left" vertical="center" wrapText="1" shrinkToFi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56181</c:v>
                </c:pt>
                <c:pt idx="2">
                  <c:v>47730</c:v>
                </c:pt>
                <c:pt idx="3">
                  <c:v>61921</c:v>
                </c:pt>
                <c:pt idx="4">
                  <c:v>62764</c:v>
                </c:pt>
              </c:numCache>
            </c:numRef>
          </c:val>
          <c:smooth val="0"/>
          <c:extLst>
            <c:ext xmlns:c16="http://schemas.microsoft.com/office/drawing/2014/chart" uri="{C3380CC4-5D6E-409C-BE32-E72D297353CC}">
              <c16:uniqueId val="{00000000-6232-4205-9E56-9D1BB56B3F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69200</c:v>
                </c:pt>
                <c:pt idx="1">
                  <c:v>63108</c:v>
                </c:pt>
                <c:pt idx="2">
                  <c:v>50874</c:v>
                </c:pt>
                <c:pt idx="3">
                  <c:v>104449</c:v>
                </c:pt>
                <c:pt idx="4">
                  <c:v>106800</c:v>
                </c:pt>
              </c:numCache>
            </c:numRef>
          </c:val>
          <c:smooth val="0"/>
          <c:extLst>
            <c:ext xmlns:c16="http://schemas.microsoft.com/office/drawing/2014/chart" uri="{C3380CC4-5D6E-409C-BE32-E72D297353CC}">
              <c16:uniqueId val="{00000001-6232-4205-9E56-9D1BB56B3F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8.27</c:v>
                </c:pt>
                <c:pt idx="1">
                  <c:v>7.17</c:v>
                </c:pt>
                <c:pt idx="2">
                  <c:v>6.28</c:v>
                </c:pt>
                <c:pt idx="3">
                  <c:v>5.01</c:v>
                </c:pt>
                <c:pt idx="4">
                  <c:v>4.49</c:v>
                </c:pt>
              </c:numCache>
            </c:numRef>
          </c:val>
          <c:extLst>
            <c:ext xmlns:c16="http://schemas.microsoft.com/office/drawing/2014/chart" uri="{C3380CC4-5D6E-409C-BE32-E72D297353CC}">
              <c16:uniqueId val="{00000000-7E50-46DE-9CDA-1816D988F5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13.27</c:v>
                </c:pt>
                <c:pt idx="1">
                  <c:v>15.24</c:v>
                </c:pt>
                <c:pt idx="2">
                  <c:v>15.82</c:v>
                </c:pt>
                <c:pt idx="3">
                  <c:v>15.65</c:v>
                </c:pt>
                <c:pt idx="4">
                  <c:v>15.21</c:v>
                </c:pt>
              </c:numCache>
            </c:numRef>
          </c:val>
          <c:extLst>
            <c:ext xmlns:c16="http://schemas.microsoft.com/office/drawing/2014/chart" uri="{C3380CC4-5D6E-409C-BE32-E72D297353CC}">
              <c16:uniqueId val="{00000001-7E50-46DE-9CDA-1816D988F5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8.14</c:v>
                </c:pt>
                <c:pt idx="1">
                  <c:v>5.97</c:v>
                </c:pt>
                <c:pt idx="2">
                  <c:v>4.2699999999999996</c:v>
                </c:pt>
                <c:pt idx="3">
                  <c:v>2.58</c:v>
                </c:pt>
                <c:pt idx="4">
                  <c:v>3.27</c:v>
                </c:pt>
              </c:numCache>
            </c:numRef>
          </c:val>
          <c:smooth val="0"/>
          <c:extLst>
            <c:ext xmlns:c16="http://schemas.microsoft.com/office/drawing/2014/chart" uri="{C3380CC4-5D6E-409C-BE32-E72D297353CC}">
              <c16:uniqueId val="{00000002-7E50-46DE-9CDA-1816D988F5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0.09</c:v>
                </c:pt>
                <c:pt idx="4">
                  <c:v>#N/A</c:v>
                </c:pt>
                <c:pt idx="5">
                  <c:v>0.11</c:v>
                </c:pt>
                <c:pt idx="6">
                  <c:v>#N/A</c:v>
                </c:pt>
                <c:pt idx="7">
                  <c:v>0.39</c:v>
                </c:pt>
                <c:pt idx="8">
                  <c:v>0</c:v>
                </c:pt>
                <c:pt idx="9">
                  <c:v>0</c:v>
                </c:pt>
              </c:numCache>
            </c:numRef>
          </c:val>
          <c:extLst>
            <c:ext xmlns:c16="http://schemas.microsoft.com/office/drawing/2014/chart" uri="{C3380CC4-5D6E-409C-BE32-E72D297353CC}">
              <c16:uniqueId val="{00000000-1ADF-4923-8278-9F56372236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DF-4923-8278-9F563722368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ADF-4923-8278-9F5637223682}"/>
            </c:ext>
          </c:extLst>
        </c:ser>
        <c:ser>
          <c:idx val="3"/>
          <c:order val="3"/>
          <c:tx>
            <c:strRef>
              <c:f>データシート!$A$30</c:f>
              <c:strCache>
                <c:ptCount val="1"/>
                <c:pt idx="0">
                  <c:v>墓地公園事業特別会計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1ADF-4923-8278-9F563722368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4-1ADF-4923-8278-9F5637223682}"/>
            </c:ext>
          </c:extLst>
        </c:ser>
        <c:ser>
          <c:idx val="5"/>
          <c:order val="5"/>
          <c:tx>
            <c:strRef>
              <c:f>データシート!$A$32</c:f>
              <c:strCache>
                <c:ptCount val="1"/>
                <c:pt idx="0">
                  <c:v>地域開発事業特別会計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1.1000000000000001</c:v>
                </c:pt>
                <c:pt idx="2">
                  <c:v>#N/A</c:v>
                </c:pt>
                <c:pt idx="3">
                  <c:v>0.8</c:v>
                </c:pt>
                <c:pt idx="4">
                  <c:v>#N/A</c:v>
                </c:pt>
                <c:pt idx="5">
                  <c:v>11.61</c:v>
                </c:pt>
                <c:pt idx="6">
                  <c:v>#N/A</c:v>
                </c:pt>
                <c:pt idx="7">
                  <c:v>6.33</c:v>
                </c:pt>
                <c:pt idx="8">
                  <c:v>#N/A</c:v>
                </c:pt>
                <c:pt idx="9">
                  <c:v>0.51</c:v>
                </c:pt>
              </c:numCache>
            </c:numRef>
          </c:val>
          <c:extLst>
            <c:ext xmlns:c16="http://schemas.microsoft.com/office/drawing/2014/chart" uri="{C3380CC4-5D6E-409C-BE32-E72D297353CC}">
              <c16:uniqueId val="{00000005-1ADF-4923-8278-9F563722368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0.57999999999999996</c:v>
                </c:pt>
              </c:numCache>
            </c:numRef>
          </c:val>
          <c:extLst>
            <c:ext xmlns:c16="http://schemas.microsoft.com/office/drawing/2014/chart" uri="{C3380CC4-5D6E-409C-BE32-E72D297353CC}">
              <c16:uniqueId val="{00000006-1ADF-4923-8278-9F563722368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1.28</c:v>
                </c:pt>
                <c:pt idx="2">
                  <c:v>#N/A</c:v>
                </c:pt>
                <c:pt idx="3">
                  <c:v>1.34</c:v>
                </c:pt>
                <c:pt idx="4">
                  <c:v>#N/A</c:v>
                </c:pt>
                <c:pt idx="5">
                  <c:v>1.48</c:v>
                </c:pt>
                <c:pt idx="6">
                  <c:v>#N/A</c:v>
                </c:pt>
                <c:pt idx="7">
                  <c:v>0.33</c:v>
                </c:pt>
                <c:pt idx="8">
                  <c:v>#N/A</c:v>
                </c:pt>
                <c:pt idx="9">
                  <c:v>1.41</c:v>
                </c:pt>
              </c:numCache>
            </c:numRef>
          </c:val>
          <c:extLst>
            <c:ext xmlns:c16="http://schemas.microsoft.com/office/drawing/2014/chart" uri="{C3380CC4-5D6E-409C-BE32-E72D297353CC}">
              <c16:uniqueId val="{00000007-1ADF-4923-8278-9F563722368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8.26</c:v>
                </c:pt>
                <c:pt idx="2">
                  <c:v>#N/A</c:v>
                </c:pt>
                <c:pt idx="3">
                  <c:v>7.16</c:v>
                </c:pt>
                <c:pt idx="4">
                  <c:v>#N/A</c:v>
                </c:pt>
                <c:pt idx="5">
                  <c:v>6.26</c:v>
                </c:pt>
                <c:pt idx="6">
                  <c:v>#N/A</c:v>
                </c:pt>
                <c:pt idx="7">
                  <c:v>5</c:v>
                </c:pt>
                <c:pt idx="8">
                  <c:v>#N/A</c:v>
                </c:pt>
                <c:pt idx="9">
                  <c:v>4.4800000000000004</c:v>
                </c:pt>
              </c:numCache>
            </c:numRef>
          </c:val>
          <c:extLst>
            <c:ext xmlns:c16="http://schemas.microsoft.com/office/drawing/2014/chart" uri="{C3380CC4-5D6E-409C-BE32-E72D297353CC}">
              <c16:uniqueId val="{00000008-1ADF-4923-8278-9F563722368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3.87</c:v>
                </c:pt>
                <c:pt idx="2">
                  <c:v>#N/A</c:v>
                </c:pt>
                <c:pt idx="3">
                  <c:v>4.3499999999999996</c:v>
                </c:pt>
                <c:pt idx="4">
                  <c:v>#N/A</c:v>
                </c:pt>
                <c:pt idx="5">
                  <c:v>5.64</c:v>
                </c:pt>
                <c:pt idx="6">
                  <c:v>#N/A</c:v>
                </c:pt>
                <c:pt idx="7">
                  <c:v>6.36</c:v>
                </c:pt>
                <c:pt idx="8">
                  <c:v>#N/A</c:v>
                </c:pt>
                <c:pt idx="9">
                  <c:v>6.71</c:v>
                </c:pt>
              </c:numCache>
            </c:numRef>
          </c:val>
          <c:extLst>
            <c:ext xmlns:c16="http://schemas.microsoft.com/office/drawing/2014/chart" uri="{C3380CC4-5D6E-409C-BE32-E72D297353CC}">
              <c16:uniqueId val="{00000009-1ADF-4923-8278-9F56372236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1358</c:v>
                </c:pt>
                <c:pt idx="5">
                  <c:v>1338</c:v>
                </c:pt>
                <c:pt idx="8">
                  <c:v>1244</c:v>
                </c:pt>
                <c:pt idx="11">
                  <c:v>1233</c:v>
                </c:pt>
                <c:pt idx="14">
                  <c:v>1261</c:v>
                </c:pt>
              </c:numCache>
            </c:numRef>
          </c:val>
          <c:extLst>
            <c:ext xmlns:c16="http://schemas.microsoft.com/office/drawing/2014/chart" uri="{C3380CC4-5D6E-409C-BE32-E72D297353CC}">
              <c16:uniqueId val="{00000000-F97C-4B7E-9D05-61D8C6D4EF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7C-4B7E-9D05-61D8C6D4EF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11</c:v>
                </c:pt>
                <c:pt idx="6">
                  <c:v>5</c:v>
                </c:pt>
                <c:pt idx="9">
                  <c:v>4</c:v>
                </c:pt>
                <c:pt idx="12">
                  <c:v>4</c:v>
                </c:pt>
              </c:numCache>
            </c:numRef>
          </c:val>
          <c:extLst>
            <c:ext xmlns:c16="http://schemas.microsoft.com/office/drawing/2014/chart" uri="{C3380CC4-5D6E-409C-BE32-E72D297353CC}">
              <c16:uniqueId val="{00000002-F97C-4B7E-9D05-61D8C6D4EF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655</c:v>
                </c:pt>
                <c:pt idx="3">
                  <c:v>681</c:v>
                </c:pt>
                <c:pt idx="6">
                  <c:v>619</c:v>
                </c:pt>
                <c:pt idx="9">
                  <c:v>626</c:v>
                </c:pt>
                <c:pt idx="12">
                  <c:v>661</c:v>
                </c:pt>
              </c:numCache>
            </c:numRef>
          </c:val>
          <c:extLst>
            <c:ext xmlns:c16="http://schemas.microsoft.com/office/drawing/2014/chart" uri="{C3380CC4-5D6E-409C-BE32-E72D297353CC}">
              <c16:uniqueId val="{00000003-F97C-4B7E-9D05-61D8C6D4EF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151</c:v>
                </c:pt>
                <c:pt idx="3">
                  <c:v>152</c:v>
                </c:pt>
                <c:pt idx="6">
                  <c:v>142</c:v>
                </c:pt>
                <c:pt idx="9">
                  <c:v>135</c:v>
                </c:pt>
                <c:pt idx="12">
                  <c:v>114</c:v>
                </c:pt>
              </c:numCache>
            </c:numRef>
          </c:val>
          <c:extLst>
            <c:ext xmlns:c16="http://schemas.microsoft.com/office/drawing/2014/chart" uri="{C3380CC4-5D6E-409C-BE32-E72D297353CC}">
              <c16:uniqueId val="{00000004-F97C-4B7E-9D05-61D8C6D4EF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7C-4B7E-9D05-61D8C6D4EF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7C-4B7E-9D05-61D8C6D4EF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1233</c:v>
                </c:pt>
                <c:pt idx="3">
                  <c:v>1261</c:v>
                </c:pt>
                <c:pt idx="6">
                  <c:v>1229</c:v>
                </c:pt>
                <c:pt idx="9">
                  <c:v>1237</c:v>
                </c:pt>
                <c:pt idx="12">
                  <c:v>1235</c:v>
                </c:pt>
              </c:numCache>
            </c:numRef>
          </c:val>
          <c:extLst>
            <c:ext xmlns:c16="http://schemas.microsoft.com/office/drawing/2014/chart" uri="{C3380CC4-5D6E-409C-BE32-E72D297353CC}">
              <c16:uniqueId val="{00000007-F97C-4B7E-9D05-61D8C6D4EF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693</c:v>
                </c:pt>
                <c:pt idx="2">
                  <c:v>#N/A</c:v>
                </c:pt>
                <c:pt idx="3">
                  <c:v>#N/A</c:v>
                </c:pt>
                <c:pt idx="4">
                  <c:v>767</c:v>
                </c:pt>
                <c:pt idx="5">
                  <c:v>#N/A</c:v>
                </c:pt>
                <c:pt idx="6">
                  <c:v>#N/A</c:v>
                </c:pt>
                <c:pt idx="7">
                  <c:v>751</c:v>
                </c:pt>
                <c:pt idx="8">
                  <c:v>#N/A</c:v>
                </c:pt>
                <c:pt idx="9">
                  <c:v>#N/A</c:v>
                </c:pt>
                <c:pt idx="10">
                  <c:v>769</c:v>
                </c:pt>
                <c:pt idx="11">
                  <c:v>#N/A</c:v>
                </c:pt>
                <c:pt idx="12">
                  <c:v>#N/A</c:v>
                </c:pt>
                <c:pt idx="13">
                  <c:v>753</c:v>
                </c:pt>
                <c:pt idx="14">
                  <c:v>#N/A</c:v>
                </c:pt>
              </c:numCache>
            </c:numRef>
          </c:val>
          <c:smooth val="0"/>
          <c:extLst>
            <c:ext xmlns:c16="http://schemas.microsoft.com/office/drawing/2014/chart" uri="{C3380CC4-5D6E-409C-BE32-E72D297353CC}">
              <c16:uniqueId val="{00000008-F97C-4B7E-9D05-61D8C6D4EF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13896</c:v>
                </c:pt>
                <c:pt idx="5">
                  <c:v>13239</c:v>
                </c:pt>
                <c:pt idx="8">
                  <c:v>13220</c:v>
                </c:pt>
                <c:pt idx="11">
                  <c:v>13675</c:v>
                </c:pt>
                <c:pt idx="14">
                  <c:v>13422</c:v>
                </c:pt>
              </c:numCache>
            </c:numRef>
          </c:val>
          <c:extLst>
            <c:ext xmlns:c16="http://schemas.microsoft.com/office/drawing/2014/chart" uri="{C3380CC4-5D6E-409C-BE32-E72D297353CC}">
              <c16:uniqueId val="{00000000-F298-4974-993B-5C4CA35023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441</c:v>
                </c:pt>
                <c:pt idx="5">
                  <c:v>411</c:v>
                </c:pt>
                <c:pt idx="8">
                  <c:v>357</c:v>
                </c:pt>
                <c:pt idx="11">
                  <c:v>303</c:v>
                </c:pt>
                <c:pt idx="14">
                  <c:v>357</c:v>
                </c:pt>
              </c:numCache>
            </c:numRef>
          </c:val>
          <c:extLst>
            <c:ext xmlns:c16="http://schemas.microsoft.com/office/drawing/2014/chart" uri="{C3380CC4-5D6E-409C-BE32-E72D297353CC}">
              <c16:uniqueId val="{00000001-F298-4974-993B-5C4CA35023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3903</c:v>
                </c:pt>
                <c:pt idx="5">
                  <c:v>4817</c:v>
                </c:pt>
                <c:pt idx="8">
                  <c:v>5084</c:v>
                </c:pt>
                <c:pt idx="11">
                  <c:v>5353</c:v>
                </c:pt>
                <c:pt idx="14">
                  <c:v>5325</c:v>
                </c:pt>
              </c:numCache>
            </c:numRef>
          </c:val>
          <c:extLst>
            <c:ext xmlns:c16="http://schemas.microsoft.com/office/drawing/2014/chart" uri="{C3380CC4-5D6E-409C-BE32-E72D297353CC}">
              <c16:uniqueId val="{00000002-F298-4974-993B-5C4CA35023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98-4974-993B-5C4CA35023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98-4974-993B-5C4CA35023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98-4974-993B-5C4CA35023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1487</c:v>
                </c:pt>
                <c:pt idx="3">
                  <c:v>1410</c:v>
                </c:pt>
                <c:pt idx="6">
                  <c:v>1349</c:v>
                </c:pt>
                <c:pt idx="9">
                  <c:v>1347</c:v>
                </c:pt>
                <c:pt idx="12">
                  <c:v>1452</c:v>
                </c:pt>
              </c:numCache>
            </c:numRef>
          </c:val>
          <c:extLst>
            <c:ext xmlns:c16="http://schemas.microsoft.com/office/drawing/2014/chart" uri="{C3380CC4-5D6E-409C-BE32-E72D297353CC}">
              <c16:uniqueId val="{00000006-F298-4974-993B-5C4CA35023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11365</c:v>
                </c:pt>
                <c:pt idx="3">
                  <c:v>10959</c:v>
                </c:pt>
                <c:pt idx="6">
                  <c:v>10288</c:v>
                </c:pt>
                <c:pt idx="9">
                  <c:v>9472</c:v>
                </c:pt>
                <c:pt idx="12">
                  <c:v>8780</c:v>
                </c:pt>
              </c:numCache>
            </c:numRef>
          </c:val>
          <c:extLst>
            <c:ext xmlns:c16="http://schemas.microsoft.com/office/drawing/2014/chart" uri="{C3380CC4-5D6E-409C-BE32-E72D297353CC}">
              <c16:uniqueId val="{00000007-F298-4974-993B-5C4CA35023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1630</c:v>
                </c:pt>
                <c:pt idx="3">
                  <c:v>1425</c:v>
                </c:pt>
                <c:pt idx="6">
                  <c:v>1216</c:v>
                </c:pt>
                <c:pt idx="9">
                  <c:v>1021</c:v>
                </c:pt>
                <c:pt idx="12">
                  <c:v>749</c:v>
                </c:pt>
              </c:numCache>
            </c:numRef>
          </c:val>
          <c:extLst>
            <c:ext xmlns:c16="http://schemas.microsoft.com/office/drawing/2014/chart" uri="{C3380CC4-5D6E-409C-BE32-E72D297353CC}">
              <c16:uniqueId val="{00000008-F298-4974-993B-5C4CA35023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c:v>
                </c:pt>
                <c:pt idx="3">
                  <c:v>16</c:v>
                </c:pt>
                <c:pt idx="6">
                  <c:v>11</c:v>
                </c:pt>
                <c:pt idx="9">
                  <c:v>7</c:v>
                </c:pt>
                <c:pt idx="12">
                  <c:v>3</c:v>
                </c:pt>
              </c:numCache>
            </c:numRef>
          </c:val>
          <c:extLst>
            <c:ext xmlns:c16="http://schemas.microsoft.com/office/drawing/2014/chart" uri="{C3380CC4-5D6E-409C-BE32-E72D297353CC}">
              <c16:uniqueId val="{00000009-F298-4974-993B-5C4CA35023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10051</c:v>
                </c:pt>
                <c:pt idx="3">
                  <c:v>9556</c:v>
                </c:pt>
                <c:pt idx="6">
                  <c:v>8712</c:v>
                </c:pt>
                <c:pt idx="9">
                  <c:v>9167</c:v>
                </c:pt>
                <c:pt idx="12">
                  <c:v>9360</c:v>
                </c:pt>
              </c:numCache>
            </c:numRef>
          </c:val>
          <c:extLst>
            <c:ext xmlns:c16="http://schemas.microsoft.com/office/drawing/2014/chart" uri="{C3380CC4-5D6E-409C-BE32-E72D297353CC}">
              <c16:uniqueId val="{0000000A-F298-4974-993B-5C4CA35023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6321</c:v>
                </c:pt>
                <c:pt idx="2">
                  <c:v>#N/A</c:v>
                </c:pt>
                <c:pt idx="3">
                  <c:v>#N/A</c:v>
                </c:pt>
                <c:pt idx="4">
                  <c:v>4898</c:v>
                </c:pt>
                <c:pt idx="5">
                  <c:v>#N/A</c:v>
                </c:pt>
                <c:pt idx="6">
                  <c:v>#N/A</c:v>
                </c:pt>
                <c:pt idx="7">
                  <c:v>2917</c:v>
                </c:pt>
                <c:pt idx="8">
                  <c:v>#N/A</c:v>
                </c:pt>
                <c:pt idx="9">
                  <c:v>#N/A</c:v>
                </c:pt>
                <c:pt idx="10">
                  <c:v>1683</c:v>
                </c:pt>
                <c:pt idx="11">
                  <c:v>#N/A</c:v>
                </c:pt>
                <c:pt idx="12">
                  <c:v>#N/A</c:v>
                </c:pt>
                <c:pt idx="13">
                  <c:v>1240</c:v>
                </c:pt>
                <c:pt idx="14">
                  <c:v>#N/A</c:v>
                </c:pt>
              </c:numCache>
            </c:numRef>
          </c:val>
          <c:smooth val="0"/>
          <c:extLst>
            <c:ext xmlns:c16="http://schemas.microsoft.com/office/drawing/2014/chart" uri="{C3380CC4-5D6E-409C-BE32-E72D297353CC}">
              <c16:uniqueId val="{0000000B-F298-4974-993B-5C4CA35023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1215</c:v>
                </c:pt>
                <c:pt idx="1">
                  <c:v>1215</c:v>
                </c:pt>
                <c:pt idx="2">
                  <c:v>1215</c:v>
                </c:pt>
              </c:numCache>
            </c:numRef>
          </c:val>
          <c:extLst>
            <c:ext xmlns:c16="http://schemas.microsoft.com/office/drawing/2014/chart" uri="{C3380CC4-5D6E-409C-BE32-E72D297353CC}">
              <c16:uniqueId val="{00000000-300F-41B9-94F1-22AA5F942F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633</c:v>
                </c:pt>
                <c:pt idx="1">
                  <c:v>684</c:v>
                </c:pt>
                <c:pt idx="2">
                  <c:v>644</c:v>
                </c:pt>
              </c:numCache>
            </c:numRef>
          </c:val>
          <c:extLst>
            <c:ext xmlns:c16="http://schemas.microsoft.com/office/drawing/2014/chart" uri="{C3380CC4-5D6E-409C-BE32-E72D297353CC}">
              <c16:uniqueId val="{00000001-300F-41B9-94F1-22AA5F942F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3006</c:v>
                </c:pt>
                <c:pt idx="1">
                  <c:v>3220</c:v>
                </c:pt>
                <c:pt idx="2">
                  <c:v>3226</c:v>
                </c:pt>
              </c:numCache>
            </c:numRef>
          </c:val>
          <c:extLst>
            <c:ext xmlns:c16="http://schemas.microsoft.com/office/drawing/2014/chart" uri="{C3380CC4-5D6E-409C-BE32-E72D297353CC}">
              <c16:uniqueId val="{00000002-300F-41B9-94F1-22AA5F942F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富山県立山町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大型事業の借入などにより、元利償還金は増加傾向にある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将来負担の軽減を目的とした繰上償還を行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年度は前年度比</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また、算入公債費等では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百万円、実質公債費比率の分子では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今後も大型事業の実施により元利償還金の増加が見込まれるため、引き続き繰上償還を行うなどし、比率の悪化の抑制に努める。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富山県立山町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将来負担額では、一般会計の地方債の残高が大型事業の建設に伴い、前年度比＋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百万円となった。一方で、組合等負担等見込額は▲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692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百万円、公営企業債等繰入見込額は▲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百万円、と例年に引き続き減額となった。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充当可能財源等では、減債基金など充当可能基金の残高が▲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百万円となり、将来負担比率の分子では▲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443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今後も将来負担の軽減を図るため、事業及び起債の峻別、基金積立の計画的運用を継続していく。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富山県立山町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繰上償還を行うため「減債基金」を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百万円、企業誘致に伴う企業立地奨励事業費の平準化を図るため「地域雇用創出推進基金」を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百万円、情報通信機器の整備を行うため「情報通信機器整備基金」を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百万円などを取り崩した一方、公共施設等総合管理計画に基づく庁舎等の統合整備のため「立山町庁舎等整備基金」へ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百万円、雇用創出等町民生活の安定を図るため「地域雇用創出推進基金」を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百万円、将来負担の平準化を図るため「減債基金」へ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百万円、などを積み立てた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今後、庁舎や公共施設等の更新、その他定期的にパソコン・学校ＩＣＴ機器の更新をしていくため、毎年度計画的に積み立てを行い、中長期的な財政運営を行う財源としていく予定である。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立山町地域福祉基金：高齢者の保健福祉等地域福祉に関する事業の推進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公有財産整備基金：公有財産の整備、改修及び維持補修に関する事業の推進</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立山町庁舎等整備基金：公共施設等総合管理計画に基づく庁舎等の統合整備のため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公有財産整備基金：公有財産の整備、改修及び維持補修に伴い、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立山町庁舎等整備基金：町中心部公共施設再配置計画に基づき、今後、庁舎等を更新する予定であることから、一般財源の状況を踏まえ、計画的に積み立てていく。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％程度となるように努めることとしており、令和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％の積み立てとなっている。今後も財政状況を踏まえながら、災害や豪雪など突発的で緊急を要する経費に備えていく。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将来負担の平準化を図るため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今後、地方債の元利償還金が増加する見込みであることから、引き続き、繰上償還を行うために毎年度計画的に積み立てを行う予定である。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24,294
23,935
307.29
15,898,151
15,387,775
358,725
7,991,042
9,359,778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基準財政収入額のうち、地方税では、</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法人税割</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は町内主要法人の業績好調により前年度比＋</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なったものの、</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市町村民税のうち</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、個人所得割は定額減税の影響で▲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百万円とな</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り、地方税全体では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百万円となった。</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一方で、各種交付金のうち、株式等譲渡所得割交付金は前年度比＋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百万円、地方消費税交付金は前年度比▲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百万円、地方特例交付金は定額減税減収補填特例交付金による増加に伴い、前年度比＋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また、基準財政需要額のうち、</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個別算定経費では、全体として多くの費目で単位費用が伸びていることや、基礎数値の変動による補正係数の増等が見られた。</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これらのことから、基準財政収入額は＋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百万円、基準財政需要額は＋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百万円となり、財政力指数は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0.46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という結果となった。</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17639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17639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123772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歳出については、人件費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、物件費、公債費ともに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増加し、経常経費充当一般財源は前年度比＋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百万円となった。一方、歳入についても、地方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特例交付金等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や地方交付税などが増加し、経常一般財源（臨財債及び減収補填債特例分含む）は＋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、経常収支比率は、昨年度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87.3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今後も、民間において定着しつつある賃上げに連動した人件費の増、老朽化が進む既存公共施設の維持補修費の増及び金利の上昇による公債費の増などにより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経常経費充当一般財源の増加が見込まれることから、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地方税収や普通交付税の動向次第では、財政の硬直化が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さらに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進行する恐れがある。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79163</xdr:rowOff>
    </xdr:from>
    <xdr:to>
      <xdr:col>23</xdr:col>
      <xdr:colOff>133350</xdr:colOff>
      <xdr:row>62</xdr:row>
      <xdr:rowOff>56515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37613"/>
          <a:ext cx="8382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79163</xdr:rowOff>
    </xdr:from>
    <xdr:to>
      <xdr:col>19</xdr:col>
      <xdr:colOff>133350</xdr:colOff>
      <xdr:row>61</xdr:row>
      <xdr:rowOff>79163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37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129963</xdr:rowOff>
    </xdr:from>
    <xdr:to>
      <xdr:col>15</xdr:col>
      <xdr:colOff>82550</xdr:colOff>
      <xdr:row>61</xdr:row>
      <xdr:rowOff>79163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1696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61</xdr:row>
      <xdr:rowOff>163619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16963"/>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5715</xdr:rowOff>
    </xdr:from>
    <xdr:to>
      <xdr:col>23</xdr:col>
      <xdr:colOff>184150</xdr:colOff>
      <xdr:row>62</xdr:row>
      <xdr:rowOff>107315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22242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28363</xdr:rowOff>
    </xdr:from>
    <xdr:to>
      <xdr:col>19</xdr:col>
      <xdr:colOff>184150</xdr:colOff>
      <xdr:row>61</xdr:row>
      <xdr:rowOff>129963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140140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28363</xdr:rowOff>
    </xdr:from>
    <xdr:to>
      <xdr:col>15</xdr:col>
      <xdr:colOff>133350</xdr:colOff>
      <xdr:row>61</xdr:row>
      <xdr:rowOff>129963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19490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112819</xdr:rowOff>
    </xdr:from>
    <xdr:to>
      <xdr:col>7</xdr:col>
      <xdr:colOff>31750</xdr:colOff>
      <xdr:row>62</xdr:row>
      <xdr:rowOff>42969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53146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給与改定に伴う常勤職員基本給の増加、会計年度任用職員（パートタイム）への勤勉手当の支給開始等に伴い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百万円となった。また、物件費については、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物価上昇や労務単価の上昇に伴い、多くの費目で増加が見られ＋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当町は行政区域面積が広く、小学校などの施設数が多いといった、いわゆるスケールデメリットが働いていることなどから類似団体平均に比べ高くなっている。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今後も、引き続き適正な定員管理による人件費の抑制を図り、併せて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をはじめとした行財政改革を一層推進し、コストの低減に努めていく。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65861</xdr:rowOff>
    </xdr:from>
    <xdr:to>
      <xdr:col>23</xdr:col>
      <xdr:colOff>133350</xdr:colOff>
      <xdr:row>85</xdr:row>
      <xdr:rowOff>75918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67661"/>
          <a:ext cx="838200" cy="18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26395</xdr:rowOff>
    </xdr:from>
    <xdr:to>
      <xdr:col>19</xdr:col>
      <xdr:colOff>133350</xdr:colOff>
      <xdr:row>84</xdr:row>
      <xdr:rowOff>65861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28195"/>
          <a:ext cx="889000" cy="3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10035</xdr:rowOff>
    </xdr:from>
    <xdr:to>
      <xdr:col>15</xdr:col>
      <xdr:colOff>82550</xdr:colOff>
      <xdr:row>84</xdr:row>
      <xdr:rowOff>26395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11835"/>
          <a:ext cx="8890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145859</xdr:rowOff>
    </xdr:from>
    <xdr:to>
      <xdr:col>11</xdr:col>
      <xdr:colOff>31750</xdr:colOff>
      <xdr:row>84</xdr:row>
      <xdr:rowOff>10035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76209"/>
          <a:ext cx="889000" cy="3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40749</xdr:rowOff>
    </xdr:from>
    <xdr:to>
      <xdr:col>7</xdr:col>
      <xdr:colOff>31750</xdr:colOff>
      <xdr:row>82</xdr:row>
      <xdr:rowOff>142349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152526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25118</xdr:rowOff>
    </xdr:from>
    <xdr:to>
      <xdr:col>23</xdr:col>
      <xdr:colOff>184150</xdr:colOff>
      <xdr:row>85</xdr:row>
      <xdr:rowOff>126718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9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168645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7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15061</xdr:rowOff>
    </xdr:from>
    <xdr:to>
      <xdr:col>19</xdr:col>
      <xdr:colOff>184150</xdr:colOff>
      <xdr:row>84</xdr:row>
      <xdr:rowOff>116661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1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101438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0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147045</xdr:rowOff>
    </xdr:from>
    <xdr:to>
      <xdr:col>15</xdr:col>
      <xdr:colOff>133350</xdr:colOff>
      <xdr:row>84</xdr:row>
      <xdr:rowOff>77195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7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61972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6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130685</xdr:rowOff>
    </xdr:from>
    <xdr:to>
      <xdr:col>11</xdr:col>
      <xdr:colOff>82550</xdr:colOff>
      <xdr:row>84</xdr:row>
      <xdr:rowOff>60835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45612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95059</xdr:rowOff>
    </xdr:from>
    <xdr:to>
      <xdr:col>7</xdr:col>
      <xdr:colOff>31750</xdr:colOff>
      <xdr:row>84</xdr:row>
      <xdr:rowOff>25209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9986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1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定員適性化計画に基づく定員管理を平成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年度から実施してきたが、後年の大量退職に備えて当面は現職員数を維持することとする。適切な再任用制度等の運用と職員構成の新陳代謝を図ることで、今後も引き続き給与水準の適正化に努めていく。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87</xdr:row>
      <xdr:rowOff>10584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0608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10584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86</xdr:row>
      <xdr:rowOff>141816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261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87</xdr:row>
      <xdr:rowOff>131234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26191"/>
          <a:ext cx="889000" cy="2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27111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142468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4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員適正化計画に基づき職員数の削減等に努めてきたが、令和２年度に下げ止まりとし、後年の大量退職に備えて現職員数を維持することとしている。当町は、行政区域面積が広いうえに南北に長い町であることから、小学校などの施設数も多く、人口千人当たりの職員数は、類似団体平均を上回る状況となっている。今後もＤＸの推進や事務事業の見直しによる効率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165100</xdr:rowOff>
    </xdr:from>
    <xdr:to>
      <xdr:col>81</xdr:col>
      <xdr:colOff>44450</xdr:colOff>
      <xdr:row>63</xdr:row>
      <xdr:rowOff>60869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95000"/>
          <a:ext cx="8382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122010</xdr:rowOff>
    </xdr:from>
    <xdr:to>
      <xdr:col>77</xdr:col>
      <xdr:colOff>44450</xdr:colOff>
      <xdr:row>62</xdr:row>
      <xdr:rowOff>165100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51910"/>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92710</xdr:rowOff>
    </xdr:from>
    <xdr:to>
      <xdr:col>72</xdr:col>
      <xdr:colOff>203200</xdr:colOff>
      <xdr:row>62</xdr:row>
      <xdr:rowOff>122010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22610"/>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73751</xdr:rowOff>
    </xdr:from>
    <xdr:to>
      <xdr:col>68</xdr:col>
      <xdr:colOff>152400</xdr:colOff>
      <xdr:row>62</xdr:row>
      <xdr:rowOff>92710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03651"/>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24584</xdr:rowOff>
    </xdr:from>
    <xdr:to>
      <xdr:col>64</xdr:col>
      <xdr:colOff>152400</xdr:colOff>
      <xdr:row>60</xdr:row>
      <xdr:rowOff>126184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136361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10069</xdr:rowOff>
    </xdr:from>
    <xdr:to>
      <xdr:col>81</xdr:col>
      <xdr:colOff>95250</xdr:colOff>
      <xdr:row>63</xdr:row>
      <xdr:rowOff>111669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1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153596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83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114300</xdr:rowOff>
    </xdr:from>
    <xdr:to>
      <xdr:col>77</xdr:col>
      <xdr:colOff>95250</xdr:colOff>
      <xdr:row>63</xdr:row>
      <xdr:rowOff>44450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71210</xdr:rowOff>
    </xdr:from>
    <xdr:to>
      <xdr:col>73</xdr:col>
      <xdr:colOff>44450</xdr:colOff>
      <xdr:row>63</xdr:row>
      <xdr:rowOff>1360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157587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8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41910</xdr:rowOff>
    </xdr:from>
    <xdr:to>
      <xdr:col>68</xdr:col>
      <xdr:colOff>203200</xdr:colOff>
      <xdr:row>62</xdr:row>
      <xdr:rowOff>143510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22951</xdr:rowOff>
    </xdr:from>
    <xdr:to>
      <xdr:col>64</xdr:col>
      <xdr:colOff>152400</xdr:colOff>
      <xdr:row>62</xdr:row>
      <xdr:rowOff>124551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5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109328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3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から令和３年度に借入した学校施設の整備や令和４年度借入の消防通信システムの整備に係る地方債の償還が順次開始されている。元利償還金の増加による公債費負担比率の悪化の抑制や将来負担の平準化のため繰上償還を行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こともあり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、実質公債費比率は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、公共施設等の更新に伴う借入により、元利償還金の増加が見込まれることに加え、人口減少による標準財政規模の縮小が懸念されることから、実質公債費比率の動向に一層注視していきたい。</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160528</xdr:rowOff>
    </xdr:from>
    <xdr:to>
      <xdr:col>81</xdr:col>
      <xdr:colOff>44450</xdr:colOff>
      <xdr:row>42</xdr:row>
      <xdr:rowOff>170180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614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42</xdr:row>
      <xdr:rowOff>170180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3517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141224</xdr:rowOff>
    </xdr:from>
    <xdr:to>
      <xdr:col>72</xdr:col>
      <xdr:colOff>203200</xdr:colOff>
      <xdr:row>42</xdr:row>
      <xdr:rowOff>150876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3421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141224</xdr:rowOff>
    </xdr:from>
    <xdr:to>
      <xdr:col>68</xdr:col>
      <xdr:colOff>152400</xdr:colOff>
      <xdr:row>43</xdr:row>
      <xdr:rowOff>18034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3421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109728</xdr:rowOff>
    </xdr:from>
    <xdr:to>
      <xdr:col>81</xdr:col>
      <xdr:colOff>95250</xdr:colOff>
      <xdr:row>43</xdr:row>
      <xdr:rowOff>39878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81805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8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90424</xdr:rowOff>
    </xdr:from>
    <xdr:to>
      <xdr:col>68</xdr:col>
      <xdr:colOff>203200</xdr:colOff>
      <xdr:row>43</xdr:row>
      <xdr:rowOff>20574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5351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138684</xdr:rowOff>
    </xdr:from>
    <xdr:to>
      <xdr:col>64</xdr:col>
      <xdr:colOff>152400</xdr:colOff>
      <xdr:row>43</xdr:row>
      <xdr:rowOff>68834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53611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地方債の現在高が前年度比＋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百万円と増加したものの、組合負担等見込額が▲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692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百万円や公営企業債等繰入見込額や債務負担行為に基づく支出予定額なども減額となり、将来負担額は▲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670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百万円となった。その結果、将来負担比率は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しかし、類似団体の平均と比べると依然として大きく上回る状況であるため、地方債の借入については今以上に事業を厳選し、将来負担額の抑制に努めていく。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122041</xdr:rowOff>
    </xdr:from>
    <xdr:to>
      <xdr:col>81</xdr:col>
      <xdr:colOff>44450</xdr:colOff>
      <xdr:row>15</xdr:row>
      <xdr:rowOff>33322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522341"/>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33322</xdr:rowOff>
    </xdr:from>
    <xdr:to>
      <xdr:col>77</xdr:col>
      <xdr:colOff>44450</xdr:colOff>
      <xdr:row>16</xdr:row>
      <xdr:rowOff>84788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05072"/>
          <a:ext cx="889000" cy="22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84788</xdr:rowOff>
    </xdr:from>
    <xdr:to>
      <xdr:col>72</xdr:col>
      <xdr:colOff>203200</xdr:colOff>
      <xdr:row>18</xdr:row>
      <xdr:rowOff>67068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27988"/>
          <a:ext cx="889000" cy="32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67068</xdr:rowOff>
    </xdr:from>
    <xdr:to>
      <xdr:col>68</xdr:col>
      <xdr:colOff>152400</xdr:colOff>
      <xdr:row>20</xdr:row>
      <xdr:rowOff>29815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153168"/>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71241</xdr:rowOff>
    </xdr:from>
    <xdr:to>
      <xdr:col>81</xdr:col>
      <xdr:colOff>95250</xdr:colOff>
      <xdr:row>15</xdr:row>
      <xdr:rowOff>1391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43318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4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153972</xdr:rowOff>
    </xdr:from>
    <xdr:to>
      <xdr:col>77</xdr:col>
      <xdr:colOff>95250</xdr:colOff>
      <xdr:row>15</xdr:row>
      <xdr:rowOff>84122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33988</xdr:rowOff>
    </xdr:from>
    <xdr:to>
      <xdr:col>73</xdr:col>
      <xdr:colOff>44450</xdr:colOff>
      <xdr:row>16</xdr:row>
      <xdr:rowOff>135588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120365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6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16268</xdr:rowOff>
    </xdr:from>
    <xdr:to>
      <xdr:col>68</xdr:col>
      <xdr:colOff>203200</xdr:colOff>
      <xdr:row>18</xdr:row>
      <xdr:rowOff>117868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1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102645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18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150465</xdr:rowOff>
    </xdr:from>
    <xdr:to>
      <xdr:col>64</xdr:col>
      <xdr:colOff>152400</xdr:colOff>
      <xdr:row>20</xdr:row>
      <xdr:rowOff>80615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4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65392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4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24,294
23,935
307.29
15,898,151
15,387,775
358,725
7,991,042
9,359,778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定員適正化計画による定員管理や指定管理者制度の導入による民間委託といった行財政改革を実施していることから、平成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年度をピークに低下傾向である。しかし、給与改定に伴う常勤職員基本給の増加、会計年度任用職員（パートタイム）への勤勉手当の支給開始等に伴い、経常経費充当一般財源は前年度比＋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百万円となり、経常収支比率は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％上昇した。</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3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35</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94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9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給食センターや観光・レクリエーション施設の運営、</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環境センター運営事業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に係る経費が増とな</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経常経費充当一般財源は前年度比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百万円となった。そのため、経常収支比率は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現状は、類似団体と比べ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自治体システムの標準化により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経費が増大し、比率は上昇すると見込まれる。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139700</xdr:rowOff>
    </xdr:from>
    <xdr:to>
      <xdr:col>82</xdr:col>
      <xdr:colOff>107950</xdr:colOff>
      <xdr:row>15</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400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139700</xdr:rowOff>
    </xdr:from>
    <xdr:to>
      <xdr:col>78</xdr:col>
      <xdr:colOff>69850</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40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4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120650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41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xdr:rowOff>
    </xdr:from>
    <xdr:to>
      <xdr:col>65</xdr:col>
      <xdr:colOff>53975</xdr:colOff>
      <xdr:row>18</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9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88900</xdr:rowOff>
    </xdr:from>
    <xdr:to>
      <xdr:col>78</xdr:col>
      <xdr:colOff>120650</xdr:colOff>
      <xdr:row>15</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5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保育所等の運営や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自立支援給付事業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に係る支出の増加に伴い、経常経費充当一般財源は前年度比＋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百万円となり、経常収支比率は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％上昇した。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本町においては、全国平均を上回るペースで高齢化が進んでいる（令和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年４月１日現在高齢化率：約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％）ことから、今後、扶助費の比率は一層上昇するものと考えられる。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37193</xdr:rowOff>
    </xdr:from>
    <xdr:to>
      <xdr:col>24</xdr:col>
      <xdr:colOff>25400</xdr:colOff>
      <xdr:row>59</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527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59</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568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8362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国民健康保険事業や後期高齢者医療事業への繰出金が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した一方で、公共下水道事業への出資金や介護保険事業への繰出金が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したため、経常収支比率は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類似団体の平均と比べると依然として大きく上回る状況であるため、今後、経費の節減をはじめ、独立採算の原則に立ち返った料金の適正化を図るなど、普通会計への負担軽減に努めていく。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100330</xdr:rowOff>
    </xdr:from>
    <xdr:to>
      <xdr:col>82</xdr:col>
      <xdr:colOff>107950</xdr:colOff>
      <xdr:row>58</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7180"/>
          <a:ext cx="0" cy="77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163847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993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20320</xdr:rowOff>
    </xdr:from>
    <xdr:to>
      <xdr:col>82</xdr:col>
      <xdr:colOff>196850</xdr:colOff>
      <xdr:row>58</xdr:row>
      <xdr:rowOff>20320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96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15257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100330</xdr:rowOff>
    </xdr:from>
    <xdr:to>
      <xdr:col>82</xdr:col>
      <xdr:colOff>196850</xdr:colOff>
      <xdr:row>53</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272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66057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2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100330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7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61</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806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125730</xdr:rowOff>
    </xdr:from>
    <xdr:to>
      <xdr:col>69</xdr:col>
      <xdr:colOff>142875</xdr:colOff>
      <xdr:row>56</xdr:row>
      <xdr:rowOff>55880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90187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6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152400</xdr:rowOff>
    </xdr:from>
    <xdr:to>
      <xdr:col>65</xdr:col>
      <xdr:colOff>53975</xdr:colOff>
      <xdr:row>61</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一部事務組合に対する負担金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は減少したものの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下水道事業会計への繰出金の追加や放課後児童クラブ対策事業に係る経費の増加に伴い、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経常経費充当一般財源が前年度比＋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百万円となり、経常収支比率は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％上昇した。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今一度、補助金本来の意義、必要性を再検討し、事業効果を明確に立証できない補助金を廃止するなど、内容の見直しを進めていく。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48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894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17272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84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67564</xdr:rowOff>
    </xdr:from>
    <xdr:to>
      <xdr:col>69</xdr:col>
      <xdr:colOff>92075</xdr:colOff>
      <xdr:row>36</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896864"/>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xdr:rowOff>
    </xdr:from>
    <xdr:to>
      <xdr:col>65</xdr:col>
      <xdr:colOff>53975</xdr:colOff>
      <xdr:row>34</xdr:row>
      <xdr:rowOff>118364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128541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過去の高金利地方債の償還が順次終了してきているため、経常経費充当一般財源は前年度比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たことで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今後、公共施設等の更新に伴う借入により、公債費の増加見込まれるため、引き続き、地方債を活用した事業の峻別や繰上償還を実施することで、平準化に努めていく。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53848</xdr:rowOff>
    </xdr:from>
    <xdr:to>
      <xdr:col>24</xdr:col>
      <xdr:colOff>25400</xdr:colOff>
      <xdr:row>78</xdr:row>
      <xdr:rowOff>62992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4269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53848</xdr:rowOff>
    </xdr:from>
    <xdr:to>
      <xdr:col>19</xdr:col>
      <xdr:colOff>187325</xdr:colOff>
      <xdr:row>78</xdr:row>
      <xdr:rowOff>90424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269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78</xdr:row>
      <xdr:rowOff>90424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36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62992</xdr:rowOff>
    </xdr:from>
    <xdr:to>
      <xdr:col>11</xdr:col>
      <xdr:colOff>9525</xdr:colOff>
      <xdr:row>78</xdr:row>
      <xdr:rowOff>136144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36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155719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xdr:rowOff>
    </xdr:from>
    <xdr:to>
      <xdr:col>20</xdr:col>
      <xdr:colOff>38100</xdr:colOff>
      <xdr:row>78</xdr:row>
      <xdr:rowOff>104648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89425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39624</xdr:rowOff>
    </xdr:from>
    <xdr:to>
      <xdr:col>15</xdr:col>
      <xdr:colOff>149225</xdr:colOff>
      <xdr:row>78</xdr:row>
      <xdr:rowOff>141224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126001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xdr:rowOff>
    </xdr:from>
    <xdr:to>
      <xdr:col>11</xdr:col>
      <xdr:colOff>60325</xdr:colOff>
      <xdr:row>78</xdr:row>
      <xdr:rowOff>113792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98569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85344</xdr:rowOff>
    </xdr:from>
    <xdr:to>
      <xdr:col>6</xdr:col>
      <xdr:colOff>171450</xdr:colOff>
      <xdr:row>79</xdr:row>
      <xdr:rowOff>15494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公債費以外の経費に係る経常収支比率は、前年度比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昇したが、類似団体平均に比べて下回る結果となっている。しかし、財政力の低い当町にとって、この比率は、普通交付税や臨時財政対策債の増額によるところが大きく、国の動向によっては、大きく悪化することも考えられ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149861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15468"/>
          <a:ext cx="8382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75</xdr:row>
      <xdr:rowOff>156718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97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75</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7373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76</xdr:row>
      <xdr:rowOff>40132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7373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126341</xdr:rowOff>
    </xdr:from>
    <xdr:to>
      <xdr:col>29</xdr:col>
      <xdr:colOff>127000</xdr:colOff>
      <xdr:row>18</xdr:row>
      <xdr:rowOff>83152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88616"/>
          <a:ext cx="647700" cy="128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83152</xdr:rowOff>
    </xdr:from>
    <xdr:to>
      <xdr:col>26</xdr:col>
      <xdr:colOff>50800</xdr:colOff>
      <xdr:row>18</xdr:row>
      <xdr:rowOff>155668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16877"/>
          <a:ext cx="698500" cy="72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155668</xdr:rowOff>
    </xdr:from>
    <xdr:to>
      <xdr:col>22</xdr:col>
      <xdr:colOff>114300</xdr:colOff>
      <xdr:row>19</xdr:row>
      <xdr:rowOff>30313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89393"/>
          <a:ext cx="698500" cy="46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30313</xdr:rowOff>
    </xdr:from>
    <xdr:to>
      <xdr:col>18</xdr:col>
      <xdr:colOff>177800</xdr:colOff>
      <xdr:row>19</xdr:row>
      <xdr:rowOff>41710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35488"/>
          <a:ext cx="698500" cy="11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69826</xdr:rowOff>
    </xdr:from>
    <xdr:to>
      <xdr:col>15</xdr:col>
      <xdr:colOff>101600</xdr:colOff>
      <xdr:row>19</xdr:row>
      <xdr:rowOff>171426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75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156203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6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75541</xdr:rowOff>
    </xdr:from>
    <xdr:to>
      <xdr:col>29</xdr:col>
      <xdr:colOff>177800</xdr:colOff>
      <xdr:row>18</xdr:row>
      <xdr:rowOff>5691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37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47618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32352</xdr:rowOff>
    </xdr:from>
    <xdr:to>
      <xdr:col>26</xdr:col>
      <xdr:colOff>101600</xdr:colOff>
      <xdr:row>18</xdr:row>
      <xdr:rowOff>133952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6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118729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5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104867</xdr:rowOff>
    </xdr:from>
    <xdr:to>
      <xdr:col>22</xdr:col>
      <xdr:colOff>165100</xdr:colOff>
      <xdr:row>19</xdr:row>
      <xdr:rowOff>35017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19795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150963</xdr:rowOff>
    </xdr:from>
    <xdr:to>
      <xdr:col>19</xdr:col>
      <xdr:colOff>38100</xdr:colOff>
      <xdr:row>19</xdr:row>
      <xdr:rowOff>81113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84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65890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7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162360</xdr:rowOff>
    </xdr:from>
    <xdr:to>
      <xdr:col>15</xdr:col>
      <xdr:colOff>101600</xdr:colOff>
      <xdr:row>19</xdr:row>
      <xdr:rowOff>92510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96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102687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6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322126</xdr:rowOff>
    </xdr:from>
    <xdr:to>
      <xdr:col>29</xdr:col>
      <xdr:colOff>127000</xdr:colOff>
      <xdr:row>34</xdr:row>
      <xdr:rowOff>328985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6589576"/>
          <a:ext cx="647700" cy="6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322126</xdr:rowOff>
    </xdr:from>
    <xdr:to>
      <xdr:col>26</xdr:col>
      <xdr:colOff>50800</xdr:colOff>
      <xdr:row>35</xdr:row>
      <xdr:rowOff>16717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589576"/>
          <a:ext cx="698500" cy="37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4764</xdr:rowOff>
    </xdr:from>
    <xdr:to>
      <xdr:col>22</xdr:col>
      <xdr:colOff>114300</xdr:colOff>
      <xdr:row>35</xdr:row>
      <xdr:rowOff>16717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6615114"/>
          <a:ext cx="698500" cy="11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4764</xdr:rowOff>
    </xdr:from>
    <xdr:to>
      <xdr:col>18</xdr:col>
      <xdr:colOff>177800</xdr:colOff>
      <xdr:row>35</xdr:row>
      <xdr:rowOff>114395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615114"/>
          <a:ext cx="698500" cy="109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20291</xdr:rowOff>
    </xdr:from>
    <xdr:to>
      <xdr:col>15</xdr:col>
      <xdr:colOff>101600</xdr:colOff>
      <xdr:row>37</xdr:row>
      <xdr:rowOff>121891</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44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106668</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278185</xdr:rowOff>
    </xdr:from>
    <xdr:to>
      <xdr:col>29</xdr:col>
      <xdr:colOff>177800</xdr:colOff>
      <xdr:row>35</xdr:row>
      <xdr:rowOff>36885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545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123262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39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271326</xdr:rowOff>
    </xdr:from>
    <xdr:to>
      <xdr:col>26</xdr:col>
      <xdr:colOff>101600</xdr:colOff>
      <xdr:row>35</xdr:row>
      <xdr:rowOff>30026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53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40203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30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308817</xdr:rowOff>
    </xdr:from>
    <xdr:to>
      <xdr:col>22</xdr:col>
      <xdr:colOff>165100</xdr:colOff>
      <xdr:row>35</xdr:row>
      <xdr:rowOff>67517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576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77694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345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296864</xdr:rowOff>
    </xdr:from>
    <xdr:to>
      <xdr:col>19</xdr:col>
      <xdr:colOff>38100</xdr:colOff>
      <xdr:row>35</xdr:row>
      <xdr:rowOff>55564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564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65741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33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63595</xdr:rowOff>
    </xdr:from>
    <xdr:to>
      <xdr:col>15</xdr:col>
      <xdr:colOff>101600</xdr:colOff>
      <xdr:row>35</xdr:row>
      <xdr:rowOff>165195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67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175372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44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24,294
23,935
307.29
15,898,151
15,387,775
358,725
7,991,042
9,359,778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92761</xdr:rowOff>
    </xdr:from>
    <xdr:to>
      <xdr:col>24</xdr:col>
      <xdr:colOff>63500</xdr:colOff>
      <xdr:row>36</xdr:row>
      <xdr:rowOff>61633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93511"/>
          <a:ext cx="838200" cy="14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61633</xdr:rowOff>
    </xdr:from>
    <xdr:to>
      <xdr:col>19</xdr:col>
      <xdr:colOff>177800</xdr:colOff>
      <xdr:row>36</xdr:row>
      <xdr:rowOff>134023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38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134023</xdr:rowOff>
    </xdr:from>
    <xdr:to>
      <xdr:col>15</xdr:col>
      <xdr:colOff>50800</xdr:colOff>
      <xdr:row>37</xdr:row>
      <xdr:rowOff>2216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6223"/>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2216</xdr:rowOff>
    </xdr:from>
    <xdr:to>
      <xdr:col>10</xdr:col>
      <xdr:colOff>114300</xdr:colOff>
      <xdr:row>37</xdr:row>
      <xdr:rowOff>12808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45866"/>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94977</xdr:rowOff>
    </xdr:from>
    <xdr:to>
      <xdr:col>6</xdr:col>
      <xdr:colOff>38100</xdr:colOff>
      <xdr:row>39</xdr:row>
      <xdr:rowOff>25127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61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16254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7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41961</xdr:rowOff>
    </xdr:from>
    <xdr:to>
      <xdr:col>24</xdr:col>
      <xdr:colOff>114300</xdr:colOff>
      <xdr:row>35</xdr:row>
      <xdr:rowOff>143561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64838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9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10833</xdr:rowOff>
    </xdr:from>
    <xdr:to>
      <xdr:col>20</xdr:col>
      <xdr:colOff>38100</xdr:colOff>
      <xdr:row>36</xdr:row>
      <xdr:rowOff>112433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128960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83223</xdr:rowOff>
    </xdr:from>
    <xdr:to>
      <xdr:col>15</xdr:col>
      <xdr:colOff>101600</xdr:colOff>
      <xdr:row>37</xdr:row>
      <xdr:rowOff>13373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29900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3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122866</xdr:rowOff>
    </xdr:from>
    <xdr:to>
      <xdr:col>10</xdr:col>
      <xdr:colOff>165100</xdr:colOff>
      <xdr:row>37</xdr:row>
      <xdr:rowOff>53016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69543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7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133458</xdr:rowOff>
    </xdr:from>
    <xdr:to>
      <xdr:col>6</xdr:col>
      <xdr:colOff>38100</xdr:colOff>
      <xdr:row>37</xdr:row>
      <xdr:rowOff>63608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80135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152959</xdr:rowOff>
    </xdr:from>
    <xdr:to>
      <xdr:col>24</xdr:col>
      <xdr:colOff>63500</xdr:colOff>
      <xdr:row>56</xdr:row>
      <xdr:rowOff>60655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82709"/>
          <a:ext cx="838200" cy="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48234</xdr:rowOff>
    </xdr:from>
    <xdr:to>
      <xdr:col>19</xdr:col>
      <xdr:colOff>177800</xdr:colOff>
      <xdr:row>56</xdr:row>
      <xdr:rowOff>60655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49434"/>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48234</xdr:rowOff>
    </xdr:from>
    <xdr:to>
      <xdr:col>15</xdr:col>
      <xdr:colOff>50800</xdr:colOff>
      <xdr:row>56</xdr:row>
      <xdr:rowOff>90462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9434"/>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90462</xdr:rowOff>
    </xdr:from>
    <xdr:to>
      <xdr:col>10</xdr:col>
      <xdr:colOff>114300</xdr:colOff>
      <xdr:row>56</xdr:row>
      <xdr:rowOff>139891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91662"/>
          <a:ext cx="889000" cy="4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83033</xdr:rowOff>
    </xdr:from>
    <xdr:to>
      <xdr:col>6</xdr:col>
      <xdr:colOff>38100</xdr:colOff>
      <xdr:row>57</xdr:row>
      <xdr:rowOff>13183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29710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102159</xdr:rowOff>
    </xdr:from>
    <xdr:to>
      <xdr:col>24</xdr:col>
      <xdr:colOff>114300</xdr:colOff>
      <xdr:row>56</xdr:row>
      <xdr:rowOff>32309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3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80586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9855</xdr:rowOff>
    </xdr:from>
    <xdr:to>
      <xdr:col>20</xdr:col>
      <xdr:colOff>38100</xdr:colOff>
      <xdr:row>56</xdr:row>
      <xdr:rowOff>111455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1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102582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168884</xdr:rowOff>
    </xdr:from>
    <xdr:to>
      <xdr:col>15</xdr:col>
      <xdr:colOff>101600</xdr:colOff>
      <xdr:row>56</xdr:row>
      <xdr:rowOff>99034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90161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9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39662</xdr:rowOff>
    </xdr:from>
    <xdr:to>
      <xdr:col>10</xdr:col>
      <xdr:colOff>165100</xdr:colOff>
      <xdr:row>56</xdr:row>
      <xdr:rowOff>141262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132389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3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89091</xdr:rowOff>
    </xdr:from>
    <xdr:to>
      <xdr:col>6</xdr:col>
      <xdr:colOff>38100</xdr:colOff>
      <xdr:row>57</xdr:row>
      <xdr:rowOff>19241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8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107182</xdr:rowOff>
    </xdr:from>
    <xdr:to>
      <xdr:col>24</xdr:col>
      <xdr:colOff>63500</xdr:colOff>
      <xdr:row>74</xdr:row>
      <xdr:rowOff>40487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451582"/>
          <a:ext cx="838200" cy="27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40487</xdr:rowOff>
    </xdr:from>
    <xdr:to>
      <xdr:col>19</xdr:col>
      <xdr:colOff>177800</xdr:colOff>
      <xdr:row>74</xdr:row>
      <xdr:rowOff>82893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727787"/>
          <a:ext cx="889000" cy="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5169</xdr:rowOff>
    </xdr:from>
    <xdr:to>
      <xdr:col>15</xdr:col>
      <xdr:colOff>50800</xdr:colOff>
      <xdr:row>74</xdr:row>
      <xdr:rowOff>82893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521019"/>
          <a:ext cx="889000" cy="2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114611</xdr:rowOff>
    </xdr:from>
    <xdr:to>
      <xdr:col>10</xdr:col>
      <xdr:colOff>114300</xdr:colOff>
      <xdr:row>73</xdr:row>
      <xdr:rowOff>5169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459011"/>
          <a:ext cx="889000" cy="6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113333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85585</xdr:rowOff>
    </xdr:from>
    <xdr:to>
      <xdr:col>6</xdr:col>
      <xdr:colOff>38100</xdr:colOff>
      <xdr:row>77</xdr:row>
      <xdr:rowOff>15735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6862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0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56382</xdr:rowOff>
    </xdr:from>
    <xdr:to>
      <xdr:col>24</xdr:col>
      <xdr:colOff>114300</xdr:colOff>
      <xdr:row>72</xdr:row>
      <xdr:rowOff>157982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4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79259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25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161137</xdr:rowOff>
    </xdr:from>
    <xdr:to>
      <xdr:col>20</xdr:col>
      <xdr:colOff>38100</xdr:colOff>
      <xdr:row>74</xdr:row>
      <xdr:rowOff>91287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6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107814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45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32093</xdr:rowOff>
    </xdr:from>
    <xdr:to>
      <xdr:col>15</xdr:col>
      <xdr:colOff>101600</xdr:colOff>
      <xdr:row>74</xdr:row>
      <xdr:rowOff>133693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150220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9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125819</xdr:rowOff>
    </xdr:from>
    <xdr:to>
      <xdr:col>10</xdr:col>
      <xdr:colOff>165100</xdr:colOff>
      <xdr:row>73</xdr:row>
      <xdr:rowOff>55969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4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72496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24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63811</xdr:rowOff>
    </xdr:from>
    <xdr:to>
      <xdr:col>6</xdr:col>
      <xdr:colOff>38100</xdr:colOff>
      <xdr:row>72</xdr:row>
      <xdr:rowOff>165411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40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10488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18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9463</xdr:rowOff>
    </xdr:from>
    <xdr:to>
      <xdr:col>24</xdr:col>
      <xdr:colOff>63500</xdr:colOff>
      <xdr:row>96</xdr:row>
      <xdr:rowOff>123225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68663"/>
          <a:ext cx="838200" cy="1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123225</xdr:rowOff>
    </xdr:from>
    <xdr:to>
      <xdr:col>19</xdr:col>
      <xdr:colOff>177800</xdr:colOff>
      <xdr:row>97</xdr:row>
      <xdr:rowOff>111615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82425"/>
          <a:ext cx="889000" cy="15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82305</xdr:rowOff>
    </xdr:from>
    <xdr:to>
      <xdr:col>15</xdr:col>
      <xdr:colOff>50800</xdr:colOff>
      <xdr:row>97</xdr:row>
      <xdr:rowOff>111615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41505"/>
          <a:ext cx="889000" cy="20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82305</xdr:rowOff>
    </xdr:from>
    <xdr:to>
      <xdr:col>10</xdr:col>
      <xdr:colOff>114300</xdr:colOff>
      <xdr:row>98</xdr:row>
      <xdr:rowOff>8043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41505"/>
          <a:ext cx="889000" cy="26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131501</xdr:rowOff>
    </xdr:from>
    <xdr:to>
      <xdr:col>6</xdr:col>
      <xdr:colOff>38100</xdr:colOff>
      <xdr:row>98</xdr:row>
      <xdr:rowOff>61651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6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52778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5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130113</xdr:rowOff>
    </xdr:from>
    <xdr:to>
      <xdr:col>24</xdr:col>
      <xdr:colOff>114300</xdr:colOff>
      <xdr:row>96</xdr:row>
      <xdr:rowOff>60263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152990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72425</xdr:rowOff>
    </xdr:from>
    <xdr:to>
      <xdr:col>20</xdr:col>
      <xdr:colOff>38100</xdr:colOff>
      <xdr:row>97</xdr:row>
      <xdr:rowOff>2575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19102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3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60815</xdr:rowOff>
    </xdr:from>
    <xdr:to>
      <xdr:col>15</xdr:col>
      <xdr:colOff>101600</xdr:colOff>
      <xdr:row>97</xdr:row>
      <xdr:rowOff>162415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46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31505</xdr:rowOff>
    </xdr:from>
    <xdr:to>
      <xdr:col>10</xdr:col>
      <xdr:colOff>165100</xdr:colOff>
      <xdr:row>96</xdr:row>
      <xdr:rowOff>133105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9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149632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26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128693</xdr:rowOff>
    </xdr:from>
    <xdr:to>
      <xdr:col>6</xdr:col>
      <xdr:colOff>38100</xdr:colOff>
      <xdr:row>98</xdr:row>
      <xdr:rowOff>58843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5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75370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168467</xdr:rowOff>
    </xdr:from>
    <xdr:to>
      <xdr:col>55</xdr:col>
      <xdr:colOff>0</xdr:colOff>
      <xdr:row>37</xdr:row>
      <xdr:rowOff>23663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340667"/>
          <a:ext cx="838200" cy="2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23663</xdr:rowOff>
    </xdr:from>
    <xdr:to>
      <xdr:col>50</xdr:col>
      <xdr:colOff>114300</xdr:colOff>
      <xdr:row>37</xdr:row>
      <xdr:rowOff>30713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67313"/>
          <a:ext cx="8890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10276</xdr:rowOff>
    </xdr:from>
    <xdr:to>
      <xdr:col>45</xdr:col>
      <xdr:colOff>177800</xdr:colOff>
      <xdr:row>37</xdr:row>
      <xdr:rowOff>30713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353926"/>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37635</xdr:rowOff>
    </xdr:from>
    <xdr:to>
      <xdr:col>41</xdr:col>
      <xdr:colOff>50800</xdr:colOff>
      <xdr:row>37</xdr:row>
      <xdr:rowOff>10276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038385"/>
          <a:ext cx="889000" cy="31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69181</xdr:rowOff>
    </xdr:from>
    <xdr:to>
      <xdr:col>36</xdr:col>
      <xdr:colOff>165100</xdr:colOff>
      <xdr:row>34</xdr:row>
      <xdr:rowOff>170781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7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117667</xdr:rowOff>
    </xdr:from>
    <xdr:to>
      <xdr:col>55</xdr:col>
      <xdr:colOff>50800</xdr:colOff>
      <xdr:row>37</xdr:row>
      <xdr:rowOff>47817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8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96094</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144313</xdr:rowOff>
    </xdr:from>
    <xdr:to>
      <xdr:col>50</xdr:col>
      <xdr:colOff>165100</xdr:colOff>
      <xdr:row>37</xdr:row>
      <xdr:rowOff>74463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1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65590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0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151363</xdr:rowOff>
    </xdr:from>
    <xdr:to>
      <xdr:col>46</xdr:col>
      <xdr:colOff>38100</xdr:colOff>
      <xdr:row>37</xdr:row>
      <xdr:rowOff>81513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2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72640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130926</xdr:rowOff>
    </xdr:from>
    <xdr:to>
      <xdr:col>41</xdr:col>
      <xdr:colOff>101600</xdr:colOff>
      <xdr:row>37</xdr:row>
      <xdr:rowOff>61076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0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77603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07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158285</xdr:rowOff>
    </xdr:from>
    <xdr:to>
      <xdr:col>36</xdr:col>
      <xdr:colOff>165100</xdr:colOff>
      <xdr:row>35</xdr:row>
      <xdr:rowOff>88435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9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79562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08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87884</xdr:rowOff>
    </xdr:from>
    <xdr:to>
      <xdr:col>55</xdr:col>
      <xdr:colOff>0</xdr:colOff>
      <xdr:row>54</xdr:row>
      <xdr:rowOff>105799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346184"/>
          <a:ext cx="838200" cy="1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105799</xdr:rowOff>
    </xdr:from>
    <xdr:to>
      <xdr:col>50</xdr:col>
      <xdr:colOff>114300</xdr:colOff>
      <xdr:row>56</xdr:row>
      <xdr:rowOff>171140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364099"/>
          <a:ext cx="889000" cy="40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77917</xdr:rowOff>
    </xdr:from>
    <xdr:to>
      <xdr:col>45</xdr:col>
      <xdr:colOff>177800</xdr:colOff>
      <xdr:row>56</xdr:row>
      <xdr:rowOff>171140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79117"/>
          <a:ext cx="889000" cy="9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31496</xdr:rowOff>
    </xdr:from>
    <xdr:to>
      <xdr:col>41</xdr:col>
      <xdr:colOff>50800</xdr:colOff>
      <xdr:row>56</xdr:row>
      <xdr:rowOff>77917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32696"/>
          <a:ext cx="889000" cy="4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111242</xdr:rowOff>
    </xdr:from>
    <xdr:to>
      <xdr:col>36</xdr:col>
      <xdr:colOff>165100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32519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37084</xdr:rowOff>
    </xdr:from>
    <xdr:to>
      <xdr:col>55</xdr:col>
      <xdr:colOff>50800</xdr:colOff>
      <xdr:row>54</xdr:row>
      <xdr:rowOff>138684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2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59961</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14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54999</xdr:rowOff>
    </xdr:from>
    <xdr:to>
      <xdr:col>50</xdr:col>
      <xdr:colOff>165100</xdr:colOff>
      <xdr:row>54</xdr:row>
      <xdr:rowOff>156599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31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1676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08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120340</xdr:rowOff>
    </xdr:from>
    <xdr:to>
      <xdr:col>46</xdr:col>
      <xdr:colOff>38100</xdr:colOff>
      <xdr:row>57</xdr:row>
      <xdr:rowOff>50490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67017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9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27117</xdr:rowOff>
    </xdr:from>
    <xdr:to>
      <xdr:col>41</xdr:col>
      <xdr:colOff>101600</xdr:colOff>
      <xdr:row>56</xdr:row>
      <xdr:rowOff>128717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2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145244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152146</xdr:rowOff>
    </xdr:from>
    <xdr:to>
      <xdr:col>36</xdr:col>
      <xdr:colOff>165100</xdr:colOff>
      <xdr:row>56</xdr:row>
      <xdr:rowOff>82296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8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98823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5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12500</xdr:rowOff>
    </xdr:from>
    <xdr:to>
      <xdr:col>55</xdr:col>
      <xdr:colOff>0</xdr:colOff>
      <xdr:row>76</xdr:row>
      <xdr:rowOff>134476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042700"/>
          <a:ext cx="838200" cy="12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112916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134476</xdr:rowOff>
    </xdr:from>
    <xdr:to>
      <xdr:col>50</xdr:col>
      <xdr:colOff>114300</xdr:colOff>
      <xdr:row>79</xdr:row>
      <xdr:rowOff>76639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164676"/>
          <a:ext cx="889000" cy="45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88608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34054</xdr:rowOff>
    </xdr:from>
    <xdr:to>
      <xdr:col>45</xdr:col>
      <xdr:colOff>177800</xdr:colOff>
      <xdr:row>79</xdr:row>
      <xdr:rowOff>76639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78604"/>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118799</xdr:rowOff>
    </xdr:from>
    <xdr:to>
      <xdr:col>41</xdr:col>
      <xdr:colOff>50800</xdr:colOff>
      <xdr:row>79</xdr:row>
      <xdr:rowOff>34054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91899"/>
          <a:ext cx="889000" cy="8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72430</xdr:rowOff>
    </xdr:from>
    <xdr:to>
      <xdr:col>36</xdr:col>
      <xdr:colOff>165100</xdr:colOff>
      <xdr:row>79</xdr:row>
      <xdr:rowOff>2580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165157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3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133151</xdr:rowOff>
    </xdr:from>
    <xdr:to>
      <xdr:col>55</xdr:col>
      <xdr:colOff>50800</xdr:colOff>
      <xdr:row>76</xdr:row>
      <xdr:rowOff>63302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9919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156028</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84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83676</xdr:rowOff>
    </xdr:from>
    <xdr:to>
      <xdr:col>50</xdr:col>
      <xdr:colOff>165100</xdr:colOff>
      <xdr:row>77</xdr:row>
      <xdr:rowOff>13826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1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30352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88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25839</xdr:rowOff>
    </xdr:from>
    <xdr:to>
      <xdr:col>46</xdr:col>
      <xdr:colOff>38100</xdr:colOff>
      <xdr:row>79</xdr:row>
      <xdr:rowOff>127439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118566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6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154704</xdr:rowOff>
    </xdr:from>
    <xdr:to>
      <xdr:col>41</xdr:col>
      <xdr:colOff>101600</xdr:colOff>
      <xdr:row>79</xdr:row>
      <xdr:rowOff>84854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2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75981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2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67999</xdr:rowOff>
    </xdr:from>
    <xdr:to>
      <xdr:col>36</xdr:col>
      <xdr:colOff>165100</xdr:colOff>
      <xdr:row>78</xdr:row>
      <xdr:rowOff>169599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14676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21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30048</xdr:rowOff>
    </xdr:from>
    <xdr:to>
      <xdr:col>55</xdr:col>
      <xdr:colOff>0</xdr:colOff>
      <xdr:row>95</xdr:row>
      <xdr:rowOff>151676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317798"/>
          <a:ext cx="838200" cy="1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30048</xdr:rowOff>
    </xdr:from>
    <xdr:to>
      <xdr:col>50</xdr:col>
      <xdr:colOff>114300</xdr:colOff>
      <xdr:row>96</xdr:row>
      <xdr:rowOff>100585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317798"/>
          <a:ext cx="889000" cy="2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61100</xdr:rowOff>
    </xdr:from>
    <xdr:to>
      <xdr:col>45</xdr:col>
      <xdr:colOff>177800</xdr:colOff>
      <xdr:row>96</xdr:row>
      <xdr:rowOff>100585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348850"/>
          <a:ext cx="889000" cy="2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61100</xdr:rowOff>
    </xdr:from>
    <xdr:to>
      <xdr:col>41</xdr:col>
      <xdr:colOff>50800</xdr:colOff>
      <xdr:row>95</xdr:row>
      <xdr:rowOff>84443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348850"/>
          <a:ext cx="889000" cy="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137770</xdr:rowOff>
    </xdr:from>
    <xdr:to>
      <xdr:col>36</xdr:col>
      <xdr:colOff>165100</xdr:colOff>
      <xdr:row>97</xdr:row>
      <xdr:rowOff>67920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59047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8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100876</xdr:rowOff>
    </xdr:from>
    <xdr:to>
      <xdr:col>55</xdr:col>
      <xdr:colOff>50800</xdr:colOff>
      <xdr:row>96</xdr:row>
      <xdr:rowOff>31026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3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123753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2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150698</xdr:rowOff>
    </xdr:from>
    <xdr:to>
      <xdr:col>50</xdr:col>
      <xdr:colOff>165100</xdr:colOff>
      <xdr:row>95</xdr:row>
      <xdr:rowOff>80848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2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97375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04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49785</xdr:rowOff>
    </xdr:from>
    <xdr:to>
      <xdr:col>46</xdr:col>
      <xdr:colOff>38100</xdr:colOff>
      <xdr:row>96</xdr:row>
      <xdr:rowOff>151385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0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167912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28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10300</xdr:rowOff>
    </xdr:from>
    <xdr:to>
      <xdr:col>41</xdr:col>
      <xdr:colOff>101600</xdr:colOff>
      <xdr:row>95</xdr:row>
      <xdr:rowOff>111900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2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128427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0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33643</xdr:rowOff>
    </xdr:from>
    <xdr:to>
      <xdr:col>36</xdr:col>
      <xdr:colOff>165100</xdr:colOff>
      <xdr:row>95</xdr:row>
      <xdr:rowOff>135243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3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151770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0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22396</xdr:rowOff>
    </xdr:from>
    <xdr:to>
      <xdr:col>85</xdr:col>
      <xdr:colOff>127000</xdr:colOff>
      <xdr:row>35</xdr:row>
      <xdr:rowOff>97311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023146"/>
          <a:ext cx="838200" cy="7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74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97311</xdr:rowOff>
    </xdr:from>
    <xdr:to>
      <xdr:col>81</xdr:col>
      <xdr:colOff>50800</xdr:colOff>
      <xdr:row>39</xdr:row>
      <xdr:rowOff>21252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098061"/>
          <a:ext cx="889000" cy="60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42508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21252</xdr:rowOff>
    </xdr:from>
    <xdr:to>
      <xdr:col>76</xdr:col>
      <xdr:colOff>114300</xdr:colOff>
      <xdr:row>39</xdr:row>
      <xdr:rowOff>87612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07802"/>
          <a:ext cx="889000" cy="6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77651</xdr:rowOff>
    </xdr:from>
    <xdr:to>
      <xdr:col>71</xdr:col>
      <xdr:colOff>177800</xdr:colOff>
      <xdr:row>39</xdr:row>
      <xdr:rowOff>87612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64201"/>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165514</xdr:rowOff>
    </xdr:from>
    <xdr:to>
      <xdr:col>67</xdr:col>
      <xdr:colOff>101600</xdr:colOff>
      <xdr:row>39</xdr:row>
      <xdr:rowOff>95664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112191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143046</xdr:rowOff>
    </xdr:from>
    <xdr:to>
      <xdr:col>85</xdr:col>
      <xdr:colOff>177800</xdr:colOff>
      <xdr:row>35</xdr:row>
      <xdr:rowOff>73196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597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165923</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82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46511</xdr:rowOff>
    </xdr:from>
    <xdr:to>
      <xdr:col>81</xdr:col>
      <xdr:colOff>101600</xdr:colOff>
      <xdr:row>35</xdr:row>
      <xdr:rowOff>148111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04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164638</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582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141902</xdr:rowOff>
    </xdr:from>
    <xdr:to>
      <xdr:col>76</xdr:col>
      <xdr:colOff>165100</xdr:colOff>
      <xdr:row>39</xdr:row>
      <xdr:rowOff>72052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63179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4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36812</xdr:rowOff>
    </xdr:from>
    <xdr:to>
      <xdr:col>72</xdr:col>
      <xdr:colOff>38100</xdr:colOff>
      <xdr:row>39</xdr:row>
      <xdr:rowOff>138412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2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129539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16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26851</xdr:rowOff>
    </xdr:from>
    <xdr:to>
      <xdr:col>67</xdr:col>
      <xdr:colOff>101600</xdr:colOff>
      <xdr:row>39</xdr:row>
      <xdr:rowOff>128451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1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119578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806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46907</xdr:rowOff>
    </xdr:from>
    <xdr:to>
      <xdr:col>85</xdr:col>
      <xdr:colOff>127000</xdr:colOff>
      <xdr:row>72</xdr:row>
      <xdr:rowOff>58262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391307"/>
          <a:ext cx="8382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156750</xdr:rowOff>
    </xdr:from>
    <xdr:to>
      <xdr:col>81</xdr:col>
      <xdr:colOff>50800</xdr:colOff>
      <xdr:row>72</xdr:row>
      <xdr:rowOff>58262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329700"/>
          <a:ext cx="8890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156750</xdr:rowOff>
    </xdr:from>
    <xdr:to>
      <xdr:col>76</xdr:col>
      <xdr:colOff>114300</xdr:colOff>
      <xdr:row>72</xdr:row>
      <xdr:rowOff>46431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329700"/>
          <a:ext cx="889000" cy="6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46431</xdr:rowOff>
    </xdr:from>
    <xdr:to>
      <xdr:col>71</xdr:col>
      <xdr:colOff>177800</xdr:colOff>
      <xdr:row>72</xdr:row>
      <xdr:rowOff>121412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390831"/>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84766</xdr:rowOff>
    </xdr:from>
    <xdr:to>
      <xdr:col>67</xdr:col>
      <xdr:colOff>101600</xdr:colOff>
      <xdr:row>76</xdr:row>
      <xdr:rowOff>14917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5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6044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167557</xdr:rowOff>
    </xdr:from>
    <xdr:to>
      <xdr:col>85</xdr:col>
      <xdr:colOff>177800</xdr:colOff>
      <xdr:row>72</xdr:row>
      <xdr:rowOff>97707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34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18984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1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7462</xdr:rowOff>
    </xdr:from>
    <xdr:to>
      <xdr:col>81</xdr:col>
      <xdr:colOff>101600</xdr:colOff>
      <xdr:row>72</xdr:row>
      <xdr:rowOff>109062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35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125589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12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105950</xdr:rowOff>
    </xdr:from>
    <xdr:to>
      <xdr:col>76</xdr:col>
      <xdr:colOff>165100</xdr:colOff>
      <xdr:row>72</xdr:row>
      <xdr:rowOff>36100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2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52627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05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167081</xdr:rowOff>
    </xdr:from>
    <xdr:to>
      <xdr:col>72</xdr:col>
      <xdr:colOff>38100</xdr:colOff>
      <xdr:row>72</xdr:row>
      <xdr:rowOff>97231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34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113758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11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70612</xdr:rowOff>
    </xdr:from>
    <xdr:to>
      <xdr:col>67</xdr:col>
      <xdr:colOff>101600</xdr:colOff>
      <xdr:row>73</xdr:row>
      <xdr:rowOff>762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41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17289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19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26566</xdr:rowOff>
    </xdr:from>
    <xdr:to>
      <xdr:col>85</xdr:col>
      <xdr:colOff>127000</xdr:colOff>
      <xdr:row>98</xdr:row>
      <xdr:rowOff>50295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28666"/>
          <a:ext cx="8382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26364</xdr:rowOff>
    </xdr:from>
    <xdr:to>
      <xdr:col>81</xdr:col>
      <xdr:colOff>50800</xdr:colOff>
      <xdr:row>98</xdr:row>
      <xdr:rowOff>26566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28464"/>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110933</xdr:rowOff>
    </xdr:from>
    <xdr:to>
      <xdr:col>76</xdr:col>
      <xdr:colOff>114300</xdr:colOff>
      <xdr:row>98</xdr:row>
      <xdr:rowOff>26364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741583"/>
          <a:ext cx="889000" cy="8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110933</xdr:rowOff>
    </xdr:from>
    <xdr:to>
      <xdr:col>71</xdr:col>
      <xdr:colOff>177800</xdr:colOff>
      <xdr:row>98</xdr:row>
      <xdr:rowOff>61889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41583"/>
          <a:ext cx="889000" cy="1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170945</xdr:rowOff>
    </xdr:from>
    <xdr:to>
      <xdr:col>85</xdr:col>
      <xdr:colOff>177800</xdr:colOff>
      <xdr:row>98</xdr:row>
      <xdr:rowOff>101095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110990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147216</xdr:rowOff>
    </xdr:from>
    <xdr:to>
      <xdr:col>81</xdr:col>
      <xdr:colOff>101600</xdr:colOff>
      <xdr:row>98</xdr:row>
      <xdr:rowOff>77366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68493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7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147014</xdr:rowOff>
    </xdr:from>
    <xdr:to>
      <xdr:col>76</xdr:col>
      <xdr:colOff>165100</xdr:colOff>
      <xdr:row>98</xdr:row>
      <xdr:rowOff>77164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7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68291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7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60133</xdr:rowOff>
    </xdr:from>
    <xdr:to>
      <xdr:col>72</xdr:col>
      <xdr:colOff>38100</xdr:colOff>
      <xdr:row>97</xdr:row>
      <xdr:rowOff>161733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9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11089</xdr:rowOff>
    </xdr:from>
    <xdr:to>
      <xdr:col>67</xdr:col>
      <xdr:colOff>101600</xdr:colOff>
      <xdr:row>98</xdr:row>
      <xdr:rowOff>112689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129216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92989</xdr:rowOff>
    </xdr:from>
    <xdr:to>
      <xdr:col>116</xdr:col>
      <xdr:colOff>63500</xdr:colOff>
      <xdr:row>36</xdr:row>
      <xdr:rowOff>154483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5236489"/>
          <a:ext cx="838200" cy="109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42088</xdr:rowOff>
    </xdr:from>
    <xdr:to>
      <xdr:col>111</xdr:col>
      <xdr:colOff>177800</xdr:colOff>
      <xdr:row>36</xdr:row>
      <xdr:rowOff>154483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214288"/>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136652</xdr:rowOff>
    </xdr:from>
    <xdr:to>
      <xdr:col>107</xdr:col>
      <xdr:colOff>50800</xdr:colOff>
      <xdr:row>36</xdr:row>
      <xdr:rowOff>42088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137402"/>
          <a:ext cx="889000" cy="7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121734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111963</xdr:rowOff>
    </xdr:from>
    <xdr:to>
      <xdr:col>102</xdr:col>
      <xdr:colOff>114300</xdr:colOff>
      <xdr:row>35</xdr:row>
      <xdr:rowOff>136652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112713"/>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26339</xdr:rowOff>
    </xdr:from>
    <xdr:to>
      <xdr:col>98</xdr:col>
      <xdr:colOff>38100</xdr:colOff>
      <xdr:row>38</xdr:row>
      <xdr:rowOff>127939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4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119066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63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42189</xdr:rowOff>
    </xdr:from>
    <xdr:to>
      <xdr:col>116</xdr:col>
      <xdr:colOff>114300</xdr:colOff>
      <xdr:row>30</xdr:row>
      <xdr:rowOff>143789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51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166666</xdr:rowOff>
    </xdr:from>
    <xdr:ext cx="534377"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513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103683</xdr:rowOff>
    </xdr:from>
    <xdr:to>
      <xdr:col>112</xdr:col>
      <xdr:colOff>38100</xdr:colOff>
      <xdr:row>37</xdr:row>
      <xdr:rowOff>33833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27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50360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05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162738</xdr:rowOff>
    </xdr:from>
    <xdr:to>
      <xdr:col>107</xdr:col>
      <xdr:colOff>101600</xdr:colOff>
      <xdr:row>36</xdr:row>
      <xdr:rowOff>92888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1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109415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593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85852</xdr:rowOff>
    </xdr:from>
    <xdr:to>
      <xdr:col>102</xdr:col>
      <xdr:colOff>165100</xdr:colOff>
      <xdr:row>36</xdr:row>
      <xdr:rowOff>16002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0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32529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586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61163</xdr:rowOff>
    </xdr:from>
    <xdr:to>
      <xdr:col>98</xdr:col>
      <xdr:colOff>38100</xdr:colOff>
      <xdr:row>35</xdr:row>
      <xdr:rowOff>162763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06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7840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583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8789</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9095639"/>
          <a:ext cx="1269"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126916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87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8789</xdr:rowOff>
    </xdr:from>
    <xdr:to>
      <xdr:col>116</xdr:col>
      <xdr:colOff>152400</xdr:colOff>
      <xdr:row>53</xdr:row>
      <xdr:rowOff>8789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0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85598</xdr:rowOff>
    </xdr:from>
    <xdr:to>
      <xdr:col>116</xdr:col>
      <xdr:colOff>63500</xdr:colOff>
      <xdr:row>56</xdr:row>
      <xdr:rowOff>108153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172448"/>
          <a:ext cx="838200" cy="53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144060</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91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165633</xdr:rowOff>
    </xdr:from>
    <xdr:to>
      <xdr:col>116</xdr:col>
      <xdr:colOff>114300</xdr:colOff>
      <xdr:row>58</xdr:row>
      <xdr:rowOff>95783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85598</xdr:rowOff>
    </xdr:from>
    <xdr:to>
      <xdr:col>111</xdr:col>
      <xdr:colOff>177800</xdr:colOff>
      <xdr:row>53</xdr:row>
      <xdr:rowOff>133833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172448"/>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82880</xdr:rowOff>
    </xdr:from>
    <xdr:to>
      <xdr:col>112</xdr:col>
      <xdr:colOff>38100</xdr:colOff>
      <xdr:row>58</xdr:row>
      <xdr:rowOff>13030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4157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9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133833</xdr:rowOff>
    </xdr:from>
    <xdr:to>
      <xdr:col>107</xdr:col>
      <xdr:colOff>50800</xdr:colOff>
      <xdr:row>53</xdr:row>
      <xdr:rowOff>141453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22068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141174</xdr:rowOff>
    </xdr:from>
    <xdr:to>
      <xdr:col>107</xdr:col>
      <xdr:colOff>101600</xdr:colOff>
      <xdr:row>58</xdr:row>
      <xdr:rowOff>71324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1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62451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00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87808</xdr:rowOff>
    </xdr:from>
    <xdr:to>
      <xdr:col>102</xdr:col>
      <xdr:colOff>114300</xdr:colOff>
      <xdr:row>53</xdr:row>
      <xdr:rowOff>141453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8660308"/>
          <a:ext cx="889000" cy="56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133096</xdr:rowOff>
    </xdr:from>
    <xdr:to>
      <xdr:col>102</xdr:col>
      <xdr:colOff>165100</xdr:colOff>
      <xdr:row>58</xdr:row>
      <xdr:rowOff>63246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05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54373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99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54839</xdr:rowOff>
    </xdr:from>
    <xdr:to>
      <xdr:col>98</xdr:col>
      <xdr:colOff>38100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147566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57353</xdr:rowOff>
    </xdr:from>
    <xdr:to>
      <xdr:col>116</xdr:col>
      <xdr:colOff>114300</xdr:colOff>
      <xdr:row>56</xdr:row>
      <xdr:rowOff>158953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65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80230</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50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34798</xdr:rowOff>
    </xdr:from>
    <xdr:to>
      <xdr:col>112</xdr:col>
      <xdr:colOff>38100</xdr:colOff>
      <xdr:row>53</xdr:row>
      <xdr:rowOff>136398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12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152925</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889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83033</xdr:rowOff>
    </xdr:from>
    <xdr:to>
      <xdr:col>107</xdr:col>
      <xdr:colOff>101600</xdr:colOff>
      <xdr:row>54</xdr:row>
      <xdr:rowOff>13183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16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29710</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894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90653</xdr:rowOff>
    </xdr:from>
    <xdr:to>
      <xdr:col>102</xdr:col>
      <xdr:colOff>165100</xdr:colOff>
      <xdr:row>54</xdr:row>
      <xdr:rowOff>20803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17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37330</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895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37008</xdr:rowOff>
    </xdr:from>
    <xdr:to>
      <xdr:col>98</xdr:col>
      <xdr:colOff>38100</xdr:colOff>
      <xdr:row>50</xdr:row>
      <xdr:rowOff>138608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860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155135</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838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56261</xdr:rowOff>
    </xdr:from>
    <xdr:to>
      <xdr:col>116</xdr:col>
      <xdr:colOff>63500</xdr:colOff>
      <xdr:row>75</xdr:row>
      <xdr:rowOff>102461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743561"/>
          <a:ext cx="838200" cy="21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25651</xdr:rowOff>
    </xdr:from>
    <xdr:to>
      <xdr:col>111</xdr:col>
      <xdr:colOff>177800</xdr:colOff>
      <xdr:row>74</xdr:row>
      <xdr:rowOff>56261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2712951"/>
          <a:ext cx="8890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25651</xdr:rowOff>
    </xdr:from>
    <xdr:to>
      <xdr:col>107</xdr:col>
      <xdr:colOff>50800</xdr:colOff>
      <xdr:row>74</xdr:row>
      <xdr:rowOff>83167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712951"/>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70526</xdr:rowOff>
    </xdr:from>
    <xdr:to>
      <xdr:col>102</xdr:col>
      <xdr:colOff>114300</xdr:colOff>
      <xdr:row>74</xdr:row>
      <xdr:rowOff>83167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414926"/>
          <a:ext cx="889000" cy="35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36094</xdr:rowOff>
    </xdr:from>
    <xdr:to>
      <xdr:col>98</xdr:col>
      <xdr:colOff>38100</xdr:colOff>
      <xdr:row>76</xdr:row>
      <xdr:rowOff>137694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128821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1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51661</xdr:rowOff>
    </xdr:from>
    <xdr:to>
      <xdr:col>116</xdr:col>
      <xdr:colOff>114300</xdr:colOff>
      <xdr:row>75</xdr:row>
      <xdr:rowOff>153262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104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74538</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76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5461</xdr:rowOff>
    </xdr:from>
    <xdr:to>
      <xdr:col>112</xdr:col>
      <xdr:colOff>38100</xdr:colOff>
      <xdr:row>74</xdr:row>
      <xdr:rowOff>107061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6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123588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46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146301</xdr:rowOff>
    </xdr:from>
    <xdr:to>
      <xdr:col>107</xdr:col>
      <xdr:colOff>101600</xdr:colOff>
      <xdr:row>74</xdr:row>
      <xdr:rowOff>76451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66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92978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43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32367</xdr:rowOff>
    </xdr:from>
    <xdr:to>
      <xdr:col>102</xdr:col>
      <xdr:colOff>165100</xdr:colOff>
      <xdr:row>74</xdr:row>
      <xdr:rowOff>133967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71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150494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49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19726</xdr:rowOff>
    </xdr:from>
    <xdr:to>
      <xdr:col>98</xdr:col>
      <xdr:colOff>38100</xdr:colOff>
      <xdr:row>72</xdr:row>
      <xdr:rowOff>121326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3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137853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13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性質別歳出の中で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構成比の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割合が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最も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大きかったのは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で、次に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扶助費、人件費、物件費、補助費等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防災センター及び児童館整備事業にかかる経費の増などにより、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2,351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円となった。</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扶助費については、電力・ガス・食料</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品等価格高騰対策所得者世帯支援事業の増などにより、前年度比＋</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6,967</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た。今後も、高齢化社会の進展に伴い、社会保障関係経費は比率が上昇するものと考えられる。人件費については、職員数の増加や人事院勧告等に伴う給与表の改定、豪雨、地震などの災害対応に伴う増により前年度比＋</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7,366</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各費目において物価上昇や労務費の増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6,232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補助費等については、一部事務組合に対する負担金の増などにより、前年度比＋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5,828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24,294
23,935
307.29
15,898,151
15,387,775
358,725
7,991,042
9,359,778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41728</xdr:rowOff>
    </xdr:from>
    <xdr:to>
      <xdr:col>24</xdr:col>
      <xdr:colOff>63500</xdr:colOff>
      <xdr:row>34</xdr:row>
      <xdr:rowOff>54465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71028"/>
          <a:ext cx="8382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41728</xdr:rowOff>
    </xdr:from>
    <xdr:to>
      <xdr:col>19</xdr:col>
      <xdr:colOff>177800</xdr:colOff>
      <xdr:row>34</xdr:row>
      <xdr:rowOff>50872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71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50872</xdr:rowOff>
    </xdr:from>
    <xdr:to>
      <xdr:col>15</xdr:col>
      <xdr:colOff>50800</xdr:colOff>
      <xdr:row>34</xdr:row>
      <xdr:rowOff>88102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80172"/>
          <a:ext cx="8890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77651</xdr:rowOff>
    </xdr:from>
    <xdr:to>
      <xdr:col>10</xdr:col>
      <xdr:colOff>114300</xdr:colOff>
      <xdr:row>34</xdr:row>
      <xdr:rowOff>88102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06951"/>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6604</xdr:rowOff>
    </xdr:from>
    <xdr:to>
      <xdr:col>6</xdr:col>
      <xdr:colOff>38100</xdr:colOff>
      <xdr:row>36</xdr:row>
      <xdr:rowOff>108204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7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99331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3665</xdr:rowOff>
    </xdr:from>
    <xdr:to>
      <xdr:col>24</xdr:col>
      <xdr:colOff>114300</xdr:colOff>
      <xdr:row>34</xdr:row>
      <xdr:rowOff>105265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26542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8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162378</xdr:rowOff>
    </xdr:from>
    <xdr:to>
      <xdr:col>20</xdr:col>
      <xdr:colOff>38100</xdr:colOff>
      <xdr:row>34</xdr:row>
      <xdr:rowOff>92528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109055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72</xdr:rowOff>
    </xdr:from>
    <xdr:to>
      <xdr:col>15</xdr:col>
      <xdr:colOff>101600</xdr:colOff>
      <xdr:row>34</xdr:row>
      <xdr:rowOff>101672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118199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0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37302</xdr:rowOff>
    </xdr:from>
    <xdr:to>
      <xdr:col>10</xdr:col>
      <xdr:colOff>165100</xdr:colOff>
      <xdr:row>34</xdr:row>
      <xdr:rowOff>138902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6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155429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4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26851</xdr:rowOff>
    </xdr:from>
    <xdr:to>
      <xdr:col>6</xdr:col>
      <xdr:colOff>38100</xdr:colOff>
      <xdr:row>34</xdr:row>
      <xdr:rowOff>128451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144978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3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5438</xdr:rowOff>
    </xdr:from>
    <xdr:to>
      <xdr:col>24</xdr:col>
      <xdr:colOff>63500</xdr:colOff>
      <xdr:row>57</xdr:row>
      <xdr:rowOff>70048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8088"/>
          <a:ext cx="838200" cy="6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70048</xdr:rowOff>
    </xdr:from>
    <xdr:to>
      <xdr:col>19</xdr:col>
      <xdr:colOff>177800</xdr:colOff>
      <xdr:row>57</xdr:row>
      <xdr:rowOff>142694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2698"/>
          <a:ext cx="889000" cy="7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124100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9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101549</xdr:rowOff>
    </xdr:from>
    <xdr:to>
      <xdr:col>15</xdr:col>
      <xdr:colOff>50800</xdr:colOff>
      <xdr:row>57</xdr:row>
      <xdr:rowOff>142694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4199"/>
          <a:ext cx="889000" cy="4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87010</xdr:rowOff>
    </xdr:from>
    <xdr:to>
      <xdr:col>10</xdr:col>
      <xdr:colOff>114300</xdr:colOff>
      <xdr:row>57</xdr:row>
      <xdr:rowOff>101549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88210"/>
          <a:ext cx="889000" cy="18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64712</xdr:rowOff>
    </xdr:from>
    <xdr:to>
      <xdr:col>6</xdr:col>
      <xdr:colOff>38100</xdr:colOff>
      <xdr:row>56</xdr:row>
      <xdr:rowOff>166312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157439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126088</xdr:rowOff>
    </xdr:from>
    <xdr:to>
      <xdr:col>24</xdr:col>
      <xdr:colOff>114300</xdr:colOff>
      <xdr:row>57</xdr:row>
      <xdr:rowOff>56238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148965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7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19248</xdr:rowOff>
    </xdr:from>
    <xdr:to>
      <xdr:col>20</xdr:col>
      <xdr:colOff>38100</xdr:colOff>
      <xdr:row>57</xdr:row>
      <xdr:rowOff>120848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137375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6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91894</xdr:rowOff>
    </xdr:from>
    <xdr:to>
      <xdr:col>15</xdr:col>
      <xdr:colOff>101600</xdr:colOff>
      <xdr:row>58</xdr:row>
      <xdr:rowOff>22044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13171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50749</xdr:rowOff>
    </xdr:from>
    <xdr:to>
      <xdr:col>10</xdr:col>
      <xdr:colOff>165100</xdr:colOff>
      <xdr:row>57</xdr:row>
      <xdr:rowOff>152349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168876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9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36210</xdr:rowOff>
    </xdr:from>
    <xdr:to>
      <xdr:col>6</xdr:col>
      <xdr:colOff>38100</xdr:colOff>
      <xdr:row>56</xdr:row>
      <xdr:rowOff>137810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3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154337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1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158097</xdr:rowOff>
    </xdr:from>
    <xdr:to>
      <xdr:col>24</xdr:col>
      <xdr:colOff>63500</xdr:colOff>
      <xdr:row>77</xdr:row>
      <xdr:rowOff>103603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88297"/>
          <a:ext cx="838200" cy="11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103603</xdr:rowOff>
    </xdr:from>
    <xdr:to>
      <xdr:col>19</xdr:col>
      <xdr:colOff>177800</xdr:colOff>
      <xdr:row>77</xdr:row>
      <xdr:rowOff>135956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05253"/>
          <a:ext cx="889000" cy="3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65219</xdr:rowOff>
    </xdr:from>
    <xdr:to>
      <xdr:col>15</xdr:col>
      <xdr:colOff>50800</xdr:colOff>
      <xdr:row>77</xdr:row>
      <xdr:rowOff>135956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66869"/>
          <a:ext cx="889000" cy="7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65219</xdr:rowOff>
    </xdr:from>
    <xdr:to>
      <xdr:col>10</xdr:col>
      <xdr:colOff>114300</xdr:colOff>
      <xdr:row>78</xdr:row>
      <xdr:rowOff>73396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6869"/>
          <a:ext cx="889000" cy="17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51017</xdr:rowOff>
    </xdr:from>
    <xdr:to>
      <xdr:col>6</xdr:col>
      <xdr:colOff>38100</xdr:colOff>
      <xdr:row>78</xdr:row>
      <xdr:rowOff>152617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143744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1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107297</xdr:rowOff>
    </xdr:from>
    <xdr:to>
      <xdr:col>24</xdr:col>
      <xdr:colOff>114300</xdr:colOff>
      <xdr:row>77</xdr:row>
      <xdr:rowOff>37447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85724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52803</xdr:rowOff>
    </xdr:from>
    <xdr:to>
      <xdr:col>20</xdr:col>
      <xdr:colOff>38100</xdr:colOff>
      <xdr:row>77</xdr:row>
      <xdr:rowOff>154403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145530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4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85156</xdr:rowOff>
    </xdr:from>
    <xdr:to>
      <xdr:col>15</xdr:col>
      <xdr:colOff>101600</xdr:colOff>
      <xdr:row>78</xdr:row>
      <xdr:rowOff>15306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31833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6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14419</xdr:rowOff>
    </xdr:from>
    <xdr:to>
      <xdr:col>10</xdr:col>
      <xdr:colOff>165100</xdr:colOff>
      <xdr:row>77</xdr:row>
      <xdr:rowOff>116019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107146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0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22596</xdr:rowOff>
    </xdr:from>
    <xdr:to>
      <xdr:col>6</xdr:col>
      <xdr:colOff>38100</xdr:colOff>
      <xdr:row>78</xdr:row>
      <xdr:rowOff>124196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140723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7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19881</xdr:rowOff>
    </xdr:from>
    <xdr:to>
      <xdr:col>24</xdr:col>
      <xdr:colOff>63500</xdr:colOff>
      <xdr:row>97</xdr:row>
      <xdr:rowOff>85914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307631"/>
          <a:ext cx="838200" cy="40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19881</xdr:rowOff>
    </xdr:from>
    <xdr:to>
      <xdr:col>19</xdr:col>
      <xdr:colOff>177800</xdr:colOff>
      <xdr:row>98</xdr:row>
      <xdr:rowOff>9203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307631"/>
          <a:ext cx="889000" cy="50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11357</xdr:rowOff>
    </xdr:from>
    <xdr:to>
      <xdr:col>15</xdr:col>
      <xdr:colOff>50800</xdr:colOff>
      <xdr:row>98</xdr:row>
      <xdr:rowOff>9203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642007"/>
          <a:ext cx="889000" cy="16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11357</xdr:rowOff>
    </xdr:from>
    <xdr:to>
      <xdr:col>10</xdr:col>
      <xdr:colOff>114300</xdr:colOff>
      <xdr:row>99</xdr:row>
      <xdr:rowOff>112007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42007"/>
          <a:ext cx="889000" cy="44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92884</xdr:rowOff>
    </xdr:from>
    <xdr:to>
      <xdr:col>6</xdr:col>
      <xdr:colOff>38100</xdr:colOff>
      <xdr:row>97</xdr:row>
      <xdr:rowOff>23034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55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39561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3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35114</xdr:rowOff>
    </xdr:from>
    <xdr:to>
      <xdr:col>24</xdr:col>
      <xdr:colOff>114300</xdr:colOff>
      <xdr:row>97</xdr:row>
      <xdr:rowOff>136714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6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13541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4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140531</xdr:rowOff>
    </xdr:from>
    <xdr:to>
      <xdr:col>20</xdr:col>
      <xdr:colOff>38100</xdr:colOff>
      <xdr:row>95</xdr:row>
      <xdr:rowOff>70681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87208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0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129853</xdr:rowOff>
    </xdr:from>
    <xdr:to>
      <xdr:col>15</xdr:col>
      <xdr:colOff>101600</xdr:colOff>
      <xdr:row>98</xdr:row>
      <xdr:rowOff>60003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51130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5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132007</xdr:rowOff>
    </xdr:from>
    <xdr:to>
      <xdr:col>10</xdr:col>
      <xdr:colOff>165100</xdr:colOff>
      <xdr:row>97</xdr:row>
      <xdr:rowOff>62157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9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53284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8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61207</xdr:rowOff>
    </xdr:from>
    <xdr:to>
      <xdr:col>6</xdr:col>
      <xdr:colOff>38100</xdr:colOff>
      <xdr:row>99</xdr:row>
      <xdr:rowOff>162807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3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153934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2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116078</xdr:rowOff>
    </xdr:from>
    <xdr:to>
      <xdr:col>55</xdr:col>
      <xdr:colOff>0</xdr:colOff>
      <xdr:row>36</xdr:row>
      <xdr:rowOff>120650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28827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30370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4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120650</xdr:rowOff>
    </xdr:from>
    <xdr:to>
      <xdr:col>50</xdr:col>
      <xdr:colOff>114300</xdr:colOff>
      <xdr:row>36</xdr:row>
      <xdr:rowOff>127508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2928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78359</xdr:rowOff>
    </xdr:from>
    <xdr:to>
      <xdr:col>45</xdr:col>
      <xdr:colOff>177800</xdr:colOff>
      <xdr:row>36</xdr:row>
      <xdr:rowOff>127508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25055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78359</xdr:rowOff>
    </xdr:from>
    <xdr:to>
      <xdr:col>41</xdr:col>
      <xdr:colOff>50800</xdr:colOff>
      <xdr:row>36</xdr:row>
      <xdr:rowOff>84455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25055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12319</xdr:rowOff>
    </xdr:from>
    <xdr:to>
      <xdr:col>36</xdr:col>
      <xdr:colOff>165100</xdr:colOff>
      <xdr:row>38</xdr:row>
      <xdr:rowOff>113919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105046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65278</xdr:rowOff>
    </xdr:from>
    <xdr:to>
      <xdr:col>55</xdr:col>
      <xdr:colOff>50800</xdr:colOff>
      <xdr:row>36</xdr:row>
      <xdr:rowOff>166878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88155</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8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69850</xdr:rowOff>
    </xdr:from>
    <xdr:to>
      <xdr:col>50</xdr:col>
      <xdr:colOff>165100</xdr:colOff>
      <xdr:row>37</xdr:row>
      <xdr:rowOff>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16527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76708</xdr:rowOff>
    </xdr:from>
    <xdr:to>
      <xdr:col>46</xdr:col>
      <xdr:colOff>38100</xdr:colOff>
      <xdr:row>37</xdr:row>
      <xdr:rowOff>6858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23385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02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27559</xdr:rowOff>
    </xdr:from>
    <xdr:to>
      <xdr:col>41</xdr:col>
      <xdr:colOff>101600</xdr:colOff>
      <xdr:row>36</xdr:row>
      <xdr:rowOff>129159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145686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97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33655</xdr:rowOff>
    </xdr:from>
    <xdr:to>
      <xdr:col>36</xdr:col>
      <xdr:colOff>165100</xdr:colOff>
      <xdr:row>36</xdr:row>
      <xdr:rowOff>135255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151782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98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120193</xdr:rowOff>
    </xdr:from>
    <xdr:to>
      <xdr:col>55</xdr:col>
      <xdr:colOff>0</xdr:colOff>
      <xdr:row>56</xdr:row>
      <xdr:rowOff>54280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549943"/>
          <a:ext cx="8382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114154</xdr:rowOff>
    </xdr:from>
    <xdr:to>
      <xdr:col>50</xdr:col>
      <xdr:colOff>114300</xdr:colOff>
      <xdr:row>55</xdr:row>
      <xdr:rowOff>120193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543904"/>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9646</xdr:rowOff>
    </xdr:from>
    <xdr:to>
      <xdr:col>45</xdr:col>
      <xdr:colOff>177800</xdr:colOff>
      <xdr:row>55</xdr:row>
      <xdr:rowOff>114154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439396"/>
          <a:ext cx="889000" cy="10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9646</xdr:rowOff>
    </xdr:from>
    <xdr:to>
      <xdr:col>41</xdr:col>
      <xdr:colOff>50800</xdr:colOff>
      <xdr:row>56</xdr:row>
      <xdr:rowOff>21380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439396"/>
          <a:ext cx="889000" cy="18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3480</xdr:rowOff>
    </xdr:from>
    <xdr:to>
      <xdr:col>55</xdr:col>
      <xdr:colOff>50800</xdr:colOff>
      <xdr:row>56</xdr:row>
      <xdr:rowOff>105080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26357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5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69393</xdr:rowOff>
    </xdr:from>
    <xdr:to>
      <xdr:col>50</xdr:col>
      <xdr:colOff>165100</xdr:colOff>
      <xdr:row>55</xdr:row>
      <xdr:rowOff>170993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9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16070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7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63354</xdr:rowOff>
    </xdr:from>
    <xdr:to>
      <xdr:col>46</xdr:col>
      <xdr:colOff>38100</xdr:colOff>
      <xdr:row>55</xdr:row>
      <xdr:rowOff>164954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10031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130296</xdr:rowOff>
    </xdr:from>
    <xdr:to>
      <xdr:col>41</xdr:col>
      <xdr:colOff>101600</xdr:colOff>
      <xdr:row>55</xdr:row>
      <xdr:rowOff>60446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38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76973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16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142030</xdr:rowOff>
    </xdr:from>
    <xdr:to>
      <xdr:col>36</xdr:col>
      <xdr:colOff>165100</xdr:colOff>
      <xdr:row>56</xdr:row>
      <xdr:rowOff>72180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88707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96655</xdr:rowOff>
    </xdr:from>
    <xdr:to>
      <xdr:col>55</xdr:col>
      <xdr:colOff>0</xdr:colOff>
      <xdr:row>74</xdr:row>
      <xdr:rowOff>12233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269605"/>
          <a:ext cx="838200" cy="42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96655</xdr:rowOff>
    </xdr:from>
    <xdr:to>
      <xdr:col>50</xdr:col>
      <xdr:colOff>114300</xdr:colOff>
      <xdr:row>74</xdr:row>
      <xdr:rowOff>109639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269605"/>
          <a:ext cx="889000" cy="5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70343</xdr:rowOff>
    </xdr:from>
    <xdr:to>
      <xdr:col>45</xdr:col>
      <xdr:colOff>177800</xdr:colOff>
      <xdr:row>74</xdr:row>
      <xdr:rowOff>109639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757643"/>
          <a:ext cx="889000" cy="3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83465</xdr:rowOff>
    </xdr:from>
    <xdr:to>
      <xdr:col>41</xdr:col>
      <xdr:colOff>50800</xdr:colOff>
      <xdr:row>74</xdr:row>
      <xdr:rowOff>70343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599315"/>
          <a:ext cx="889000" cy="15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5026</xdr:rowOff>
    </xdr:from>
    <xdr:to>
      <xdr:col>36</xdr:col>
      <xdr:colOff>165100</xdr:colOff>
      <xdr:row>77</xdr:row>
      <xdr:rowOff>106626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0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97753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9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132883</xdr:rowOff>
    </xdr:from>
    <xdr:to>
      <xdr:col>55</xdr:col>
      <xdr:colOff>50800</xdr:colOff>
      <xdr:row>74</xdr:row>
      <xdr:rowOff>63033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64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155760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5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45855</xdr:rowOff>
    </xdr:from>
    <xdr:to>
      <xdr:col>50</xdr:col>
      <xdr:colOff>165100</xdr:colOff>
      <xdr:row>71</xdr:row>
      <xdr:rowOff>147455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21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163982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199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58839</xdr:rowOff>
    </xdr:from>
    <xdr:to>
      <xdr:col>46</xdr:col>
      <xdr:colOff>38100</xdr:colOff>
      <xdr:row>74</xdr:row>
      <xdr:rowOff>160439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7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5516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52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19543</xdr:rowOff>
    </xdr:from>
    <xdr:to>
      <xdr:col>41</xdr:col>
      <xdr:colOff>101600</xdr:colOff>
      <xdr:row>74</xdr:row>
      <xdr:rowOff>121143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0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137670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48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32665</xdr:rowOff>
    </xdr:from>
    <xdr:to>
      <xdr:col>36</xdr:col>
      <xdr:colOff>165100</xdr:colOff>
      <xdr:row>73</xdr:row>
      <xdr:rowOff>134265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54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150792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32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100800</xdr:rowOff>
    </xdr:from>
    <xdr:to>
      <xdr:col>55</xdr:col>
      <xdr:colOff>0</xdr:colOff>
      <xdr:row>94</xdr:row>
      <xdr:rowOff>34125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702750"/>
          <a:ext cx="838200" cy="4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100876</xdr:rowOff>
    </xdr:from>
    <xdr:to>
      <xdr:col>50</xdr:col>
      <xdr:colOff>114300</xdr:colOff>
      <xdr:row>94</xdr:row>
      <xdr:rowOff>34125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045726"/>
          <a:ext cx="8890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100876</xdr:rowOff>
    </xdr:from>
    <xdr:to>
      <xdr:col>45</xdr:col>
      <xdr:colOff>177800</xdr:colOff>
      <xdr:row>93</xdr:row>
      <xdr:rowOff>122402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045726"/>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111564</xdr:rowOff>
    </xdr:from>
    <xdr:to>
      <xdr:col>41</xdr:col>
      <xdr:colOff>50800</xdr:colOff>
      <xdr:row>93</xdr:row>
      <xdr:rowOff>122402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056414"/>
          <a:ext cx="889000" cy="1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128391</xdr:rowOff>
    </xdr:from>
    <xdr:to>
      <xdr:col>36</xdr:col>
      <xdr:colOff>165100</xdr:colOff>
      <xdr:row>97</xdr:row>
      <xdr:rowOff>58541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49668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8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50000</xdr:rowOff>
    </xdr:from>
    <xdr:to>
      <xdr:col>55</xdr:col>
      <xdr:colOff>50800</xdr:colOff>
      <xdr:row>91</xdr:row>
      <xdr:rowOff>151600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6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72877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50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154775</xdr:rowOff>
    </xdr:from>
    <xdr:to>
      <xdr:col>50</xdr:col>
      <xdr:colOff>165100</xdr:colOff>
      <xdr:row>94</xdr:row>
      <xdr:rowOff>84925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101452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87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50076</xdr:rowOff>
    </xdr:from>
    <xdr:to>
      <xdr:col>46</xdr:col>
      <xdr:colOff>38100</xdr:colOff>
      <xdr:row>93</xdr:row>
      <xdr:rowOff>151676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9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168203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7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71602</xdr:rowOff>
    </xdr:from>
    <xdr:to>
      <xdr:col>41</xdr:col>
      <xdr:colOff>101600</xdr:colOff>
      <xdr:row>94</xdr:row>
      <xdr:rowOff>1752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01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18279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79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60764</xdr:rowOff>
    </xdr:from>
    <xdr:to>
      <xdr:col>36</xdr:col>
      <xdr:colOff>165100</xdr:colOff>
      <xdr:row>93</xdr:row>
      <xdr:rowOff>162364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0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7441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78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85408</xdr:rowOff>
    </xdr:from>
    <xdr:to>
      <xdr:col>85</xdr:col>
      <xdr:colOff>127000</xdr:colOff>
      <xdr:row>37</xdr:row>
      <xdr:rowOff>91161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257608"/>
          <a:ext cx="838200" cy="1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90437</xdr:rowOff>
    </xdr:from>
    <xdr:to>
      <xdr:col>81</xdr:col>
      <xdr:colOff>50800</xdr:colOff>
      <xdr:row>36</xdr:row>
      <xdr:rowOff>85408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091187"/>
          <a:ext cx="889000" cy="1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90437</xdr:rowOff>
    </xdr:from>
    <xdr:to>
      <xdr:col>76</xdr:col>
      <xdr:colOff>114300</xdr:colOff>
      <xdr:row>37</xdr:row>
      <xdr:rowOff>156350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091187"/>
          <a:ext cx="889000" cy="40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73254</xdr:rowOff>
    </xdr:from>
    <xdr:to>
      <xdr:col>71</xdr:col>
      <xdr:colOff>177800</xdr:colOff>
      <xdr:row>37</xdr:row>
      <xdr:rowOff>156350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245454"/>
          <a:ext cx="889000" cy="25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37046</xdr:rowOff>
    </xdr:from>
    <xdr:to>
      <xdr:col>67</xdr:col>
      <xdr:colOff>101600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129773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40361</xdr:rowOff>
    </xdr:from>
    <xdr:to>
      <xdr:col>85</xdr:col>
      <xdr:colOff>177800</xdr:colOff>
      <xdr:row>37</xdr:row>
      <xdr:rowOff>141961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18788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34608</xdr:rowOff>
    </xdr:from>
    <xdr:to>
      <xdr:col>81</xdr:col>
      <xdr:colOff>101600</xdr:colOff>
      <xdr:row>36</xdr:row>
      <xdr:rowOff>136208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152735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8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39637</xdr:rowOff>
    </xdr:from>
    <xdr:to>
      <xdr:col>76</xdr:col>
      <xdr:colOff>165100</xdr:colOff>
      <xdr:row>35</xdr:row>
      <xdr:rowOff>141237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4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157764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81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105550</xdr:rowOff>
    </xdr:from>
    <xdr:to>
      <xdr:col>72</xdr:col>
      <xdr:colOff>38100</xdr:colOff>
      <xdr:row>38</xdr:row>
      <xdr:rowOff>35700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26826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4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22454</xdr:rowOff>
    </xdr:from>
    <xdr:to>
      <xdr:col>67</xdr:col>
      <xdr:colOff>101600</xdr:colOff>
      <xdr:row>36</xdr:row>
      <xdr:rowOff>124054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140581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96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96734</xdr:rowOff>
    </xdr:from>
    <xdr:to>
      <xdr:col>85</xdr:col>
      <xdr:colOff>127000</xdr:colOff>
      <xdr:row>58</xdr:row>
      <xdr:rowOff>153002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040834"/>
          <a:ext cx="838200" cy="5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153002</xdr:rowOff>
    </xdr:from>
    <xdr:to>
      <xdr:col>81</xdr:col>
      <xdr:colOff>50800</xdr:colOff>
      <xdr:row>59</xdr:row>
      <xdr:rowOff>15701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097102"/>
          <a:ext cx="889000" cy="3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143870</xdr:rowOff>
    </xdr:from>
    <xdr:to>
      <xdr:col>76</xdr:col>
      <xdr:colOff>114300</xdr:colOff>
      <xdr:row>59</xdr:row>
      <xdr:rowOff>15701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16520"/>
          <a:ext cx="889000" cy="2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143870</xdr:rowOff>
    </xdr:from>
    <xdr:to>
      <xdr:col>71</xdr:col>
      <xdr:colOff>177800</xdr:colOff>
      <xdr:row>58</xdr:row>
      <xdr:rowOff>10214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916520"/>
          <a:ext cx="889000" cy="3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100722</xdr:rowOff>
    </xdr:from>
    <xdr:to>
      <xdr:col>67</xdr:col>
      <xdr:colOff>101600</xdr:colOff>
      <xdr:row>58</xdr:row>
      <xdr:rowOff>30872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47399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4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45934</xdr:rowOff>
    </xdr:from>
    <xdr:to>
      <xdr:col>85</xdr:col>
      <xdr:colOff>177800</xdr:colOff>
      <xdr:row>58</xdr:row>
      <xdr:rowOff>147534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132311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9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102202</xdr:rowOff>
    </xdr:from>
    <xdr:to>
      <xdr:col>81</xdr:col>
      <xdr:colOff>101600</xdr:colOff>
      <xdr:row>59</xdr:row>
      <xdr:rowOff>32352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23479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13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136351</xdr:rowOff>
    </xdr:from>
    <xdr:to>
      <xdr:col>76</xdr:col>
      <xdr:colOff>165100</xdr:colOff>
      <xdr:row>59</xdr:row>
      <xdr:rowOff>66501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8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57628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7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93070</xdr:rowOff>
    </xdr:from>
    <xdr:to>
      <xdr:col>72</xdr:col>
      <xdr:colOff>38100</xdr:colOff>
      <xdr:row>58</xdr:row>
      <xdr:rowOff>23220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6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39747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64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130864</xdr:rowOff>
    </xdr:from>
    <xdr:to>
      <xdr:col>67</xdr:col>
      <xdr:colOff>101600</xdr:colOff>
      <xdr:row>58</xdr:row>
      <xdr:rowOff>61014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0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52141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9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22396</xdr:rowOff>
    </xdr:from>
    <xdr:to>
      <xdr:col>85</xdr:col>
      <xdr:colOff>127000</xdr:colOff>
      <xdr:row>75</xdr:row>
      <xdr:rowOff>97311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2881146"/>
          <a:ext cx="838200" cy="7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3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97311</xdr:rowOff>
    </xdr:from>
    <xdr:to>
      <xdr:col>81</xdr:col>
      <xdr:colOff>50800</xdr:colOff>
      <xdr:row>79</xdr:row>
      <xdr:rowOff>21253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2956061"/>
          <a:ext cx="889000" cy="60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42507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8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21253</xdr:rowOff>
    </xdr:from>
    <xdr:to>
      <xdr:col>76</xdr:col>
      <xdr:colOff>114300</xdr:colOff>
      <xdr:row>79</xdr:row>
      <xdr:rowOff>87612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65803"/>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77651</xdr:rowOff>
    </xdr:from>
    <xdr:to>
      <xdr:col>71</xdr:col>
      <xdr:colOff>177800</xdr:colOff>
      <xdr:row>79</xdr:row>
      <xdr:rowOff>87612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22201"/>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165514</xdr:rowOff>
    </xdr:from>
    <xdr:to>
      <xdr:col>67</xdr:col>
      <xdr:colOff>101600</xdr:colOff>
      <xdr:row>79</xdr:row>
      <xdr:rowOff>95664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112191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143046</xdr:rowOff>
    </xdr:from>
    <xdr:to>
      <xdr:col>85</xdr:col>
      <xdr:colOff>177800</xdr:colOff>
      <xdr:row>75</xdr:row>
      <xdr:rowOff>73196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8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165923</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68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46511</xdr:rowOff>
    </xdr:from>
    <xdr:to>
      <xdr:col>81</xdr:col>
      <xdr:colOff>101600</xdr:colOff>
      <xdr:row>75</xdr:row>
      <xdr:rowOff>148112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29052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164638</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268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141903</xdr:rowOff>
    </xdr:from>
    <xdr:to>
      <xdr:col>76</xdr:col>
      <xdr:colOff>165100</xdr:colOff>
      <xdr:row>79</xdr:row>
      <xdr:rowOff>72053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63180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0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36812</xdr:rowOff>
    </xdr:from>
    <xdr:to>
      <xdr:col>72</xdr:col>
      <xdr:colOff>38100</xdr:colOff>
      <xdr:row>79</xdr:row>
      <xdr:rowOff>138412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129539</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7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26851</xdr:rowOff>
    </xdr:from>
    <xdr:to>
      <xdr:col>67</xdr:col>
      <xdr:colOff>101600</xdr:colOff>
      <xdr:row>79</xdr:row>
      <xdr:rowOff>128451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119578</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64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46907</xdr:rowOff>
    </xdr:from>
    <xdr:to>
      <xdr:col>85</xdr:col>
      <xdr:colOff>127000</xdr:colOff>
      <xdr:row>92</xdr:row>
      <xdr:rowOff>58262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5820307"/>
          <a:ext cx="8382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156750</xdr:rowOff>
    </xdr:from>
    <xdr:to>
      <xdr:col>81</xdr:col>
      <xdr:colOff>50800</xdr:colOff>
      <xdr:row>92</xdr:row>
      <xdr:rowOff>58262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5758700"/>
          <a:ext cx="8890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156750</xdr:rowOff>
    </xdr:from>
    <xdr:to>
      <xdr:col>76</xdr:col>
      <xdr:colOff>114300</xdr:colOff>
      <xdr:row>92</xdr:row>
      <xdr:rowOff>35344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5758700"/>
          <a:ext cx="889000" cy="5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35344</xdr:rowOff>
    </xdr:from>
    <xdr:to>
      <xdr:col>71</xdr:col>
      <xdr:colOff>177800</xdr:colOff>
      <xdr:row>92</xdr:row>
      <xdr:rowOff>120422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5808744"/>
          <a:ext cx="889000" cy="8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84767</xdr:rowOff>
    </xdr:from>
    <xdr:to>
      <xdr:col>67</xdr:col>
      <xdr:colOff>101600</xdr:colOff>
      <xdr:row>96</xdr:row>
      <xdr:rowOff>14917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6044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167557</xdr:rowOff>
    </xdr:from>
    <xdr:to>
      <xdr:col>85</xdr:col>
      <xdr:colOff>177800</xdr:colOff>
      <xdr:row>92</xdr:row>
      <xdr:rowOff>97707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7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18984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62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7462</xdr:rowOff>
    </xdr:from>
    <xdr:to>
      <xdr:col>81</xdr:col>
      <xdr:colOff>101600</xdr:colOff>
      <xdr:row>92</xdr:row>
      <xdr:rowOff>109062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7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125589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55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105950</xdr:rowOff>
    </xdr:from>
    <xdr:to>
      <xdr:col>76</xdr:col>
      <xdr:colOff>165100</xdr:colOff>
      <xdr:row>92</xdr:row>
      <xdr:rowOff>36100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7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52627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48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155994</xdr:rowOff>
    </xdr:from>
    <xdr:to>
      <xdr:col>72</xdr:col>
      <xdr:colOff>38100</xdr:colOff>
      <xdr:row>92</xdr:row>
      <xdr:rowOff>86144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7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102671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5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69622</xdr:rowOff>
    </xdr:from>
    <xdr:to>
      <xdr:col>67</xdr:col>
      <xdr:colOff>101600</xdr:colOff>
      <xdr:row>92</xdr:row>
      <xdr:rowOff>171222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84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16299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61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1744</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目的別歳出の中で最も割合が大きかったのは民生費で、次に総務費、土木費、公債費、教育費となっている。民生費については、老人福祉費の繰出金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、電力・ガス・食料品等価格高騰対策低所得者世帯支援事業</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や保育所等運営事業</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の増などにより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10,744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円となった。総務費については、防災センター及び児童館整備事業などの増により、前年度比＋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28,263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円となった。土木費については、農業集落排水事業や除雪対策事業などの増により、前年度比＋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23,500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円となった。公債費については、繰上償還額の減などがあったものの、前年度比＋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円となった。教育費については、中学校施設建設等整備事業の増などにより、前年度比＋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5,169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千円となった。</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富山県立山町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実質収支額については、形式収支が前年度比▲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百万円、翌年度に繰り越すべき財源が▲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百万円となり、実質収支額の標準財政規模比は▲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0.52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4.49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実質単年度収支については、繰越事業の増加に伴い、翌年度に繰り越すべき財源が▲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百万円となったことなどで＋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百万円となり、実質単年度収支の標準財政規模比は＋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0.69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富山県立山町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一般会計については、歳入歳出差引額は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百万円であるものの、年度末近くでの国の補正予算に対応した事業等の繰越に伴い、実質収支は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百万円の黒字となった。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国民健康保険事業特別会計については、歳入では県支出金などが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額となり、前年度比</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百万円、歳出では保険給付費などが減額となったことで</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百万円となり、実質収支は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町の全会計で見てみると実質赤字はないが、今後も町税の徴収率向上に向けた取組はもちろん、企業誘致や地域活性化施策の推進など、自主財源の確保に努める。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15898151</v>
      </c>
      <c r="BO4" s="449"/>
      <c r="BP4" s="449"/>
      <c r="BQ4" s="449"/>
      <c r="BR4" s="449"/>
      <c r="BS4" s="449"/>
      <c r="BT4" s="449"/>
      <c r="BU4" s="450"/>
      <c r="BV4" s="448">
        <v>15521559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4.5</v>
      </c>
      <c r="CU4" s="589"/>
      <c r="CV4" s="589"/>
      <c r="CW4" s="589"/>
      <c r="CX4" s="589"/>
      <c r="CY4" s="589"/>
      <c r="CZ4" s="589"/>
      <c r="DA4" s="590"/>
      <c r="DB4" s="588">
        <v>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15387775</v>
      </c>
      <c r="BO5" s="420"/>
      <c r="BP5" s="420"/>
      <c r="BQ5" s="420"/>
      <c r="BR5" s="420"/>
      <c r="BS5" s="420"/>
      <c r="BT5" s="420"/>
      <c r="BU5" s="421"/>
      <c r="BV5" s="419">
        <v>14847775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87.3</v>
      </c>
      <c r="CU5" s="417"/>
      <c r="CV5" s="417"/>
      <c r="CW5" s="417"/>
      <c r="CX5" s="417"/>
      <c r="CY5" s="417"/>
      <c r="CZ5" s="417"/>
      <c r="DA5" s="418"/>
      <c r="DB5" s="416">
        <v>83.6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510376</v>
      </c>
      <c r="BO6" s="420"/>
      <c r="BP6" s="420"/>
      <c r="BQ6" s="420"/>
      <c r="BR6" s="420"/>
      <c r="BS6" s="420"/>
      <c r="BT6" s="420"/>
      <c r="BU6" s="421"/>
      <c r="BV6" s="419">
        <v>673784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87.6</v>
      </c>
      <c r="CU6" s="563"/>
      <c r="CV6" s="563"/>
      <c r="CW6" s="563"/>
      <c r="CX6" s="563"/>
      <c r="CY6" s="563"/>
      <c r="CZ6" s="563"/>
      <c r="DA6" s="564"/>
      <c r="DB6" s="562">
        <v>84.1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151651</v>
      </c>
      <c r="BO7" s="420"/>
      <c r="BP7" s="420"/>
      <c r="BQ7" s="420"/>
      <c r="BR7" s="420"/>
      <c r="BS7" s="420"/>
      <c r="BT7" s="420"/>
      <c r="BU7" s="421"/>
      <c r="BV7" s="419">
        <v>284615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7991042</v>
      </c>
      <c r="CU7" s="420"/>
      <c r="CV7" s="420"/>
      <c r="CW7" s="420"/>
      <c r="CX7" s="420"/>
      <c r="CY7" s="420"/>
      <c r="CZ7" s="420"/>
      <c r="DA7" s="421"/>
      <c r="DB7" s="419">
        <v>7765041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358725</v>
      </c>
      <c r="BO8" s="420"/>
      <c r="BP8" s="420"/>
      <c r="BQ8" s="420"/>
      <c r="BR8" s="420"/>
      <c r="BS8" s="420"/>
      <c r="BT8" s="420"/>
      <c r="BU8" s="421"/>
      <c r="BV8" s="419">
        <v>389169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0.46</v>
      </c>
      <c r="CU8" s="523"/>
      <c r="CV8" s="523"/>
      <c r="CW8" s="523"/>
      <c r="CX8" s="523"/>
      <c r="CY8" s="523"/>
      <c r="CZ8" s="523"/>
      <c r="DA8" s="524"/>
      <c r="DB8" s="522">
        <v>0.46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24792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-30444</v>
      </c>
      <c r="BO9" s="420"/>
      <c r="BP9" s="420"/>
      <c r="BQ9" s="420"/>
      <c r="BR9" s="420"/>
      <c r="BS9" s="420"/>
      <c r="BT9" s="420"/>
      <c r="BU9" s="421"/>
      <c r="BV9" s="419">
        <v>-93076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14.8</v>
      </c>
      <c r="CU9" s="417"/>
      <c r="CV9" s="417"/>
      <c r="CW9" s="417"/>
      <c r="CX9" s="417"/>
      <c r="CY9" s="417"/>
      <c r="CZ9" s="417"/>
      <c r="DA9" s="418"/>
      <c r="DB9" s="416">
        <v>14.7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26317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0</v>
      </c>
      <c r="BO10" s="420"/>
      <c r="BP10" s="420"/>
      <c r="BQ10" s="420"/>
      <c r="BR10" s="420"/>
      <c r="BS10" s="420"/>
      <c r="BT10" s="420"/>
      <c r="BU10" s="421"/>
      <c r="BV10" s="419">
        <v>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291553</v>
      </c>
      <c r="BO11" s="420"/>
      <c r="BP11" s="420"/>
      <c r="BQ11" s="420"/>
      <c r="BR11" s="420"/>
      <c r="BS11" s="420"/>
      <c r="BT11" s="420"/>
      <c r="BU11" s="421"/>
      <c r="BV11" s="419">
        <v>293240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24294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23935</v>
      </c>
      <c r="S13" s="507"/>
      <c r="T13" s="507"/>
      <c r="U13" s="507"/>
      <c r="V13" s="508"/>
      <c r="W13" s="509" t="s">
        <v>131</v>
      </c>
      <c r="X13" s="405"/>
      <c r="Y13" s="405"/>
      <c r="Z13" s="405"/>
      <c r="AA13" s="405"/>
      <c r="AB13" s="406"/>
      <c r="AC13" s="372">
        <v>735</v>
      </c>
      <c r="AD13" s="373"/>
      <c r="AE13" s="373"/>
      <c r="AF13" s="373"/>
      <c r="AG13" s="374"/>
      <c r="AH13" s="372">
        <v>814</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261109</v>
      </c>
      <c r="BO13" s="420"/>
      <c r="BP13" s="420"/>
      <c r="BQ13" s="420"/>
      <c r="BR13" s="420"/>
      <c r="BS13" s="420"/>
      <c r="BT13" s="420"/>
      <c r="BU13" s="421"/>
      <c r="BV13" s="419">
        <v>200166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11.4</v>
      </c>
      <c r="CU13" s="417"/>
      <c r="CV13" s="417"/>
      <c r="CW13" s="417"/>
      <c r="CX13" s="417"/>
      <c r="CY13" s="417"/>
      <c r="CZ13" s="417"/>
      <c r="DA13" s="418"/>
      <c r="DB13" s="416">
        <v>11.5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24567</v>
      </c>
      <c r="S14" s="507"/>
      <c r="T14" s="507"/>
      <c r="U14" s="507"/>
      <c r="V14" s="508"/>
      <c r="W14" s="510"/>
      <c r="X14" s="408"/>
      <c r="Y14" s="408"/>
      <c r="Z14" s="408"/>
      <c r="AA14" s="408"/>
      <c r="AB14" s="409"/>
      <c r="AC14" s="499">
        <v>5.7</v>
      </c>
      <c r="AD14" s="500"/>
      <c r="AE14" s="500"/>
      <c r="AF14" s="500"/>
      <c r="AG14" s="501"/>
      <c r="AH14" s="499">
        <v>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18.2</v>
      </c>
      <c r="CU14" s="517"/>
      <c r="CV14" s="517"/>
      <c r="CW14" s="517"/>
      <c r="CX14" s="517"/>
      <c r="CY14" s="517"/>
      <c r="CZ14" s="517"/>
      <c r="DA14" s="518"/>
      <c r="DB14" s="516">
        <v>25.4</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24245</v>
      </c>
      <c r="S15" s="507"/>
      <c r="T15" s="507"/>
      <c r="U15" s="507"/>
      <c r="V15" s="508"/>
      <c r="W15" s="509" t="s">
        <v>137</v>
      </c>
      <c r="X15" s="405"/>
      <c r="Y15" s="405"/>
      <c r="Z15" s="405"/>
      <c r="AA15" s="405"/>
      <c r="AB15" s="406"/>
      <c r="AC15" s="372">
        <v>4289</v>
      </c>
      <c r="AD15" s="373"/>
      <c r="AE15" s="373"/>
      <c r="AF15" s="373"/>
      <c r="AG15" s="374"/>
      <c r="AH15" s="372">
        <v>4432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3253800</v>
      </c>
      <c r="BO15" s="449"/>
      <c r="BP15" s="449"/>
      <c r="BQ15" s="449"/>
      <c r="BR15" s="449"/>
      <c r="BS15" s="449"/>
      <c r="BT15" s="449"/>
      <c r="BU15" s="450"/>
      <c r="BV15" s="448">
        <v>3215230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33.4</v>
      </c>
      <c r="AD16" s="500"/>
      <c r="AE16" s="500"/>
      <c r="AF16" s="500"/>
      <c r="AG16" s="501"/>
      <c r="AH16" s="499">
        <v>32.700000000000003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7153558</v>
      </c>
      <c r="BO16" s="420"/>
      <c r="BP16" s="420"/>
      <c r="BQ16" s="420"/>
      <c r="BR16" s="420"/>
      <c r="BS16" s="420"/>
      <c r="BT16" s="420"/>
      <c r="BU16" s="421"/>
      <c r="BV16" s="419">
        <v>6911666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7829</v>
      </c>
      <c r="AD17" s="373"/>
      <c r="AE17" s="373"/>
      <c r="AF17" s="373"/>
      <c r="AG17" s="374"/>
      <c r="AH17" s="372">
        <v>8328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4065520</v>
      </c>
      <c r="BO17" s="420"/>
      <c r="BP17" s="420"/>
      <c r="BQ17" s="420"/>
      <c r="BR17" s="420"/>
      <c r="BS17" s="420"/>
      <c r="BT17" s="420"/>
      <c r="BU17" s="421"/>
      <c r="BV17" s="419">
        <v>4010761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307.29000000000002</v>
      </c>
      <c r="M18" s="472"/>
      <c r="N18" s="472"/>
      <c r="O18" s="472"/>
      <c r="P18" s="472"/>
      <c r="Q18" s="472"/>
      <c r="R18" s="473"/>
      <c r="S18" s="473"/>
      <c r="T18" s="473"/>
      <c r="U18" s="473"/>
      <c r="V18" s="474"/>
      <c r="W18" s="490"/>
      <c r="X18" s="491"/>
      <c r="Y18" s="491"/>
      <c r="Z18" s="491"/>
      <c r="AA18" s="491"/>
      <c r="AB18" s="515"/>
      <c r="AC18" s="389">
        <v>60.9</v>
      </c>
      <c r="AD18" s="390"/>
      <c r="AE18" s="390"/>
      <c r="AF18" s="390"/>
      <c r="AG18" s="475"/>
      <c r="AH18" s="389">
        <v>61.4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7311649</v>
      </c>
      <c r="BO18" s="420"/>
      <c r="BP18" s="420"/>
      <c r="BQ18" s="420"/>
      <c r="BR18" s="420"/>
      <c r="BS18" s="420"/>
      <c r="BT18" s="420"/>
      <c r="BU18" s="421"/>
      <c r="BV18" s="419">
        <v>6784373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10027430</v>
      </c>
      <c r="BO19" s="420"/>
      <c r="BP19" s="420"/>
      <c r="BQ19" s="420"/>
      <c r="BR19" s="420"/>
      <c r="BS19" s="420"/>
      <c r="BT19" s="420"/>
      <c r="BU19" s="421"/>
      <c r="BV19" s="419">
        <v>9840421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9047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9359778</v>
      </c>
      <c r="BO22" s="449"/>
      <c r="BP22" s="449"/>
      <c r="BQ22" s="449"/>
      <c r="BR22" s="449"/>
      <c r="BS22" s="449"/>
      <c r="BT22" s="449"/>
      <c r="BU22" s="450"/>
      <c r="BV22" s="448">
        <v>9167143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6646957</v>
      </c>
      <c r="BO23" s="420"/>
      <c r="BP23" s="420"/>
      <c r="BQ23" s="420"/>
      <c r="BR23" s="420"/>
      <c r="BS23" s="420"/>
      <c r="BT23" s="420"/>
      <c r="BU23" s="421"/>
      <c r="BV23" s="419">
        <v>6557473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8230</v>
      </c>
      <c r="R24" s="373"/>
      <c r="S24" s="373"/>
      <c r="T24" s="373"/>
      <c r="U24" s="373"/>
      <c r="V24" s="374"/>
      <c r="W24" s="462"/>
      <c r="X24" s="399"/>
      <c r="Y24" s="400"/>
      <c r="Z24" s="375" t="s">
        <v>162</v>
      </c>
      <c r="AA24" s="376"/>
      <c r="AB24" s="376"/>
      <c r="AC24" s="376"/>
      <c r="AD24" s="376"/>
      <c r="AE24" s="376"/>
      <c r="AF24" s="376"/>
      <c r="AG24" s="377"/>
      <c r="AH24" s="372">
        <v>228</v>
      </c>
      <c r="AI24" s="373"/>
      <c r="AJ24" s="373"/>
      <c r="AK24" s="373"/>
      <c r="AL24" s="374"/>
      <c r="AM24" s="372">
        <v>701328</v>
      </c>
      <c r="AN24" s="373"/>
      <c r="AO24" s="373"/>
      <c r="AP24" s="373"/>
      <c r="AQ24" s="373"/>
      <c r="AR24" s="374"/>
      <c r="AS24" s="372">
        <v>3076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6525475</v>
      </c>
      <c r="BO24" s="420"/>
      <c r="BP24" s="420"/>
      <c r="BQ24" s="420"/>
      <c r="BR24" s="420"/>
      <c r="BS24" s="420"/>
      <c r="BT24" s="420"/>
      <c r="BU24" s="421"/>
      <c r="BV24" s="419">
        <v>5686434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6840</v>
      </c>
      <c r="R25" s="373"/>
      <c r="S25" s="373"/>
      <c r="T25" s="373"/>
      <c r="U25" s="373"/>
      <c r="V25" s="374"/>
      <c r="W25" s="462"/>
      <c r="X25" s="399"/>
      <c r="Y25" s="400"/>
      <c r="Z25" s="375" t="s">
        <v>165</v>
      </c>
      <c r="AA25" s="376"/>
      <c r="AB25" s="376"/>
      <c r="AC25" s="376"/>
      <c r="AD25" s="376"/>
      <c r="AE25" s="376"/>
      <c r="AF25" s="376"/>
      <c r="AG25" s="377"/>
      <c r="AH25" s="372">
        <v>38</v>
      </c>
      <c r="AI25" s="373"/>
      <c r="AJ25" s="373"/>
      <c r="AK25" s="373"/>
      <c r="AL25" s="374"/>
      <c r="AM25" s="372">
        <v>114418</v>
      </c>
      <c r="AN25" s="373"/>
      <c r="AO25" s="373"/>
      <c r="AP25" s="373"/>
      <c r="AQ25" s="373"/>
      <c r="AR25" s="374"/>
      <c r="AS25" s="372">
        <v>3011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1882262</v>
      </c>
      <c r="BO25" s="449"/>
      <c r="BP25" s="449"/>
      <c r="BQ25" s="449"/>
      <c r="BR25" s="449"/>
      <c r="BS25" s="449"/>
      <c r="BT25" s="449"/>
      <c r="BU25" s="450"/>
      <c r="BV25" s="448">
        <v>1821712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6050</v>
      </c>
      <c r="R26" s="373"/>
      <c r="S26" s="373"/>
      <c r="T26" s="373"/>
      <c r="U26" s="373"/>
      <c r="V26" s="374"/>
      <c r="W26" s="462"/>
      <c r="X26" s="399"/>
      <c r="Y26" s="400"/>
      <c r="Z26" s="375" t="s">
        <v>168</v>
      </c>
      <c r="AA26" s="430"/>
      <c r="AB26" s="430"/>
      <c r="AC26" s="430"/>
      <c r="AD26" s="430"/>
      <c r="AE26" s="430"/>
      <c r="AF26" s="430"/>
      <c r="AG26" s="431"/>
      <c r="AH26" s="372">
        <v>18</v>
      </c>
      <c r="AI26" s="373"/>
      <c r="AJ26" s="373"/>
      <c r="AK26" s="373"/>
      <c r="AL26" s="374"/>
      <c r="AM26" s="372">
        <v>50400</v>
      </c>
      <c r="AN26" s="373"/>
      <c r="AO26" s="373"/>
      <c r="AP26" s="373"/>
      <c r="AQ26" s="373"/>
      <c r="AR26" s="374"/>
      <c r="AS26" s="372">
        <v>2800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3600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240477</v>
      </c>
      <c r="BO27" s="454"/>
      <c r="BP27" s="454"/>
      <c r="BQ27" s="454"/>
      <c r="BR27" s="454"/>
      <c r="BS27" s="454"/>
      <c r="BT27" s="454"/>
      <c r="BU27" s="455"/>
      <c r="BV27" s="453">
        <v>239349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3100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1215345</v>
      </c>
      <c r="BO28" s="449"/>
      <c r="BP28" s="449"/>
      <c r="BQ28" s="449"/>
      <c r="BR28" s="449"/>
      <c r="BS28" s="449"/>
      <c r="BT28" s="449"/>
      <c r="BU28" s="450"/>
      <c r="BV28" s="448">
        <v>1215345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2900</v>
      </c>
      <c r="R29" s="373"/>
      <c r="S29" s="373"/>
      <c r="T29" s="373"/>
      <c r="U29" s="373"/>
      <c r="V29" s="374"/>
      <c r="W29" s="463"/>
      <c r="X29" s="464"/>
      <c r="Y29" s="465"/>
      <c r="Z29" s="375" t="s">
        <v>177</v>
      </c>
      <c r="AA29" s="376"/>
      <c r="AB29" s="376"/>
      <c r="AC29" s="376"/>
      <c r="AD29" s="376"/>
      <c r="AE29" s="376"/>
      <c r="AF29" s="376"/>
      <c r="AG29" s="377"/>
      <c r="AH29" s="372">
        <v>228</v>
      </c>
      <c r="AI29" s="373"/>
      <c r="AJ29" s="373"/>
      <c r="AK29" s="373"/>
      <c r="AL29" s="374"/>
      <c r="AM29" s="372">
        <v>701328</v>
      </c>
      <c r="AN29" s="373"/>
      <c r="AO29" s="373"/>
      <c r="AP29" s="373"/>
      <c r="AQ29" s="373"/>
      <c r="AR29" s="374"/>
      <c r="AS29" s="372">
        <v>3076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643642</v>
      </c>
      <c r="BO29" s="420"/>
      <c r="BP29" s="420"/>
      <c r="BQ29" s="420"/>
      <c r="BR29" s="420"/>
      <c r="BS29" s="420"/>
      <c r="BT29" s="420"/>
      <c r="BU29" s="421"/>
      <c r="BV29" s="419">
        <v>683528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3225774</v>
      </c>
      <c r="BO30" s="454"/>
      <c r="BP30" s="454"/>
      <c r="BQ30" s="454"/>
      <c r="BR30" s="454"/>
      <c r="BS30" s="454"/>
      <c r="BT30" s="454"/>
      <c r="BU30" s="455"/>
      <c r="BV30" s="453">
        <v>3219665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IF('各会計、関係団体の財政状況及び健全化判断比率'!B32="","",'各会計、関係団体の財政状況及び健全化判断比率'!B32)</f>
        <v>地域開発事業特別会計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富山地区広域圏事務組合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株式会社　Bridges</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墓地公園事業特別会計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IF('各会計、関係団体の財政状況及び健全化判断比率'!B31="","",'各会計、関係団体の財政状況及び健全化判断比率'!B31)</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富山県市町村会館管理組合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滑川中新川地区広域情報事務組合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富山県市町村総合事務組合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富山県後期高齢者医療広域連合
[一般会計]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富山県後期高齢者医療広域連合
[後期高齢者医療事業特別会計]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常願寺川右岸水防市町村組合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中新川広域行政事務組合
[一般会計]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中新川広域行政事務組合
[介護保険事業特別会計]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中新川広域行政事務組合
[訪問看護事業特別会計]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3TQzT80600I4hhqrn2w5E7EyVbFd3Nmw7kmTQ2ASGZQYmHxz2XYFEtMt2J3YM4F3ZTfXlYaQIpWGAP6iLSe+DA==" saltValue="uR9Qv9N9eAkQdHrRsT632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19685039370078741" bottom="0.23622047244094491" header="0" footer="0"/>
  <pageSetup paperSize="8" scale="84" orientation="landscape"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J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531</v>
      </c>
      <c r="D34" s="1151"/>
      <c r="E34" s="1152"/>
      <c r="F34" s="32">
        <v>3.87</v>
      </c>
      <c r="G34" s="33">
        <v>4.3499999999999996</v>
      </c>
      <c r="H34" s="33">
        <v>5.64</v>
      </c>
      <c r="I34" s="33">
        <v>6.36</v>
      </c>
      <c r="J34" s="34">
        <v>6.71</v>
      </c>
      <c r="K34" s="22"/>
      <c r="L34" s="22"/>
      <c r="M34" s="22"/>
      <c r="N34" s="22"/>
      <c r="O34" s="22"/>
      <c r="P34" s="22"/>
    </row>
    <row r="35" spans="1:16" ht="39" customHeight="1" x14ac:dyDescent="0.15">
      <c r="A35" s="22"/>
      <c r="B35" s="35"/>
      <c r="C35" s="1145" t="s">
        <v>532</v>
      </c>
      <c r="D35" s="1146"/>
      <c r="E35" s="1147"/>
      <c r="F35" s="36">
        <v>8.26</v>
      </c>
      <c r="G35" s="37">
        <v>7.16</v>
      </c>
      <c r="H35" s="37">
        <v>6.26</v>
      </c>
      <c r="I35" s="37">
        <v>5</v>
      </c>
      <c r="J35" s="38">
        <v>4.4800000000000004</v>
      </c>
      <c r="K35" s="22"/>
      <c r="L35" s="22"/>
      <c r="M35" s="22"/>
      <c r="N35" s="22"/>
      <c r="O35" s="22"/>
      <c r="P35" s="22"/>
    </row>
    <row r="36" spans="1:16" ht="39" customHeight="1" x14ac:dyDescent="0.15">
      <c r="A36" s="22"/>
      <c r="B36" s="35"/>
      <c r="C36" s="1145" t="s">
        <v>533</v>
      </c>
      <c r="D36" s="1146"/>
      <c r="E36" s="1147"/>
      <c r="F36" s="36">
        <v>1.28</v>
      </c>
      <c r="G36" s="37">
        <v>1.34</v>
      </c>
      <c r="H36" s="37">
        <v>1.48</v>
      </c>
      <c r="I36" s="37">
        <v>0.33</v>
      </c>
      <c r="J36" s="38">
        <v>1.41</v>
      </c>
      <c r="K36" s="22"/>
      <c r="L36" s="22"/>
      <c r="M36" s="22"/>
      <c r="N36" s="22"/>
      <c r="O36" s="22"/>
      <c r="P36" s="22"/>
    </row>
    <row r="37" spans="1:16" ht="39" customHeight="1" x14ac:dyDescent="0.15">
      <c r="A37" s="22"/>
      <c r="B37" s="35"/>
      <c r="C37" s="1145" t="s">
        <v>534</v>
      </c>
      <c r="D37" s="1146"/>
      <c r="E37" s="1147"/>
      <c r="F37" s="36" t="s">
        <v>488</v>
      </c>
      <c r="G37" s="37" t="s">
        <v>488</v>
      </c>
      <c r="H37" s="37" t="s">
        <v>488</v>
      </c>
      <c r="I37" s="37" t="s">
        <v>488</v>
      </c>
      <c r="J37" s="38">
        <v>0.57999999999999996</v>
      </c>
      <c r="K37" s="22"/>
      <c r="L37" s="22"/>
      <c r="M37" s="22"/>
      <c r="N37" s="22"/>
      <c r="O37" s="22"/>
      <c r="P37" s="22"/>
    </row>
    <row r="38" spans="1:16" ht="39" customHeight="1" x14ac:dyDescent="0.15">
      <c r="A38" s="22"/>
      <c r="B38" s="35"/>
      <c r="C38" s="1145" t="s">
        <v>535</v>
      </c>
      <c r="D38" s="1146"/>
      <c r="E38" s="1147"/>
      <c r="F38" s="36">
        <v>1.1000000000000001</v>
      </c>
      <c r="G38" s="37">
        <v>0.8</v>
      </c>
      <c r="H38" s="37">
        <v>11.61</v>
      </c>
      <c r="I38" s="37">
        <v>6.33</v>
      </c>
      <c r="J38" s="38">
        <v>0.51</v>
      </c>
      <c r="K38" s="22"/>
      <c r="L38" s="22"/>
      <c r="M38" s="22"/>
      <c r="N38" s="22"/>
      <c r="O38" s="22"/>
      <c r="P38" s="22"/>
    </row>
    <row r="39" spans="1:16" ht="39" customHeight="1" x14ac:dyDescent="0.15">
      <c r="A39" s="22"/>
      <c r="B39" s="35"/>
      <c r="C39" s="1145" t="s">
        <v>536</v>
      </c>
      <c r="D39" s="1146"/>
      <c r="E39" s="1147"/>
      <c r="F39" s="36">
        <v>0.03</v>
      </c>
      <c r="G39" s="37">
        <v>0.02</v>
      </c>
      <c r="H39" s="37">
        <v>0</v>
      </c>
      <c r="I39" s="37">
        <v>0</v>
      </c>
      <c r="J39" s="38">
        <v>0.01</v>
      </c>
      <c r="K39" s="22"/>
      <c r="L39" s="22"/>
      <c r="M39" s="22"/>
      <c r="N39" s="22"/>
      <c r="O39" s="22"/>
      <c r="P39" s="22"/>
    </row>
    <row r="40" spans="1:16" ht="39" customHeight="1" x14ac:dyDescent="0.15">
      <c r="A40" s="22"/>
      <c r="B40" s="35"/>
      <c r="C40" s="1145" t="s">
        <v>537</v>
      </c>
      <c r="D40" s="1146"/>
      <c r="E40" s="1147"/>
      <c r="F40" s="36">
        <v>0</v>
      </c>
      <c r="G40" s="37">
        <v>0</v>
      </c>
      <c r="H40" s="37">
        <v>0.01</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539</v>
      </c>
      <c r="D43" s="1149"/>
      <c r="E43" s="1150"/>
      <c r="F43" s="41">
        <v>0.09</v>
      </c>
      <c r="G43" s="42">
        <v>0.09</v>
      </c>
      <c r="H43" s="42">
        <v>0.11</v>
      </c>
      <c r="I43" s="42">
        <v>0.39</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2ZcNf/DjIYtLLA2JvZdNfo3x6Kv1uSRGYz7n7f1qV0xqn8tRz3Gpe+ZhfaGhgFR2KSUhUz+GzX1J/7b/7qmvg==" saltValue="u8gs6cjVNmUz8/6vMIXp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23622047244094491"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9"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1233</v>
      </c>
      <c r="L45" s="60">
        <v>1261</v>
      </c>
      <c r="M45" s="60">
        <v>1229</v>
      </c>
      <c r="N45" s="60">
        <v>1237</v>
      </c>
      <c r="O45" s="61">
        <v>1235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151</v>
      </c>
      <c r="L48" s="64">
        <v>152</v>
      </c>
      <c r="M48" s="64">
        <v>142</v>
      </c>
      <c r="N48" s="64">
        <v>135</v>
      </c>
      <c r="O48" s="65">
        <v>114</v>
      </c>
      <c r="P48" s="48"/>
      <c r="Q48" s="48"/>
      <c r="R48" s="48"/>
      <c r="S48" s="48"/>
      <c r="T48" s="48"/>
      <c r="U48" s="48"/>
    </row>
    <row r="49" spans="1:21" ht="30.75" customHeight="1" x14ac:dyDescent="0.15">
      <c r="A49" s="48"/>
      <c r="B49" s="1178"/>
      <c r="C49" s="1179"/>
      <c r="D49" s="62"/>
      <c r="E49" s="1155" t="s">
        <v>14</v>
      </c>
      <c r="F49" s="1155"/>
      <c r="G49" s="1155"/>
      <c r="H49" s="1155"/>
      <c r="I49" s="1155"/>
      <c r="J49" s="1156"/>
      <c r="K49" s="63">
        <v>655</v>
      </c>
      <c r="L49" s="64">
        <v>681</v>
      </c>
      <c r="M49" s="64">
        <v>619</v>
      </c>
      <c r="N49" s="64">
        <v>626</v>
      </c>
      <c r="O49" s="65">
        <v>661</v>
      </c>
      <c r="P49" s="48"/>
      <c r="Q49" s="48"/>
      <c r="R49" s="48"/>
      <c r="S49" s="48"/>
      <c r="T49" s="48"/>
      <c r="U49" s="48"/>
    </row>
    <row r="50" spans="1:21" ht="30.75" customHeight="1" x14ac:dyDescent="0.15">
      <c r="A50" s="48"/>
      <c r="B50" s="1178"/>
      <c r="C50" s="1179"/>
      <c r="D50" s="62"/>
      <c r="E50" s="1155" t="s">
        <v>15</v>
      </c>
      <c r="F50" s="1155"/>
      <c r="G50" s="1155"/>
      <c r="H50" s="1155"/>
      <c r="I50" s="1155"/>
      <c r="J50" s="1156"/>
      <c r="K50" s="63">
        <v>12</v>
      </c>
      <c r="L50" s="64">
        <v>11</v>
      </c>
      <c r="M50" s="64">
        <v>5</v>
      </c>
      <c r="N50" s="64">
        <v>4</v>
      </c>
      <c r="O50" s="65">
        <v>4</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1358</v>
      </c>
      <c r="L52" s="64">
        <v>1338</v>
      </c>
      <c r="M52" s="64">
        <v>1244</v>
      </c>
      <c r="N52" s="64">
        <v>1233</v>
      </c>
      <c r="O52" s="65">
        <v>1261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693</v>
      </c>
      <c r="L53" s="69">
        <v>767</v>
      </c>
      <c r="M53" s="69">
        <v>751</v>
      </c>
      <c r="N53" s="69">
        <v>769</v>
      </c>
      <c r="O53" s="70">
        <v>753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gFtCIb63PAqYqCyDOHfqypLUxx6tb9xLU2wbghTAPAq9seRJiVU3QKRs/BwmCanSry4UJb5BUabIbZiwXAzPmg==" saltValue="c8cTdihUQEWw8qvrFjCHT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3"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10051</v>
      </c>
      <c r="J41" s="344">
        <v>9556</v>
      </c>
      <c r="K41" s="344">
        <v>8712</v>
      </c>
      <c r="L41" s="344">
        <v>9167</v>
      </c>
      <c r="M41" s="345">
        <v>9360</v>
      </c>
    </row>
    <row r="42" spans="2:13" ht="27.75" customHeight="1" x14ac:dyDescent="0.15">
      <c r="B42" s="1186"/>
      <c r="C42" s="1187"/>
      <c r="D42" s="106"/>
      <c r="E42" s="1190" t="s">
        <v>32</v>
      </c>
      <c r="F42" s="1190"/>
      <c r="G42" s="1190"/>
      <c r="H42" s="1191"/>
      <c r="I42" s="346">
        <v>27</v>
      </c>
      <c r="J42" s="347">
        <v>16</v>
      </c>
      <c r="K42" s="347">
        <v>11</v>
      </c>
      <c r="L42" s="347">
        <v>7</v>
      </c>
      <c r="M42" s="348">
        <v>3</v>
      </c>
    </row>
    <row r="43" spans="2:13" ht="27.75" customHeight="1" x14ac:dyDescent="0.15">
      <c r="B43" s="1186"/>
      <c r="C43" s="1187"/>
      <c r="D43" s="106"/>
      <c r="E43" s="1190" t="s">
        <v>33</v>
      </c>
      <c r="F43" s="1190"/>
      <c r="G43" s="1190"/>
      <c r="H43" s="1191"/>
      <c r="I43" s="346">
        <v>1630</v>
      </c>
      <c r="J43" s="347">
        <v>1425</v>
      </c>
      <c r="K43" s="347">
        <v>1216</v>
      </c>
      <c r="L43" s="347">
        <v>1021</v>
      </c>
      <c r="M43" s="348">
        <v>749</v>
      </c>
    </row>
    <row r="44" spans="2:13" ht="27.75" customHeight="1" x14ac:dyDescent="0.15">
      <c r="B44" s="1186"/>
      <c r="C44" s="1187"/>
      <c r="D44" s="106"/>
      <c r="E44" s="1190" t="s">
        <v>34</v>
      </c>
      <c r="F44" s="1190"/>
      <c r="G44" s="1190"/>
      <c r="H44" s="1191"/>
      <c r="I44" s="346">
        <v>11365</v>
      </c>
      <c r="J44" s="347">
        <v>10959</v>
      </c>
      <c r="K44" s="347">
        <v>10288</v>
      </c>
      <c r="L44" s="347">
        <v>9472</v>
      </c>
      <c r="M44" s="348">
        <v>8780</v>
      </c>
    </row>
    <row r="45" spans="2:13" ht="27.75" customHeight="1" x14ac:dyDescent="0.15">
      <c r="B45" s="1186"/>
      <c r="C45" s="1187"/>
      <c r="D45" s="106"/>
      <c r="E45" s="1190" t="s">
        <v>35</v>
      </c>
      <c r="F45" s="1190"/>
      <c r="G45" s="1190"/>
      <c r="H45" s="1191"/>
      <c r="I45" s="346">
        <v>1487</v>
      </c>
      <c r="J45" s="347">
        <v>1410</v>
      </c>
      <c r="K45" s="347">
        <v>1349</v>
      </c>
      <c r="L45" s="347">
        <v>1347</v>
      </c>
      <c r="M45" s="348">
        <v>1452</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3903</v>
      </c>
      <c r="J50" s="347">
        <v>4817</v>
      </c>
      <c r="K50" s="347">
        <v>5084</v>
      </c>
      <c r="L50" s="347">
        <v>5353</v>
      </c>
      <c r="M50" s="348">
        <v>5325</v>
      </c>
    </row>
    <row r="51" spans="2:13" ht="27.75" customHeight="1" x14ac:dyDescent="0.15">
      <c r="B51" s="1186"/>
      <c r="C51" s="1187"/>
      <c r="D51" s="106"/>
      <c r="E51" s="1190" t="s">
        <v>42</v>
      </c>
      <c r="F51" s="1190"/>
      <c r="G51" s="1190"/>
      <c r="H51" s="1191"/>
      <c r="I51" s="346">
        <v>441</v>
      </c>
      <c r="J51" s="347">
        <v>411</v>
      </c>
      <c r="K51" s="347">
        <v>357</v>
      </c>
      <c r="L51" s="347">
        <v>303</v>
      </c>
      <c r="M51" s="348">
        <v>357</v>
      </c>
    </row>
    <row r="52" spans="2:13" ht="27.75" customHeight="1" x14ac:dyDescent="0.15">
      <c r="B52" s="1188"/>
      <c r="C52" s="1189"/>
      <c r="D52" s="106"/>
      <c r="E52" s="1190" t="s">
        <v>43</v>
      </c>
      <c r="F52" s="1190"/>
      <c r="G52" s="1190"/>
      <c r="H52" s="1191"/>
      <c r="I52" s="346">
        <v>13896</v>
      </c>
      <c r="J52" s="347">
        <v>13239</v>
      </c>
      <c r="K52" s="347">
        <v>13220</v>
      </c>
      <c r="L52" s="347">
        <v>13675</v>
      </c>
      <c r="M52" s="348">
        <v>13422</v>
      </c>
    </row>
    <row r="53" spans="2:13" ht="27.75" customHeight="1" thickBot="1" x14ac:dyDescent="0.2">
      <c r="B53" s="1192" t="s">
        <v>19</v>
      </c>
      <c r="C53" s="1193"/>
      <c r="D53" s="110"/>
      <c r="E53" s="1194" t="s">
        <v>44</v>
      </c>
      <c r="F53" s="1194"/>
      <c r="G53" s="1194"/>
      <c r="H53" s="1195"/>
      <c r="I53" s="349">
        <v>6321</v>
      </c>
      <c r="J53" s="350">
        <v>4898</v>
      </c>
      <c r="K53" s="350">
        <v>2917</v>
      </c>
      <c r="L53" s="350">
        <v>1683</v>
      </c>
      <c r="M53" s="351">
        <v>1240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7iV47OJXe5+yMJ9VyNCHzyQM6ZZo+YSA6SH2coD6Rx4tV/PvIVEUNZZGtOEY8tKi40Ng6dbfNiOd6csyxGoQag==" saltValue="5+l97mG1gX6KGnv2adrq7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23622047244094491"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E39" zoomScale="70" zoomScaleNormal="70" zoomScaleSheetLayoutView="8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1215</v>
      </c>
      <c r="G55" s="352">
        <v>1215</v>
      </c>
      <c r="H55" s="353">
        <v>1215</v>
      </c>
    </row>
    <row r="56" spans="2:8" ht="52.5" customHeight="1" x14ac:dyDescent="0.15">
      <c r="B56" s="122"/>
      <c r="C56" s="1213" t="s">
        <v>47</v>
      </c>
      <c r="D56" s="1213"/>
      <c r="E56" s="1214"/>
      <c r="F56" s="354">
        <v>633</v>
      </c>
      <c r="G56" s="354">
        <v>684</v>
      </c>
      <c r="H56" s="355">
        <v>644</v>
      </c>
    </row>
    <row r="57" spans="2:8" ht="53.25" customHeight="1" x14ac:dyDescent="0.15">
      <c r="B57" s="122"/>
      <c r="C57" s="1215" t="s">
        <v>48</v>
      </c>
      <c r="D57" s="1215"/>
      <c r="E57" s="1216"/>
      <c r="F57" s="356">
        <v>3006</v>
      </c>
      <c r="G57" s="356">
        <v>3220</v>
      </c>
      <c r="H57" s="357">
        <v>3226</v>
      </c>
    </row>
    <row r="58" spans="2:8" ht="45.75" customHeight="1" x14ac:dyDescent="0.15">
      <c r="B58" s="123"/>
      <c r="C58" s="1203" t="s">
        <v>554</v>
      </c>
      <c r="D58" s="1204"/>
      <c r="E58" s="1205"/>
      <c r="F58" s="358">
        <v>905</v>
      </c>
      <c r="G58" s="358">
        <v>1106</v>
      </c>
      <c r="H58" s="359">
        <v>1214</v>
      </c>
    </row>
    <row r="59" spans="2:8" ht="45.75" customHeight="1" x14ac:dyDescent="0.15">
      <c r="B59" s="123"/>
      <c r="C59" s="1203" t="s">
        <v>556</v>
      </c>
      <c r="D59" s="1204"/>
      <c r="E59" s="1205"/>
      <c r="F59" s="358">
        <v>292</v>
      </c>
      <c r="G59" s="358">
        <v>424</v>
      </c>
      <c r="H59" s="359">
        <v>407</v>
      </c>
    </row>
    <row r="60" spans="2:8" ht="45.75" customHeight="1" x14ac:dyDescent="0.15">
      <c r="B60" s="123"/>
      <c r="C60" s="1203" t="s">
        <v>555</v>
      </c>
      <c r="D60" s="1204"/>
      <c r="E60" s="1205"/>
      <c r="F60" s="358">
        <v>405</v>
      </c>
      <c r="G60" s="358">
        <v>335</v>
      </c>
      <c r="H60" s="359">
        <v>393</v>
      </c>
    </row>
    <row r="61" spans="2:8" ht="45.75" customHeight="1" x14ac:dyDescent="0.15">
      <c r="B61" s="123"/>
      <c r="C61" s="1203" t="s">
        <v>557</v>
      </c>
      <c r="D61" s="1204"/>
      <c r="E61" s="1205"/>
      <c r="F61" s="358">
        <v>288</v>
      </c>
      <c r="G61" s="358">
        <v>288</v>
      </c>
      <c r="H61" s="359">
        <v>288</v>
      </c>
    </row>
    <row r="62" spans="2:8" ht="45.75" customHeight="1" thickBot="1" x14ac:dyDescent="0.2">
      <c r="B62" s="124"/>
      <c r="C62" s="1206" t="s">
        <v>558</v>
      </c>
      <c r="D62" s="1207"/>
      <c r="E62" s="1208"/>
      <c r="F62" s="360">
        <v>165</v>
      </c>
      <c r="G62" s="360">
        <v>150</v>
      </c>
      <c r="H62" s="361">
        <v>131</v>
      </c>
    </row>
    <row r="63" spans="2:8" ht="52.5" customHeight="1" thickBot="1" x14ac:dyDescent="0.2">
      <c r="B63" s="125"/>
      <c r="C63" s="1209" t="s">
        <v>49</v>
      </c>
      <c r="D63" s="1209"/>
      <c r="E63" s="1210"/>
      <c r="F63" s="362">
        <v>4855</v>
      </c>
      <c r="G63" s="362">
        <v>5119</v>
      </c>
      <c r="H63" s="363">
        <v>5085</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KE/qQnoJ/FYAFKQQgkW/HQnFjTAnF/a55gkWZcHCUK33P1uwj0WRlorpVTcN102F0ZnH5JbfFhUhHziI49C8Kw==" saltValue="w5/68scaQSiHUaNbDPJn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23622047244094491"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69200</v>
      </c>
      <c r="E3" s="144"/>
      <c r="F3" s="145">
        <v>52068</v>
      </c>
      <c r="G3" s="146"/>
      <c r="H3" s="147"/>
    </row>
    <row r="4" spans="1:8" x14ac:dyDescent="0.15">
      <c r="A4" s="148"/>
      <c r="B4" s="149"/>
      <c r="C4" s="150"/>
      <c r="D4" s="151">
        <v>29301</v>
      </c>
      <c r="E4" s="152"/>
      <c r="F4" s="153">
        <v>26936</v>
      </c>
      <c r="G4" s="154"/>
      <c r="H4" s="155"/>
    </row>
    <row r="5" spans="1:8" x14ac:dyDescent="0.15">
      <c r="A5" s="136" t="s">
        <v>520</v>
      </c>
      <c r="B5" s="141"/>
      <c r="C5" s="142"/>
      <c r="D5" s="143">
        <v>63108</v>
      </c>
      <c r="E5" s="144"/>
      <c r="F5" s="145">
        <v>56181</v>
      </c>
      <c r="G5" s="146"/>
      <c r="H5" s="147"/>
    </row>
    <row r="6" spans="1:8" x14ac:dyDescent="0.15">
      <c r="A6" s="148"/>
      <c r="B6" s="149"/>
      <c r="C6" s="150"/>
      <c r="D6" s="151">
        <v>24641</v>
      </c>
      <c r="E6" s="152"/>
      <c r="F6" s="153">
        <v>32039</v>
      </c>
      <c r="G6" s="154"/>
      <c r="H6" s="155"/>
    </row>
    <row r="7" spans="1:8" x14ac:dyDescent="0.15">
      <c r="A7" s="136" t="s">
        <v>521</v>
      </c>
      <c r="B7" s="141"/>
      <c r="C7" s="142"/>
      <c r="D7" s="143">
        <v>50874</v>
      </c>
      <c r="E7" s="144"/>
      <c r="F7" s="145">
        <v>47730</v>
      </c>
      <c r="G7" s="146"/>
      <c r="H7" s="147"/>
    </row>
    <row r="8" spans="1:8" x14ac:dyDescent="0.15">
      <c r="A8" s="148"/>
      <c r="B8" s="149"/>
      <c r="C8" s="150"/>
      <c r="D8" s="151">
        <v>22989</v>
      </c>
      <c r="E8" s="152"/>
      <c r="F8" s="153">
        <v>26378</v>
      </c>
      <c r="G8" s="154"/>
      <c r="H8" s="155"/>
    </row>
    <row r="9" spans="1:8" x14ac:dyDescent="0.15">
      <c r="A9" s="136" t="s">
        <v>522</v>
      </c>
      <c r="B9" s="141"/>
      <c r="C9" s="142"/>
      <c r="D9" s="143">
        <v>104449</v>
      </c>
      <c r="E9" s="144"/>
      <c r="F9" s="145">
        <v>61921</v>
      </c>
      <c r="G9" s="146"/>
      <c r="H9" s="147"/>
    </row>
    <row r="10" spans="1:8" x14ac:dyDescent="0.15">
      <c r="A10" s="148"/>
      <c r="B10" s="149"/>
      <c r="C10" s="150"/>
      <c r="D10" s="151">
        <v>46950</v>
      </c>
      <c r="E10" s="152"/>
      <c r="F10" s="153">
        <v>34719</v>
      </c>
      <c r="G10" s="154"/>
      <c r="H10" s="155"/>
    </row>
    <row r="11" spans="1:8" x14ac:dyDescent="0.15">
      <c r="A11" s="136" t="s">
        <v>523</v>
      </c>
      <c r="B11" s="141"/>
      <c r="C11" s="142"/>
      <c r="D11" s="143">
        <v>106800</v>
      </c>
      <c r="E11" s="144"/>
      <c r="F11" s="145">
        <v>62764</v>
      </c>
      <c r="G11" s="146"/>
      <c r="H11" s="147"/>
    </row>
    <row r="12" spans="1:8" x14ac:dyDescent="0.15">
      <c r="A12" s="148"/>
      <c r="B12" s="149"/>
      <c r="C12" s="156"/>
      <c r="D12" s="151">
        <v>50857</v>
      </c>
      <c r="E12" s="152"/>
      <c r="F12" s="153">
        <v>36476</v>
      </c>
      <c r="G12" s="154"/>
      <c r="H12" s="155"/>
    </row>
    <row r="13" spans="1:8" x14ac:dyDescent="0.15">
      <c r="A13" s="136"/>
      <c r="B13" s="141"/>
      <c r="C13" s="157"/>
      <c r="D13" s="158">
        <v>78886</v>
      </c>
      <c r="E13" s="159"/>
      <c r="F13" s="160">
        <v>56133</v>
      </c>
      <c r="G13" s="161"/>
      <c r="H13" s="147"/>
    </row>
    <row r="14" spans="1:8" x14ac:dyDescent="0.15">
      <c r="A14" s="148"/>
      <c r="B14" s="149"/>
      <c r="C14" s="150"/>
      <c r="D14" s="151">
        <v>34948</v>
      </c>
      <c r="E14" s="152"/>
      <c r="F14" s="153">
        <v>31310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8.27</v>
      </c>
      <c r="C19" s="162">
        <f>ROUND(VALUE(SUBSTITUTE(実質収支比率等に係る経年分析!G$48,"▲","-")),2)</f>
        <v>7.17</v>
      </c>
      <c r="D19" s="162">
        <f>ROUND(VALUE(SUBSTITUTE(実質収支比率等に係る経年分析!H$48,"▲","-")),2)</f>
        <v>6.28</v>
      </c>
      <c r="E19" s="162">
        <f>ROUND(VALUE(SUBSTITUTE(実質収支比率等に係る経年分析!I$48,"▲","-")),2)</f>
        <v>5.01</v>
      </c>
      <c r="F19" s="162">
        <f>ROUND(VALUE(SUBSTITUTE(実質収支比率等に係る経年分析!J$48,"▲","-")),2)</f>
        <v>4.49</v>
      </c>
    </row>
    <row r="20" spans="1:11" x14ac:dyDescent="0.15">
      <c r="A20" s="162" t="s">
        <v>53</v>
      </c>
      <c r="B20" s="162">
        <f>ROUND(VALUE(SUBSTITUTE(実質収支比率等に係る経年分析!F$47,"▲","-")),2)</f>
        <v>13.27</v>
      </c>
      <c r="C20" s="162">
        <f>ROUND(VALUE(SUBSTITUTE(実質収支比率等に係る経年分析!G$47,"▲","-")),2)</f>
        <v>15.24</v>
      </c>
      <c r="D20" s="162">
        <f>ROUND(VALUE(SUBSTITUTE(実質収支比率等に係る経年分析!H$47,"▲","-")),2)</f>
        <v>15.82</v>
      </c>
      <c r="E20" s="162">
        <f>ROUND(VALUE(SUBSTITUTE(実質収支比率等に係る経年分析!I$47,"▲","-")),2)</f>
        <v>15.65</v>
      </c>
      <c r="F20" s="162">
        <f>ROUND(VALUE(SUBSTITUTE(実質収支比率等に係る経年分析!J$47,"▲","-")),2)</f>
        <v>15.21</v>
      </c>
    </row>
    <row r="21" spans="1:11" x14ac:dyDescent="0.15">
      <c r="A21" s="162" t="s">
        <v>54</v>
      </c>
      <c r="B21" s="162">
        <f>IF(ISNUMBER(VALUE(SUBSTITUTE(実質収支比率等に係る経年分析!F$49,"▲","-"))),ROUND(VALUE(SUBSTITUTE(実質収支比率等に係る経年分析!F$49,"▲","-")),2),NA())</f>
        <v>8.14</v>
      </c>
      <c r="C21" s="162">
        <f>IF(ISNUMBER(VALUE(SUBSTITUTE(実質収支比率等に係る経年分析!G$49,"▲","-"))),ROUND(VALUE(SUBSTITUTE(実質収支比率等に係る経年分析!G$49,"▲","-")),2),NA())</f>
        <v>5.97</v>
      </c>
      <c r="D21" s="162">
        <f>IF(ISNUMBER(VALUE(SUBSTITUTE(実質収支比率等に係る経年分析!H$49,"▲","-"))),ROUND(VALUE(SUBSTITUTE(実質収支比率等に係る経年分析!H$49,"▲","-")),2),NA())</f>
        <v>4.2699999999999996</v>
      </c>
      <c r="E21" s="162">
        <f>IF(ISNUMBER(VALUE(SUBSTITUTE(実質収支比率等に係る経年分析!I$49,"▲","-"))),ROUND(VALUE(SUBSTITUTE(実質収支比率等に係る経年分析!I$49,"▲","-")),2),NA())</f>
        <v>2.58</v>
      </c>
      <c r="F21" s="162">
        <f>IF(ISNUMBER(VALUE(SUBSTITUTE(実質収支比率等に係る経年分析!J$49,"▲","-"))),ROUND(VALUE(SUBSTITUTE(実質収支比率等に係る経年分析!J$49,"▲","-")),2),NA())</f>
        <v>3.27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墓地公園事業特別会計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地域開発事業特別会計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1.1000000000000001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11.61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6.33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0.51</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0.57999999999999996</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8.26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7.16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6.26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4.4800000000000004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3.87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4.3499999999999996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5.64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6.71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1358</v>
      </c>
      <c r="E42" s="164"/>
      <c r="F42" s="164"/>
      <c r="G42" s="164">
        <f>'実質公債費比率（分子）の構造'!L$52</f>
        <v>1338</v>
      </c>
      <c r="H42" s="164"/>
      <c r="I42" s="164"/>
      <c r="J42" s="164">
        <f>'実質公債費比率（分子）の構造'!M$52</f>
        <v>1244</v>
      </c>
      <c r="K42" s="164"/>
      <c r="L42" s="164"/>
      <c r="M42" s="164">
        <f>'実質公債費比率（分子）の構造'!N$52</f>
        <v>1233</v>
      </c>
      <c r="N42" s="164"/>
      <c r="O42" s="164"/>
      <c r="P42" s="164">
        <f>'実質公債費比率（分子）の構造'!O$52</f>
        <v>1261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12</v>
      </c>
      <c r="C44" s="164"/>
      <c r="D44" s="164"/>
      <c r="E44" s="164">
        <f>'実質公債費比率（分子）の構造'!L$50</f>
        <v>11</v>
      </c>
      <c r="F44" s="164"/>
      <c r="G44" s="164"/>
      <c r="H44" s="164">
        <f>'実質公債費比率（分子）の構造'!M$50</f>
        <v>5</v>
      </c>
      <c r="I44" s="164"/>
      <c r="J44" s="164"/>
      <c r="K44" s="164">
        <f>'実質公債費比率（分子）の構造'!N$50</f>
        <v>4</v>
      </c>
      <c r="L44" s="164"/>
      <c r="M44" s="164"/>
      <c r="N44" s="164">
        <f>'実質公債費比率（分子）の構造'!O$50</f>
        <v>4</v>
      </c>
      <c r="O44" s="164"/>
      <c r="P44" s="164"/>
    </row>
    <row r="45" spans="1:16" x14ac:dyDescent="0.15">
      <c r="A45" s="164" t="s">
        <v>63</v>
      </c>
      <c r="B45" s="164">
        <f>'実質公債費比率（分子）の構造'!K$49</f>
        <v>655</v>
      </c>
      <c r="C45" s="164"/>
      <c r="D45" s="164"/>
      <c r="E45" s="164">
        <f>'実質公債費比率（分子）の構造'!L$49</f>
        <v>681</v>
      </c>
      <c r="F45" s="164"/>
      <c r="G45" s="164"/>
      <c r="H45" s="164">
        <f>'実質公債費比率（分子）の構造'!M$49</f>
        <v>619</v>
      </c>
      <c r="I45" s="164"/>
      <c r="J45" s="164"/>
      <c r="K45" s="164">
        <f>'実質公債費比率（分子）の構造'!N$49</f>
        <v>626</v>
      </c>
      <c r="L45" s="164"/>
      <c r="M45" s="164"/>
      <c r="N45" s="164">
        <f>'実質公債費比率（分子）の構造'!O$49</f>
        <v>661</v>
      </c>
      <c r="O45" s="164"/>
      <c r="P45" s="164"/>
    </row>
    <row r="46" spans="1:16" x14ac:dyDescent="0.15">
      <c r="A46" s="164" t="s">
        <v>64</v>
      </c>
      <c r="B46" s="164">
        <f>'実質公債費比率（分子）の構造'!K$48</f>
        <v>151</v>
      </c>
      <c r="C46" s="164"/>
      <c r="D46" s="164"/>
      <c r="E46" s="164">
        <f>'実質公債費比率（分子）の構造'!L$48</f>
        <v>152</v>
      </c>
      <c r="F46" s="164"/>
      <c r="G46" s="164"/>
      <c r="H46" s="164">
        <f>'実質公債費比率（分子）の構造'!M$48</f>
        <v>142</v>
      </c>
      <c r="I46" s="164"/>
      <c r="J46" s="164"/>
      <c r="K46" s="164">
        <f>'実質公債費比率（分子）の構造'!N$48</f>
        <v>135</v>
      </c>
      <c r="L46" s="164"/>
      <c r="M46" s="164"/>
      <c r="N46" s="164">
        <f>'実質公債費比率（分子）の構造'!O$48</f>
        <v>114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1233</v>
      </c>
      <c r="C49" s="164"/>
      <c r="D49" s="164"/>
      <c r="E49" s="164">
        <f>'実質公債費比率（分子）の構造'!L$45</f>
        <v>1261</v>
      </c>
      <c r="F49" s="164"/>
      <c r="G49" s="164"/>
      <c r="H49" s="164">
        <f>'実質公債費比率（分子）の構造'!M$45</f>
        <v>1229</v>
      </c>
      <c r="I49" s="164"/>
      <c r="J49" s="164"/>
      <c r="K49" s="164">
        <f>'実質公債費比率（分子）の構造'!N$45</f>
        <v>1237</v>
      </c>
      <c r="L49" s="164"/>
      <c r="M49" s="164"/>
      <c r="N49" s="164">
        <f>'実質公債費比率（分子）の構造'!O$45</f>
        <v>1235</v>
      </c>
      <c r="O49" s="164"/>
      <c r="P49" s="164"/>
    </row>
    <row r="50" spans="1:16" x14ac:dyDescent="0.15">
      <c r="A50" s="164" t="s">
        <v>67</v>
      </c>
      <c r="B50" s="164" t="e">
        <f>NA()</f>
        <v>#N/A</v>
      </c>
      <c r="C50" s="164">
        <f>IF(ISNUMBER('実質公債費比率（分子）の構造'!K$53),'実質公債費比率（分子）の構造'!K$53,NA())</f>
        <v>693</v>
      </c>
      <c r="D50" s="164" t="e">
        <f>NA()</f>
        <v>#N/A</v>
      </c>
      <c r="E50" s="164" t="e">
        <f>NA()</f>
        <v>#N/A</v>
      </c>
      <c r="F50" s="164">
        <f>IF(ISNUMBER('実質公債費比率（分子）の構造'!L$53),'実質公債費比率（分子）の構造'!L$53,NA())</f>
        <v>767</v>
      </c>
      <c r="G50" s="164" t="e">
        <f>NA()</f>
        <v>#N/A</v>
      </c>
      <c r="H50" s="164" t="e">
        <f>NA()</f>
        <v>#N/A</v>
      </c>
      <c r="I50" s="164">
        <f>IF(ISNUMBER('実質公債費比率（分子）の構造'!M$53),'実質公債費比率（分子）の構造'!M$53,NA())</f>
        <v>751</v>
      </c>
      <c r="J50" s="164" t="e">
        <f>NA()</f>
        <v>#N/A</v>
      </c>
      <c r="K50" s="164" t="e">
        <f>NA()</f>
        <v>#N/A</v>
      </c>
      <c r="L50" s="164">
        <f>IF(ISNUMBER('実質公債費比率（分子）の構造'!N$53),'実質公債費比率（分子）の構造'!N$53,NA())</f>
        <v>769</v>
      </c>
      <c r="M50" s="164" t="e">
        <f>NA()</f>
        <v>#N/A</v>
      </c>
      <c r="N50" s="164" t="e">
        <f>NA()</f>
        <v>#N/A</v>
      </c>
      <c r="O50" s="164">
        <f>IF(ISNUMBER('実質公債費比率（分子）の構造'!O$53),'実質公債費比率（分子）の構造'!O$53,NA())</f>
        <v>753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13896</v>
      </c>
      <c r="E56" s="163"/>
      <c r="F56" s="163"/>
      <c r="G56" s="163">
        <f>'将来負担比率（分子）の構造'!J$52</f>
        <v>13239</v>
      </c>
      <c r="H56" s="163"/>
      <c r="I56" s="163"/>
      <c r="J56" s="163">
        <f>'将来負担比率（分子）の構造'!K$52</f>
        <v>13220</v>
      </c>
      <c r="K56" s="163"/>
      <c r="L56" s="163"/>
      <c r="M56" s="163">
        <f>'将来負担比率（分子）の構造'!L$52</f>
        <v>13675</v>
      </c>
      <c r="N56" s="163"/>
      <c r="O56" s="163"/>
      <c r="P56" s="163">
        <f>'将来負担比率（分子）の構造'!M$52</f>
        <v>13422</v>
      </c>
    </row>
    <row r="57" spans="1:16" x14ac:dyDescent="0.15">
      <c r="A57" s="163" t="s">
        <v>42</v>
      </c>
      <c r="B57" s="163"/>
      <c r="C57" s="163"/>
      <c r="D57" s="163">
        <f>'将来負担比率（分子）の構造'!I$51</f>
        <v>441</v>
      </c>
      <c r="E57" s="163"/>
      <c r="F57" s="163"/>
      <c r="G57" s="163">
        <f>'将来負担比率（分子）の構造'!J$51</f>
        <v>411</v>
      </c>
      <c r="H57" s="163"/>
      <c r="I57" s="163"/>
      <c r="J57" s="163">
        <f>'将来負担比率（分子）の構造'!K$51</f>
        <v>357</v>
      </c>
      <c r="K57" s="163"/>
      <c r="L57" s="163"/>
      <c r="M57" s="163">
        <f>'将来負担比率（分子）の構造'!L$51</f>
        <v>303</v>
      </c>
      <c r="N57" s="163"/>
      <c r="O57" s="163"/>
      <c r="P57" s="163">
        <f>'将来負担比率（分子）の構造'!M$51</f>
        <v>357</v>
      </c>
    </row>
    <row r="58" spans="1:16" x14ac:dyDescent="0.15">
      <c r="A58" s="163" t="s">
        <v>41</v>
      </c>
      <c r="B58" s="163"/>
      <c r="C58" s="163"/>
      <c r="D58" s="163">
        <f>'将来負担比率（分子）の構造'!I$50</f>
        <v>3903</v>
      </c>
      <c r="E58" s="163"/>
      <c r="F58" s="163"/>
      <c r="G58" s="163">
        <f>'将来負担比率（分子）の構造'!J$50</f>
        <v>4817</v>
      </c>
      <c r="H58" s="163"/>
      <c r="I58" s="163"/>
      <c r="J58" s="163">
        <f>'将来負担比率（分子）の構造'!K$50</f>
        <v>5084</v>
      </c>
      <c r="K58" s="163"/>
      <c r="L58" s="163"/>
      <c r="M58" s="163">
        <f>'将来負担比率（分子）の構造'!L$50</f>
        <v>5353</v>
      </c>
      <c r="N58" s="163"/>
      <c r="O58" s="163"/>
      <c r="P58" s="163">
        <f>'将来負担比率（分子）の構造'!M$50</f>
        <v>5325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1487</v>
      </c>
      <c r="C62" s="163"/>
      <c r="D62" s="163"/>
      <c r="E62" s="163">
        <f>'将来負担比率（分子）の構造'!J$45</f>
        <v>1410</v>
      </c>
      <c r="F62" s="163"/>
      <c r="G62" s="163"/>
      <c r="H62" s="163">
        <f>'将来負担比率（分子）の構造'!K$45</f>
        <v>1349</v>
      </c>
      <c r="I62" s="163"/>
      <c r="J62" s="163"/>
      <c r="K62" s="163">
        <f>'将来負担比率（分子）の構造'!L$45</f>
        <v>1347</v>
      </c>
      <c r="L62" s="163"/>
      <c r="M62" s="163"/>
      <c r="N62" s="163">
        <f>'将来負担比率（分子）の構造'!M$45</f>
        <v>1452</v>
      </c>
      <c r="O62" s="163"/>
      <c r="P62" s="163"/>
    </row>
    <row r="63" spans="1:16" x14ac:dyDescent="0.15">
      <c r="A63" s="163" t="s">
        <v>34</v>
      </c>
      <c r="B63" s="163">
        <f>'将来負担比率（分子）の構造'!I$44</f>
        <v>11365</v>
      </c>
      <c r="C63" s="163"/>
      <c r="D63" s="163"/>
      <c r="E63" s="163">
        <f>'将来負担比率（分子）の構造'!J$44</f>
        <v>10959</v>
      </c>
      <c r="F63" s="163"/>
      <c r="G63" s="163"/>
      <c r="H63" s="163">
        <f>'将来負担比率（分子）の構造'!K$44</f>
        <v>10288</v>
      </c>
      <c r="I63" s="163"/>
      <c r="J63" s="163"/>
      <c r="K63" s="163">
        <f>'将来負担比率（分子）の構造'!L$44</f>
        <v>9472</v>
      </c>
      <c r="L63" s="163"/>
      <c r="M63" s="163"/>
      <c r="N63" s="163">
        <f>'将来負担比率（分子）の構造'!M$44</f>
        <v>8780</v>
      </c>
      <c r="O63" s="163"/>
      <c r="P63" s="163"/>
    </row>
    <row r="64" spans="1:16" x14ac:dyDescent="0.15">
      <c r="A64" s="163" t="s">
        <v>33</v>
      </c>
      <c r="B64" s="163">
        <f>'将来負担比率（分子）の構造'!I$43</f>
        <v>1630</v>
      </c>
      <c r="C64" s="163"/>
      <c r="D64" s="163"/>
      <c r="E64" s="163">
        <f>'将来負担比率（分子）の構造'!J$43</f>
        <v>1425</v>
      </c>
      <c r="F64" s="163"/>
      <c r="G64" s="163"/>
      <c r="H64" s="163">
        <f>'将来負担比率（分子）の構造'!K$43</f>
        <v>1216</v>
      </c>
      <c r="I64" s="163"/>
      <c r="J64" s="163"/>
      <c r="K64" s="163">
        <f>'将来負担比率（分子）の構造'!L$43</f>
        <v>1021</v>
      </c>
      <c r="L64" s="163"/>
      <c r="M64" s="163"/>
      <c r="N64" s="163">
        <f>'将来負担比率（分子）の構造'!M$43</f>
        <v>749</v>
      </c>
      <c r="O64" s="163"/>
      <c r="P64" s="163"/>
    </row>
    <row r="65" spans="1:16" x14ac:dyDescent="0.15">
      <c r="A65" s="163" t="s">
        <v>32</v>
      </c>
      <c r="B65" s="163">
        <f>'将来負担比率（分子）の構造'!I$42</f>
        <v>27</v>
      </c>
      <c r="C65" s="163"/>
      <c r="D65" s="163"/>
      <c r="E65" s="163">
        <f>'将来負担比率（分子）の構造'!J$42</f>
        <v>16</v>
      </c>
      <c r="F65" s="163"/>
      <c r="G65" s="163"/>
      <c r="H65" s="163">
        <f>'将来負担比率（分子）の構造'!K$42</f>
        <v>11</v>
      </c>
      <c r="I65" s="163"/>
      <c r="J65" s="163"/>
      <c r="K65" s="163">
        <f>'将来負担比率（分子）の構造'!L$42</f>
        <v>7</v>
      </c>
      <c r="L65" s="163"/>
      <c r="M65" s="163"/>
      <c r="N65" s="163">
        <f>'将来負担比率（分子）の構造'!M$42</f>
        <v>3</v>
      </c>
      <c r="O65" s="163"/>
      <c r="P65" s="163"/>
    </row>
    <row r="66" spans="1:16" x14ac:dyDescent="0.15">
      <c r="A66" s="163" t="s">
        <v>31</v>
      </c>
      <c r="B66" s="163">
        <f>'将来負担比率（分子）の構造'!I$41</f>
        <v>10051</v>
      </c>
      <c r="C66" s="163"/>
      <c r="D66" s="163"/>
      <c r="E66" s="163">
        <f>'将来負担比率（分子）の構造'!J$41</f>
        <v>9556</v>
      </c>
      <c r="F66" s="163"/>
      <c r="G66" s="163"/>
      <c r="H66" s="163">
        <f>'将来負担比率（分子）の構造'!K$41</f>
        <v>8712</v>
      </c>
      <c r="I66" s="163"/>
      <c r="J66" s="163"/>
      <c r="K66" s="163">
        <f>'将来負担比率（分子）の構造'!L$41</f>
        <v>9167</v>
      </c>
      <c r="L66" s="163"/>
      <c r="M66" s="163"/>
      <c r="N66" s="163">
        <f>'将来負担比率（分子）の構造'!M$41</f>
        <v>9360</v>
      </c>
      <c r="O66" s="163"/>
      <c r="P66" s="163"/>
    </row>
    <row r="67" spans="1:16" x14ac:dyDescent="0.15">
      <c r="A67" s="163" t="s">
        <v>71</v>
      </c>
      <c r="B67" s="163" t="e">
        <f>NA()</f>
        <v>#N/A</v>
      </c>
      <c r="C67" s="163">
        <f>IF(ISNUMBER('将来負担比率（分子）の構造'!I$53), IF('将来負担比率（分子）の構造'!I$53 &lt; 0, 0, '将来負担比率（分子）の構造'!I$53), NA())</f>
        <v>6321</v>
      </c>
      <c r="D67" s="163" t="e">
        <f>NA()</f>
        <v>#N/A</v>
      </c>
      <c r="E67" s="163" t="e">
        <f>NA()</f>
        <v>#N/A</v>
      </c>
      <c r="F67" s="163">
        <f>IF(ISNUMBER('将来負担比率（分子）の構造'!J$53), IF('将来負担比率（分子）の構造'!J$53 &lt; 0, 0, '将来負担比率（分子）の構造'!J$53), NA())</f>
        <v>4898</v>
      </c>
      <c r="G67" s="163" t="e">
        <f>NA()</f>
        <v>#N/A</v>
      </c>
      <c r="H67" s="163" t="e">
        <f>NA()</f>
        <v>#N/A</v>
      </c>
      <c r="I67" s="163">
        <f>IF(ISNUMBER('将来負担比率（分子）の構造'!K$53), IF('将来負担比率（分子）の構造'!K$53 &lt; 0, 0, '将来負担比率（分子）の構造'!K$53), NA())</f>
        <v>2917</v>
      </c>
      <c r="J67" s="163" t="e">
        <f>NA()</f>
        <v>#N/A</v>
      </c>
      <c r="K67" s="163" t="e">
        <f>NA()</f>
        <v>#N/A</v>
      </c>
      <c r="L67" s="163">
        <f>IF(ISNUMBER('将来負担比率（分子）の構造'!L$53), IF('将来負担比率（分子）の構造'!L$53 &lt; 0, 0, '将来負担比率（分子）の構造'!L$53), NA())</f>
        <v>1683</v>
      </c>
      <c r="M67" s="163" t="e">
        <f>NA()</f>
        <v>#N/A</v>
      </c>
      <c r="N67" s="163" t="e">
        <f>NA()</f>
        <v>#N/A</v>
      </c>
      <c r="O67" s="163">
        <f>IF(ISNUMBER('将来負担比率（分子）の構造'!M$53), IF('将来負担比率（分子）の構造'!M$53 &lt; 0, 0, '将来負担比率（分子）の構造'!M$53), NA())</f>
        <v>1240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1215</v>
      </c>
      <c r="C72" s="167">
        <f>基金残高に係る経年分析!G55</f>
        <v>1215</v>
      </c>
      <c r="D72" s="167">
        <f>基金残高に係る経年分析!H55</f>
        <v>1215</v>
      </c>
    </row>
    <row r="73" spans="1:16" x14ac:dyDescent="0.15">
      <c r="A73" s="166" t="s">
        <v>74</v>
      </c>
      <c r="B73" s="167">
        <f>基金残高に係る経年分析!F56</f>
        <v>633</v>
      </c>
      <c r="C73" s="167">
        <f>基金残高に係る経年分析!G56</f>
        <v>684</v>
      </c>
      <c r="D73" s="167">
        <f>基金残高に係る経年分析!H56</f>
        <v>644</v>
      </c>
    </row>
    <row r="74" spans="1:16" x14ac:dyDescent="0.15">
      <c r="A74" s="166" t="s">
        <v>75</v>
      </c>
      <c r="B74" s="167">
        <f>基金残高に係る経年分析!F57</f>
        <v>3006</v>
      </c>
      <c r="C74" s="167">
        <f>基金残高に係る経年分析!G57</f>
        <v>3220</v>
      </c>
      <c r="D74" s="167">
        <f>基金残高に係る経年分析!H57</f>
        <v>3226</v>
      </c>
    </row>
  </sheetData>
  <sheetProtection algorithmName="SHA-512" hashValue="1CI0NCO/RLSH0YdZX9GOQtmH1DYCD2LpGSUEufrKf2BnnWVfDlXVGBXNrbpqSOQXmLIXGNGOUs0Y/r1oIfcPRQ==" saltValue="JrylcRywPWzVHJEvoePs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3362188</v>
      </c>
      <c r="S5" s="677"/>
      <c r="T5" s="677"/>
      <c r="U5" s="677"/>
      <c r="V5" s="677"/>
      <c r="W5" s="677"/>
      <c r="X5" s="677"/>
      <c r="Y5" s="702"/>
      <c r="Z5" s="715">
        <v>21.1</v>
      </c>
      <c r="AA5" s="715"/>
      <c r="AB5" s="715"/>
      <c r="AC5" s="715"/>
      <c r="AD5" s="716">
        <v>3362188</v>
      </c>
      <c r="AE5" s="716"/>
      <c r="AF5" s="716"/>
      <c r="AG5" s="716"/>
      <c r="AH5" s="716"/>
      <c r="AI5" s="716"/>
      <c r="AJ5" s="716"/>
      <c r="AK5" s="716"/>
      <c r="AL5" s="703">
        <v>40.299999999999997</v>
      </c>
      <c r="AM5" s="685"/>
      <c r="AN5" s="685"/>
      <c r="AO5" s="704"/>
      <c r="AP5" s="679" t="s">
        <v>216</v>
      </c>
      <c r="AQ5" s="680"/>
      <c r="AR5" s="680"/>
      <c r="AS5" s="680"/>
      <c r="AT5" s="680"/>
      <c r="AU5" s="680"/>
      <c r="AV5" s="680"/>
      <c r="AW5" s="680"/>
      <c r="AX5" s="680"/>
      <c r="AY5" s="680"/>
      <c r="AZ5" s="680"/>
      <c r="BA5" s="680"/>
      <c r="BB5" s="680"/>
      <c r="BC5" s="680"/>
      <c r="BD5" s="680"/>
      <c r="BE5" s="680"/>
      <c r="BF5" s="681"/>
      <c r="BG5" s="621">
        <v>3328252</v>
      </c>
      <c r="BH5" s="622"/>
      <c r="BI5" s="622"/>
      <c r="BJ5" s="622"/>
      <c r="BK5" s="622"/>
      <c r="BL5" s="622"/>
      <c r="BM5" s="622"/>
      <c r="BN5" s="623"/>
      <c r="BO5" s="659">
        <v>99</v>
      </c>
      <c r="BP5" s="659"/>
      <c r="BQ5" s="659"/>
      <c r="BR5" s="659"/>
      <c r="BS5" s="660">
        <v>55334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143325</v>
      </c>
      <c r="S6" s="622"/>
      <c r="T6" s="622"/>
      <c r="U6" s="622"/>
      <c r="V6" s="622"/>
      <c r="W6" s="622"/>
      <c r="X6" s="622"/>
      <c r="Y6" s="623"/>
      <c r="Z6" s="659">
        <v>0.9</v>
      </c>
      <c r="AA6" s="659"/>
      <c r="AB6" s="659"/>
      <c r="AC6" s="659"/>
      <c r="AD6" s="660">
        <v>143325</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3328252</v>
      </c>
      <c r="BH6" s="622"/>
      <c r="BI6" s="622"/>
      <c r="BJ6" s="622"/>
      <c r="BK6" s="622"/>
      <c r="BL6" s="622"/>
      <c r="BM6" s="622"/>
      <c r="BN6" s="623"/>
      <c r="BO6" s="659">
        <v>99</v>
      </c>
      <c r="BP6" s="659"/>
      <c r="BQ6" s="659"/>
      <c r="BR6" s="659"/>
      <c r="BS6" s="660">
        <v>55334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115653</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115259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1750</v>
      </c>
      <c r="S7" s="622"/>
      <c r="T7" s="622"/>
      <c r="U7" s="622"/>
      <c r="V7" s="622"/>
      <c r="W7" s="622"/>
      <c r="X7" s="622"/>
      <c r="Y7" s="623"/>
      <c r="Z7" s="659">
        <v>0</v>
      </c>
      <c r="AA7" s="659"/>
      <c r="AB7" s="659"/>
      <c r="AC7" s="659"/>
      <c r="AD7" s="660">
        <v>1750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1353910</v>
      </c>
      <c r="BH7" s="622"/>
      <c r="BI7" s="622"/>
      <c r="BJ7" s="622"/>
      <c r="BK7" s="622"/>
      <c r="BL7" s="622"/>
      <c r="BM7" s="622"/>
      <c r="BN7" s="623"/>
      <c r="BO7" s="659">
        <v>40.299999999999997</v>
      </c>
      <c r="BP7" s="659"/>
      <c r="BQ7" s="659"/>
      <c r="BR7" s="659"/>
      <c r="BS7" s="660">
        <v>55334</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3248887</v>
      </c>
      <c r="CS7" s="622"/>
      <c r="CT7" s="622"/>
      <c r="CU7" s="622"/>
      <c r="CV7" s="622"/>
      <c r="CW7" s="622"/>
      <c r="CX7" s="622"/>
      <c r="CY7" s="623"/>
      <c r="CZ7" s="659">
        <v>21.1</v>
      </c>
      <c r="DA7" s="659"/>
      <c r="DB7" s="659"/>
      <c r="DC7" s="659"/>
      <c r="DD7" s="627">
        <v>1339234</v>
      </c>
      <c r="DE7" s="622"/>
      <c r="DF7" s="622"/>
      <c r="DG7" s="622"/>
      <c r="DH7" s="622"/>
      <c r="DI7" s="622"/>
      <c r="DJ7" s="622"/>
      <c r="DK7" s="622"/>
      <c r="DL7" s="622"/>
      <c r="DM7" s="622"/>
      <c r="DN7" s="622"/>
      <c r="DO7" s="622"/>
      <c r="DP7" s="623"/>
      <c r="DQ7" s="627">
        <v>1316402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30697</v>
      </c>
      <c r="S8" s="622"/>
      <c r="T8" s="622"/>
      <c r="U8" s="622"/>
      <c r="V8" s="622"/>
      <c r="W8" s="622"/>
      <c r="X8" s="622"/>
      <c r="Y8" s="623"/>
      <c r="Z8" s="659">
        <v>0.2</v>
      </c>
      <c r="AA8" s="659"/>
      <c r="AB8" s="659"/>
      <c r="AC8" s="659"/>
      <c r="AD8" s="660">
        <v>30697</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41959</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3931006</v>
      </c>
      <c r="CS8" s="622"/>
      <c r="CT8" s="622"/>
      <c r="CU8" s="622"/>
      <c r="CV8" s="622"/>
      <c r="CW8" s="622"/>
      <c r="CX8" s="622"/>
      <c r="CY8" s="623"/>
      <c r="CZ8" s="659">
        <v>25.5</v>
      </c>
      <c r="DA8" s="659"/>
      <c r="DB8" s="659"/>
      <c r="DC8" s="659"/>
      <c r="DD8" s="627">
        <v>10338</v>
      </c>
      <c r="DE8" s="622"/>
      <c r="DF8" s="622"/>
      <c r="DG8" s="622"/>
      <c r="DH8" s="622"/>
      <c r="DI8" s="622"/>
      <c r="DJ8" s="622"/>
      <c r="DK8" s="622"/>
      <c r="DL8" s="622"/>
      <c r="DM8" s="622"/>
      <c r="DN8" s="622"/>
      <c r="DO8" s="622"/>
      <c r="DP8" s="623"/>
      <c r="DQ8" s="627">
        <v>2583874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39437</v>
      </c>
      <c r="S9" s="622"/>
      <c r="T9" s="622"/>
      <c r="U9" s="622"/>
      <c r="V9" s="622"/>
      <c r="W9" s="622"/>
      <c r="X9" s="622"/>
      <c r="Y9" s="623"/>
      <c r="Z9" s="659">
        <v>0.2</v>
      </c>
      <c r="AA9" s="659"/>
      <c r="AB9" s="659"/>
      <c r="AC9" s="659"/>
      <c r="AD9" s="660">
        <v>39437</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1087553</v>
      </c>
      <c r="BH9" s="622"/>
      <c r="BI9" s="622"/>
      <c r="BJ9" s="622"/>
      <c r="BK9" s="622"/>
      <c r="BL9" s="622"/>
      <c r="BM9" s="622"/>
      <c r="BN9" s="623"/>
      <c r="BO9" s="659">
        <v>32.299999999999997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750619</v>
      </c>
      <c r="CS9" s="622"/>
      <c r="CT9" s="622"/>
      <c r="CU9" s="622"/>
      <c r="CV9" s="622"/>
      <c r="CW9" s="622"/>
      <c r="CX9" s="622"/>
      <c r="CY9" s="623"/>
      <c r="CZ9" s="659">
        <v>4.9000000000000004</v>
      </c>
      <c r="DA9" s="659"/>
      <c r="DB9" s="659"/>
      <c r="DC9" s="659"/>
      <c r="DD9" s="627">
        <v>164526</v>
      </c>
      <c r="DE9" s="622"/>
      <c r="DF9" s="622"/>
      <c r="DG9" s="622"/>
      <c r="DH9" s="622"/>
      <c r="DI9" s="622"/>
      <c r="DJ9" s="622"/>
      <c r="DK9" s="622"/>
      <c r="DL9" s="622"/>
      <c r="DM9" s="622"/>
      <c r="DN9" s="622"/>
      <c r="DO9" s="622"/>
      <c r="DP9" s="623"/>
      <c r="DQ9" s="627">
        <v>511677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76567</v>
      </c>
      <c r="BH10" s="622"/>
      <c r="BI10" s="622"/>
      <c r="BJ10" s="622"/>
      <c r="BK10" s="622"/>
      <c r="BL10" s="622"/>
      <c r="BM10" s="622"/>
      <c r="BN10" s="623"/>
      <c r="BO10" s="659">
        <v>2.2999999999999998</v>
      </c>
      <c r="BP10" s="659"/>
      <c r="BQ10" s="659"/>
      <c r="BR10" s="659"/>
      <c r="BS10" s="660">
        <v>13088</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28240</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240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619278</v>
      </c>
      <c r="S11" s="622"/>
      <c r="T11" s="622"/>
      <c r="U11" s="622"/>
      <c r="V11" s="622"/>
      <c r="W11" s="622"/>
      <c r="X11" s="622"/>
      <c r="Y11" s="623"/>
      <c r="Z11" s="624">
        <v>3.9</v>
      </c>
      <c r="AA11" s="625"/>
      <c r="AB11" s="625"/>
      <c r="AC11" s="626"/>
      <c r="AD11" s="627">
        <v>619278</v>
      </c>
      <c r="AE11" s="622"/>
      <c r="AF11" s="622"/>
      <c r="AG11" s="622"/>
      <c r="AH11" s="622"/>
      <c r="AI11" s="622"/>
      <c r="AJ11" s="622"/>
      <c r="AK11" s="623"/>
      <c r="AL11" s="624">
        <v>7.4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147831</v>
      </c>
      <c r="BH11" s="622"/>
      <c r="BI11" s="622"/>
      <c r="BJ11" s="622"/>
      <c r="BK11" s="622"/>
      <c r="BL11" s="622"/>
      <c r="BM11" s="622"/>
      <c r="BN11" s="623"/>
      <c r="BO11" s="659">
        <v>4.4000000000000004</v>
      </c>
      <c r="BP11" s="659"/>
      <c r="BQ11" s="659"/>
      <c r="BR11" s="659"/>
      <c r="BS11" s="660">
        <v>42246</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643398</v>
      </c>
      <c r="CS11" s="622"/>
      <c r="CT11" s="622"/>
      <c r="CU11" s="622"/>
      <c r="CV11" s="622"/>
      <c r="CW11" s="622"/>
      <c r="CX11" s="622"/>
      <c r="CY11" s="623"/>
      <c r="CZ11" s="659">
        <v>4.2</v>
      </c>
      <c r="DA11" s="659"/>
      <c r="DB11" s="659"/>
      <c r="DC11" s="659"/>
      <c r="DD11" s="627">
        <v>146281</v>
      </c>
      <c r="DE11" s="622"/>
      <c r="DF11" s="622"/>
      <c r="DG11" s="622"/>
      <c r="DH11" s="622"/>
      <c r="DI11" s="622"/>
      <c r="DJ11" s="622"/>
      <c r="DK11" s="622"/>
      <c r="DL11" s="622"/>
      <c r="DM11" s="622"/>
      <c r="DN11" s="622"/>
      <c r="DO11" s="622"/>
      <c r="DP11" s="623"/>
      <c r="DQ11" s="627">
        <v>206321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8948</v>
      </c>
      <c r="S12" s="622"/>
      <c r="T12" s="622"/>
      <c r="U12" s="622"/>
      <c r="V12" s="622"/>
      <c r="W12" s="622"/>
      <c r="X12" s="622"/>
      <c r="Y12" s="623"/>
      <c r="Z12" s="659">
        <v>0.1</v>
      </c>
      <c r="AA12" s="659"/>
      <c r="AB12" s="659"/>
      <c r="AC12" s="659"/>
      <c r="AD12" s="660">
        <v>8948</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1698233</v>
      </c>
      <c r="BH12" s="622"/>
      <c r="BI12" s="622"/>
      <c r="BJ12" s="622"/>
      <c r="BK12" s="622"/>
      <c r="BL12" s="622"/>
      <c r="BM12" s="622"/>
      <c r="BN12" s="623"/>
      <c r="BO12" s="659">
        <v>50.5</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864279</v>
      </c>
      <c r="CS12" s="622"/>
      <c r="CT12" s="622"/>
      <c r="CU12" s="622"/>
      <c r="CV12" s="622"/>
      <c r="CW12" s="622"/>
      <c r="CX12" s="622"/>
      <c r="CY12" s="623"/>
      <c r="CZ12" s="659">
        <v>5.6</v>
      </c>
      <c r="DA12" s="659"/>
      <c r="DB12" s="659"/>
      <c r="DC12" s="659"/>
      <c r="DD12" s="627">
        <v>260001</v>
      </c>
      <c r="DE12" s="622"/>
      <c r="DF12" s="622"/>
      <c r="DG12" s="622"/>
      <c r="DH12" s="622"/>
      <c r="DI12" s="622"/>
      <c r="DJ12" s="622"/>
      <c r="DK12" s="622"/>
      <c r="DL12" s="622"/>
      <c r="DM12" s="622"/>
      <c r="DN12" s="622"/>
      <c r="DO12" s="622"/>
      <c r="DP12" s="623"/>
      <c r="DQ12" s="627">
        <v>390210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1693350</v>
      </c>
      <c r="BH13" s="622"/>
      <c r="BI13" s="622"/>
      <c r="BJ13" s="622"/>
      <c r="BK13" s="622"/>
      <c r="BL13" s="622"/>
      <c r="BM13" s="622"/>
      <c r="BN13" s="623"/>
      <c r="BO13" s="659">
        <v>50.4</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2163184</v>
      </c>
      <c r="CS13" s="622"/>
      <c r="CT13" s="622"/>
      <c r="CU13" s="622"/>
      <c r="CV13" s="622"/>
      <c r="CW13" s="622"/>
      <c r="CX13" s="622"/>
      <c r="CY13" s="623"/>
      <c r="CZ13" s="659">
        <v>14.1</v>
      </c>
      <c r="DA13" s="659"/>
      <c r="DB13" s="659"/>
      <c r="DC13" s="659"/>
      <c r="DD13" s="627">
        <v>499936</v>
      </c>
      <c r="DE13" s="622"/>
      <c r="DF13" s="622"/>
      <c r="DG13" s="622"/>
      <c r="DH13" s="622"/>
      <c r="DI13" s="622"/>
      <c r="DJ13" s="622"/>
      <c r="DK13" s="622"/>
      <c r="DL13" s="622"/>
      <c r="DM13" s="622"/>
      <c r="DN13" s="622"/>
      <c r="DO13" s="622"/>
      <c r="DP13" s="623"/>
      <c r="DQ13" s="627">
        <v>1604456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103737</v>
      </c>
      <c r="BH14" s="622"/>
      <c r="BI14" s="622"/>
      <c r="BJ14" s="622"/>
      <c r="BK14" s="622"/>
      <c r="BL14" s="622"/>
      <c r="BM14" s="622"/>
      <c r="BN14" s="623"/>
      <c r="BO14" s="659">
        <v>3.1</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431806</v>
      </c>
      <c r="CS14" s="622"/>
      <c r="CT14" s="622"/>
      <c r="CU14" s="622"/>
      <c r="CV14" s="622"/>
      <c r="CW14" s="622"/>
      <c r="CX14" s="622"/>
      <c r="CY14" s="623"/>
      <c r="CZ14" s="659">
        <v>2.8</v>
      </c>
      <c r="DA14" s="659"/>
      <c r="DB14" s="659"/>
      <c r="DC14" s="659"/>
      <c r="DD14" s="627">
        <v>41025</v>
      </c>
      <c r="DE14" s="622"/>
      <c r="DF14" s="622"/>
      <c r="DG14" s="622"/>
      <c r="DH14" s="622"/>
      <c r="DI14" s="622"/>
      <c r="DJ14" s="622"/>
      <c r="DK14" s="622"/>
      <c r="DL14" s="622"/>
      <c r="DM14" s="622"/>
      <c r="DN14" s="622"/>
      <c r="DO14" s="622"/>
      <c r="DP14" s="623"/>
      <c r="DQ14" s="627">
        <v>359313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17559</v>
      </c>
      <c r="S15" s="622"/>
      <c r="T15" s="622"/>
      <c r="U15" s="622"/>
      <c r="V15" s="622"/>
      <c r="W15" s="622"/>
      <c r="X15" s="622"/>
      <c r="Y15" s="623"/>
      <c r="Z15" s="659">
        <v>0.1</v>
      </c>
      <c r="AA15" s="659"/>
      <c r="AB15" s="659"/>
      <c r="AC15" s="659"/>
      <c r="AD15" s="660">
        <v>17559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172372</v>
      </c>
      <c r="BH15" s="622"/>
      <c r="BI15" s="622"/>
      <c r="BJ15" s="622"/>
      <c r="BK15" s="622"/>
      <c r="BL15" s="622"/>
      <c r="BM15" s="622"/>
      <c r="BN15" s="623"/>
      <c r="BO15" s="659">
        <v>5.0999999999999996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1116236</v>
      </c>
      <c r="CS15" s="622"/>
      <c r="CT15" s="622"/>
      <c r="CU15" s="622"/>
      <c r="CV15" s="622"/>
      <c r="CW15" s="622"/>
      <c r="CX15" s="622"/>
      <c r="CY15" s="623"/>
      <c r="CZ15" s="659">
        <v>7.3</v>
      </c>
      <c r="DA15" s="659"/>
      <c r="DB15" s="659"/>
      <c r="DC15" s="659"/>
      <c r="DD15" s="627">
        <v>133258</v>
      </c>
      <c r="DE15" s="622"/>
      <c r="DF15" s="622"/>
      <c r="DG15" s="622"/>
      <c r="DH15" s="622"/>
      <c r="DI15" s="622"/>
      <c r="DJ15" s="622"/>
      <c r="DK15" s="622"/>
      <c r="DL15" s="622"/>
      <c r="DM15" s="622"/>
      <c r="DN15" s="622"/>
      <c r="DO15" s="622"/>
      <c r="DP15" s="623"/>
      <c r="DQ15" s="627">
        <v>923535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52575</v>
      </c>
      <c r="S16" s="622"/>
      <c r="T16" s="622"/>
      <c r="U16" s="622"/>
      <c r="V16" s="622"/>
      <c r="W16" s="622"/>
      <c r="X16" s="622"/>
      <c r="Y16" s="623"/>
      <c r="Z16" s="659">
        <v>0.3</v>
      </c>
      <c r="AA16" s="659"/>
      <c r="AB16" s="659"/>
      <c r="AC16" s="659"/>
      <c r="AD16" s="660">
        <v>52575</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567070</v>
      </c>
      <c r="CS16" s="622"/>
      <c r="CT16" s="622"/>
      <c r="CU16" s="622"/>
      <c r="CV16" s="622"/>
      <c r="CW16" s="622"/>
      <c r="CX16" s="622"/>
      <c r="CY16" s="623"/>
      <c r="CZ16" s="659">
        <v>3.7</v>
      </c>
      <c r="DA16" s="659"/>
      <c r="DB16" s="659"/>
      <c r="DC16" s="659"/>
      <c r="DD16" s="627" t="s">
        <v>122</v>
      </c>
      <c r="DE16" s="622"/>
      <c r="DF16" s="622"/>
      <c r="DG16" s="622"/>
      <c r="DH16" s="622"/>
      <c r="DI16" s="622"/>
      <c r="DJ16" s="622"/>
      <c r="DK16" s="622"/>
      <c r="DL16" s="622"/>
      <c r="DM16" s="622"/>
      <c r="DN16" s="622"/>
      <c r="DO16" s="622"/>
      <c r="DP16" s="623"/>
      <c r="DQ16" s="627">
        <v>19067</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147242</v>
      </c>
      <c r="S17" s="622"/>
      <c r="T17" s="622"/>
      <c r="U17" s="622"/>
      <c r="V17" s="622"/>
      <c r="W17" s="622"/>
      <c r="X17" s="622"/>
      <c r="Y17" s="623"/>
      <c r="Z17" s="659">
        <v>0.9</v>
      </c>
      <c r="AA17" s="659"/>
      <c r="AB17" s="659"/>
      <c r="AC17" s="659"/>
      <c r="AD17" s="660">
        <v>147242</v>
      </c>
      <c r="AE17" s="660"/>
      <c r="AF17" s="660"/>
      <c r="AG17" s="660"/>
      <c r="AH17" s="660"/>
      <c r="AI17" s="660"/>
      <c r="AJ17" s="660"/>
      <c r="AK17" s="660"/>
      <c r="AL17" s="624">
        <v>1.8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1527397</v>
      </c>
      <c r="CS17" s="622"/>
      <c r="CT17" s="622"/>
      <c r="CU17" s="622"/>
      <c r="CV17" s="622"/>
      <c r="CW17" s="622"/>
      <c r="CX17" s="622"/>
      <c r="CY17" s="623"/>
      <c r="CZ17" s="659">
        <v>9.9</v>
      </c>
      <c r="DA17" s="659"/>
      <c r="DB17" s="659"/>
      <c r="DC17" s="659"/>
      <c r="DD17" s="627" t="s">
        <v>122</v>
      </c>
      <c r="DE17" s="622"/>
      <c r="DF17" s="622"/>
      <c r="DG17" s="622"/>
      <c r="DH17" s="622"/>
      <c r="DI17" s="622"/>
      <c r="DJ17" s="622"/>
      <c r="DK17" s="622"/>
      <c r="DL17" s="622"/>
      <c r="DM17" s="622"/>
      <c r="DN17" s="622"/>
      <c r="DO17" s="622"/>
      <c r="DP17" s="623"/>
      <c r="DQ17" s="627">
        <v>1486825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24165</v>
      </c>
      <c r="S18" s="622"/>
      <c r="T18" s="622"/>
      <c r="U18" s="622"/>
      <c r="V18" s="622"/>
      <c r="W18" s="622"/>
      <c r="X18" s="622"/>
      <c r="Y18" s="623"/>
      <c r="Z18" s="659">
        <v>0.2</v>
      </c>
      <c r="AA18" s="659"/>
      <c r="AB18" s="659"/>
      <c r="AC18" s="659"/>
      <c r="AD18" s="660">
        <v>24165</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111900</v>
      </c>
      <c r="S19" s="622"/>
      <c r="T19" s="622"/>
      <c r="U19" s="622"/>
      <c r="V19" s="622"/>
      <c r="W19" s="622"/>
      <c r="X19" s="622"/>
      <c r="Y19" s="623"/>
      <c r="Z19" s="659">
        <v>0.7</v>
      </c>
      <c r="AA19" s="659"/>
      <c r="AB19" s="659"/>
      <c r="AC19" s="659"/>
      <c r="AD19" s="660">
        <v>111900</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33936</v>
      </c>
      <c r="BH19" s="622"/>
      <c r="BI19" s="622"/>
      <c r="BJ19" s="622"/>
      <c r="BK19" s="622"/>
      <c r="BL19" s="622"/>
      <c r="BM19" s="622"/>
      <c r="BN19" s="623"/>
      <c r="BO19" s="659">
        <v>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11177</v>
      </c>
      <c r="S20" s="622"/>
      <c r="T20" s="622"/>
      <c r="U20" s="622"/>
      <c r="V20" s="622"/>
      <c r="W20" s="622"/>
      <c r="X20" s="622"/>
      <c r="Y20" s="623"/>
      <c r="Z20" s="659">
        <v>0.1</v>
      </c>
      <c r="AA20" s="659"/>
      <c r="AB20" s="659"/>
      <c r="AC20" s="659"/>
      <c r="AD20" s="660">
        <v>11177</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33936</v>
      </c>
      <c r="BH20" s="622"/>
      <c r="BI20" s="622"/>
      <c r="BJ20" s="622"/>
      <c r="BK20" s="622"/>
      <c r="BL20" s="622"/>
      <c r="BM20" s="622"/>
      <c r="BN20" s="623"/>
      <c r="BO20" s="659">
        <v>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15387775</v>
      </c>
      <c r="CS20" s="622"/>
      <c r="CT20" s="622"/>
      <c r="CU20" s="622"/>
      <c r="CV20" s="622"/>
      <c r="CW20" s="622"/>
      <c r="CX20" s="622"/>
      <c r="CY20" s="623"/>
      <c r="CZ20" s="659">
        <v>100</v>
      </c>
      <c r="DA20" s="659"/>
      <c r="DB20" s="659"/>
      <c r="DC20" s="659"/>
      <c r="DD20" s="627">
        <v>2594599</v>
      </c>
      <c r="DE20" s="622"/>
      <c r="DF20" s="622"/>
      <c r="DG20" s="622"/>
      <c r="DH20" s="622"/>
      <c r="DI20" s="622"/>
      <c r="DJ20" s="622"/>
      <c r="DK20" s="622"/>
      <c r="DL20" s="622"/>
      <c r="DM20" s="622"/>
      <c r="DN20" s="622"/>
      <c r="DO20" s="622"/>
      <c r="DP20" s="623"/>
      <c r="DQ20" s="627">
        <v>9517179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4331660</v>
      </c>
      <c r="S21" s="622"/>
      <c r="T21" s="622"/>
      <c r="U21" s="622"/>
      <c r="V21" s="622"/>
      <c r="W21" s="622"/>
      <c r="X21" s="622"/>
      <c r="Y21" s="623"/>
      <c r="Z21" s="659">
        <v>27.2</v>
      </c>
      <c r="AA21" s="659"/>
      <c r="AB21" s="659"/>
      <c r="AC21" s="659"/>
      <c r="AD21" s="660">
        <v>3899906</v>
      </c>
      <c r="AE21" s="660"/>
      <c r="AF21" s="660"/>
      <c r="AG21" s="660"/>
      <c r="AH21" s="660"/>
      <c r="AI21" s="660"/>
      <c r="AJ21" s="660"/>
      <c r="AK21" s="660"/>
      <c r="AL21" s="624">
        <v>46.7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33936</v>
      </c>
      <c r="BH21" s="622"/>
      <c r="BI21" s="622"/>
      <c r="BJ21" s="622"/>
      <c r="BK21" s="622"/>
      <c r="BL21" s="622"/>
      <c r="BM21" s="622"/>
      <c r="BN21" s="623"/>
      <c r="BO21" s="659">
        <v>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3899906</v>
      </c>
      <c r="S22" s="622"/>
      <c r="T22" s="622"/>
      <c r="U22" s="622"/>
      <c r="V22" s="622"/>
      <c r="W22" s="622"/>
      <c r="X22" s="622"/>
      <c r="Y22" s="623"/>
      <c r="Z22" s="659">
        <v>24.5</v>
      </c>
      <c r="AA22" s="659"/>
      <c r="AB22" s="659"/>
      <c r="AC22" s="659"/>
      <c r="AD22" s="660">
        <v>3899906</v>
      </c>
      <c r="AE22" s="660"/>
      <c r="AF22" s="660"/>
      <c r="AG22" s="660"/>
      <c r="AH22" s="660"/>
      <c r="AI22" s="660"/>
      <c r="AJ22" s="660"/>
      <c r="AK22" s="660"/>
      <c r="AL22" s="624">
        <v>46.7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431754</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6153955</v>
      </c>
      <c r="CS24" s="677"/>
      <c r="CT24" s="677"/>
      <c r="CU24" s="677"/>
      <c r="CV24" s="677"/>
      <c r="CW24" s="677"/>
      <c r="CX24" s="677"/>
      <c r="CY24" s="702"/>
      <c r="CZ24" s="703">
        <v>40</v>
      </c>
      <c r="DA24" s="685"/>
      <c r="DB24" s="685"/>
      <c r="DC24" s="705"/>
      <c r="DD24" s="701">
        <v>4815127</v>
      </c>
      <c r="DE24" s="677"/>
      <c r="DF24" s="677"/>
      <c r="DG24" s="677"/>
      <c r="DH24" s="677"/>
      <c r="DI24" s="677"/>
      <c r="DJ24" s="677"/>
      <c r="DK24" s="702"/>
      <c r="DL24" s="701">
        <v>3929491</v>
      </c>
      <c r="DM24" s="677"/>
      <c r="DN24" s="677"/>
      <c r="DO24" s="677"/>
      <c r="DP24" s="677"/>
      <c r="DQ24" s="677"/>
      <c r="DR24" s="677"/>
      <c r="DS24" s="677"/>
      <c r="DT24" s="677"/>
      <c r="DU24" s="677"/>
      <c r="DV24" s="702"/>
      <c r="DW24" s="703">
        <v>46.9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8754659</v>
      </c>
      <c r="S25" s="622"/>
      <c r="T25" s="622"/>
      <c r="U25" s="622"/>
      <c r="V25" s="622"/>
      <c r="W25" s="622"/>
      <c r="X25" s="622"/>
      <c r="Y25" s="623"/>
      <c r="Z25" s="659">
        <v>55.1</v>
      </c>
      <c r="AA25" s="659"/>
      <c r="AB25" s="659"/>
      <c r="AC25" s="659"/>
      <c r="AD25" s="660">
        <v>8322905</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2270625</v>
      </c>
      <c r="CS25" s="634"/>
      <c r="CT25" s="634"/>
      <c r="CU25" s="634"/>
      <c r="CV25" s="634"/>
      <c r="CW25" s="634"/>
      <c r="CX25" s="634"/>
      <c r="CY25" s="635"/>
      <c r="CZ25" s="624">
        <v>14.8</v>
      </c>
      <c r="DA25" s="636"/>
      <c r="DB25" s="636"/>
      <c r="DC25" s="637"/>
      <c r="DD25" s="627">
        <v>2071805</v>
      </c>
      <c r="DE25" s="634"/>
      <c r="DF25" s="634"/>
      <c r="DG25" s="634"/>
      <c r="DH25" s="634"/>
      <c r="DI25" s="634"/>
      <c r="DJ25" s="634"/>
      <c r="DK25" s="635"/>
      <c r="DL25" s="627">
        <v>1779683</v>
      </c>
      <c r="DM25" s="634"/>
      <c r="DN25" s="634"/>
      <c r="DO25" s="634"/>
      <c r="DP25" s="634"/>
      <c r="DQ25" s="634"/>
      <c r="DR25" s="634"/>
      <c r="DS25" s="634"/>
      <c r="DT25" s="634"/>
      <c r="DU25" s="634"/>
      <c r="DV25" s="635"/>
      <c r="DW25" s="624">
        <v>21.2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1721</v>
      </c>
      <c r="S26" s="622"/>
      <c r="T26" s="622"/>
      <c r="U26" s="622"/>
      <c r="V26" s="622"/>
      <c r="W26" s="622"/>
      <c r="X26" s="622"/>
      <c r="Y26" s="623"/>
      <c r="Z26" s="659">
        <v>0</v>
      </c>
      <c r="AA26" s="659"/>
      <c r="AB26" s="659"/>
      <c r="AC26" s="659"/>
      <c r="AD26" s="660">
        <v>1721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1366880</v>
      </c>
      <c r="CS26" s="622"/>
      <c r="CT26" s="622"/>
      <c r="CU26" s="622"/>
      <c r="CV26" s="622"/>
      <c r="CW26" s="622"/>
      <c r="CX26" s="622"/>
      <c r="CY26" s="623"/>
      <c r="CZ26" s="624">
        <v>8.9</v>
      </c>
      <c r="DA26" s="636"/>
      <c r="DB26" s="636"/>
      <c r="DC26" s="637"/>
      <c r="DD26" s="627">
        <v>1168060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69622</v>
      </c>
      <c r="S27" s="622"/>
      <c r="T27" s="622"/>
      <c r="U27" s="622"/>
      <c r="V27" s="622"/>
      <c r="W27" s="622"/>
      <c r="X27" s="622"/>
      <c r="Y27" s="623"/>
      <c r="Z27" s="659">
        <v>0.4</v>
      </c>
      <c r="AA27" s="659"/>
      <c r="AB27" s="659"/>
      <c r="AC27" s="659"/>
      <c r="AD27" s="660">
        <v>135</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3362188</v>
      </c>
      <c r="BH27" s="622"/>
      <c r="BI27" s="622"/>
      <c r="BJ27" s="622"/>
      <c r="BK27" s="622"/>
      <c r="BL27" s="622"/>
      <c r="BM27" s="622"/>
      <c r="BN27" s="623"/>
      <c r="BO27" s="659">
        <v>100</v>
      </c>
      <c r="BP27" s="659"/>
      <c r="BQ27" s="659"/>
      <c r="BR27" s="659"/>
      <c r="BS27" s="660">
        <v>55334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2355933</v>
      </c>
      <c r="CS27" s="634"/>
      <c r="CT27" s="634"/>
      <c r="CU27" s="634"/>
      <c r="CV27" s="634"/>
      <c r="CW27" s="634"/>
      <c r="CX27" s="634"/>
      <c r="CY27" s="635"/>
      <c r="CZ27" s="624">
        <v>15.3</v>
      </c>
      <c r="DA27" s="636"/>
      <c r="DB27" s="636"/>
      <c r="DC27" s="637"/>
      <c r="DD27" s="627">
        <v>1256497</v>
      </c>
      <c r="DE27" s="634"/>
      <c r="DF27" s="634"/>
      <c r="DG27" s="634"/>
      <c r="DH27" s="634"/>
      <c r="DI27" s="634"/>
      <c r="DJ27" s="634"/>
      <c r="DK27" s="635"/>
      <c r="DL27" s="627">
        <v>954535</v>
      </c>
      <c r="DM27" s="634"/>
      <c r="DN27" s="634"/>
      <c r="DO27" s="634"/>
      <c r="DP27" s="634"/>
      <c r="DQ27" s="634"/>
      <c r="DR27" s="634"/>
      <c r="DS27" s="634"/>
      <c r="DT27" s="634"/>
      <c r="DU27" s="634"/>
      <c r="DV27" s="635"/>
      <c r="DW27" s="624">
        <v>11.4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131094</v>
      </c>
      <c r="S28" s="622"/>
      <c r="T28" s="622"/>
      <c r="U28" s="622"/>
      <c r="V28" s="622"/>
      <c r="W28" s="622"/>
      <c r="X28" s="622"/>
      <c r="Y28" s="623"/>
      <c r="Z28" s="659">
        <v>0.8</v>
      </c>
      <c r="AA28" s="659"/>
      <c r="AB28" s="659"/>
      <c r="AC28" s="659"/>
      <c r="AD28" s="660">
        <v>15846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1527397</v>
      </c>
      <c r="CS28" s="622"/>
      <c r="CT28" s="622"/>
      <c r="CU28" s="622"/>
      <c r="CV28" s="622"/>
      <c r="CW28" s="622"/>
      <c r="CX28" s="622"/>
      <c r="CY28" s="623"/>
      <c r="CZ28" s="624">
        <v>9.9</v>
      </c>
      <c r="DA28" s="636"/>
      <c r="DB28" s="636"/>
      <c r="DC28" s="637"/>
      <c r="DD28" s="627">
        <v>1486825</v>
      </c>
      <c r="DE28" s="622"/>
      <c r="DF28" s="622"/>
      <c r="DG28" s="622"/>
      <c r="DH28" s="622"/>
      <c r="DI28" s="622"/>
      <c r="DJ28" s="622"/>
      <c r="DK28" s="623"/>
      <c r="DL28" s="627">
        <v>1195273</v>
      </c>
      <c r="DM28" s="622"/>
      <c r="DN28" s="622"/>
      <c r="DO28" s="622"/>
      <c r="DP28" s="622"/>
      <c r="DQ28" s="622"/>
      <c r="DR28" s="622"/>
      <c r="DS28" s="622"/>
      <c r="DT28" s="622"/>
      <c r="DU28" s="622"/>
      <c r="DV28" s="623"/>
      <c r="DW28" s="624">
        <v>14.3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12341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1527321</v>
      </c>
      <c r="CS29" s="634"/>
      <c r="CT29" s="634"/>
      <c r="CU29" s="634"/>
      <c r="CV29" s="634"/>
      <c r="CW29" s="634"/>
      <c r="CX29" s="634"/>
      <c r="CY29" s="635"/>
      <c r="CZ29" s="624">
        <v>9.9</v>
      </c>
      <c r="DA29" s="636"/>
      <c r="DB29" s="636"/>
      <c r="DC29" s="637"/>
      <c r="DD29" s="627">
        <v>1486749</v>
      </c>
      <c r="DE29" s="634"/>
      <c r="DF29" s="634"/>
      <c r="DG29" s="634"/>
      <c r="DH29" s="634"/>
      <c r="DI29" s="634"/>
      <c r="DJ29" s="634"/>
      <c r="DK29" s="635"/>
      <c r="DL29" s="627">
        <v>1195197</v>
      </c>
      <c r="DM29" s="634"/>
      <c r="DN29" s="634"/>
      <c r="DO29" s="634"/>
      <c r="DP29" s="634"/>
      <c r="DQ29" s="634"/>
      <c r="DR29" s="634"/>
      <c r="DS29" s="634"/>
      <c r="DT29" s="634"/>
      <c r="DU29" s="634"/>
      <c r="DV29" s="635"/>
      <c r="DW29" s="624">
        <v>14.3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1981105</v>
      </c>
      <c r="S30" s="622"/>
      <c r="T30" s="622"/>
      <c r="U30" s="622"/>
      <c r="V30" s="622"/>
      <c r="W30" s="622"/>
      <c r="X30" s="622"/>
      <c r="Y30" s="623"/>
      <c r="Z30" s="659">
        <v>12.5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1497981</v>
      </c>
      <c r="CS30" s="622"/>
      <c r="CT30" s="622"/>
      <c r="CU30" s="622"/>
      <c r="CV30" s="622"/>
      <c r="CW30" s="622"/>
      <c r="CX30" s="622"/>
      <c r="CY30" s="623"/>
      <c r="CZ30" s="624">
        <v>9.6999999999999993</v>
      </c>
      <c r="DA30" s="636"/>
      <c r="DB30" s="636"/>
      <c r="DC30" s="637"/>
      <c r="DD30" s="627">
        <v>1458953</v>
      </c>
      <c r="DE30" s="622"/>
      <c r="DF30" s="622"/>
      <c r="DG30" s="622"/>
      <c r="DH30" s="622"/>
      <c r="DI30" s="622"/>
      <c r="DJ30" s="622"/>
      <c r="DK30" s="623"/>
      <c r="DL30" s="627">
        <v>1167464</v>
      </c>
      <c r="DM30" s="622"/>
      <c r="DN30" s="622"/>
      <c r="DO30" s="622"/>
      <c r="DP30" s="622"/>
      <c r="DQ30" s="622"/>
      <c r="DR30" s="622"/>
      <c r="DS30" s="622"/>
      <c r="DT30" s="622"/>
      <c r="DU30" s="622"/>
      <c r="DV30" s="623"/>
      <c r="DW30" s="624">
        <v>13.9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96.9</v>
      </c>
      <c r="BN31" s="684"/>
      <c r="BO31" s="684"/>
      <c r="BP31" s="684"/>
      <c r="BQ31" s="686"/>
      <c r="BR31" s="683">
        <v>99.4</v>
      </c>
      <c r="BS31" s="684"/>
      <c r="BT31" s="684"/>
      <c r="BU31" s="684"/>
      <c r="BV31" s="684"/>
      <c r="BW31" s="684"/>
      <c r="BX31" s="685">
        <v>97.2</v>
      </c>
      <c r="BY31" s="684"/>
      <c r="BZ31" s="684"/>
      <c r="CA31" s="684"/>
      <c r="CB31" s="686"/>
      <c r="CD31" s="642"/>
      <c r="CE31" s="643"/>
      <c r="CF31" s="618" t="s">
        <v>300</v>
      </c>
      <c r="CG31" s="619"/>
      <c r="CH31" s="619"/>
      <c r="CI31" s="619"/>
      <c r="CJ31" s="619"/>
      <c r="CK31" s="619"/>
      <c r="CL31" s="619"/>
      <c r="CM31" s="619"/>
      <c r="CN31" s="619"/>
      <c r="CO31" s="619"/>
      <c r="CP31" s="619"/>
      <c r="CQ31" s="620"/>
      <c r="CR31" s="621">
        <v>29340</v>
      </c>
      <c r="CS31" s="634"/>
      <c r="CT31" s="634"/>
      <c r="CU31" s="634"/>
      <c r="CV31" s="634"/>
      <c r="CW31" s="634"/>
      <c r="CX31" s="634"/>
      <c r="CY31" s="635"/>
      <c r="CZ31" s="624">
        <v>0.2</v>
      </c>
      <c r="DA31" s="636"/>
      <c r="DB31" s="636"/>
      <c r="DC31" s="637"/>
      <c r="DD31" s="627">
        <v>27796</v>
      </c>
      <c r="DE31" s="634"/>
      <c r="DF31" s="634"/>
      <c r="DG31" s="634"/>
      <c r="DH31" s="634"/>
      <c r="DI31" s="634"/>
      <c r="DJ31" s="634"/>
      <c r="DK31" s="635"/>
      <c r="DL31" s="627">
        <v>27733</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1427059</v>
      </c>
      <c r="S32" s="622"/>
      <c r="T32" s="622"/>
      <c r="U32" s="622"/>
      <c r="V32" s="622"/>
      <c r="W32" s="622"/>
      <c r="X32" s="622"/>
      <c r="Y32" s="623"/>
      <c r="Z32" s="659">
        <v>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99.3</v>
      </c>
      <c r="BH32" s="634"/>
      <c r="BI32" s="634"/>
      <c r="BJ32" s="634"/>
      <c r="BK32" s="634"/>
      <c r="BL32" s="634"/>
      <c r="BM32" s="625">
        <v>97.4</v>
      </c>
      <c r="BN32" s="634"/>
      <c r="BO32" s="634"/>
      <c r="BP32" s="634"/>
      <c r="BQ32" s="657"/>
      <c r="BR32" s="687">
        <v>99.4</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76</v>
      </c>
      <c r="CS32" s="622"/>
      <c r="CT32" s="622"/>
      <c r="CU32" s="622"/>
      <c r="CV32" s="622"/>
      <c r="CW32" s="622"/>
      <c r="CX32" s="622"/>
      <c r="CY32" s="623"/>
      <c r="CZ32" s="624">
        <v>0</v>
      </c>
      <c r="DA32" s="636"/>
      <c r="DB32" s="636"/>
      <c r="DC32" s="637"/>
      <c r="DD32" s="627">
        <v>76</v>
      </c>
      <c r="DE32" s="622"/>
      <c r="DF32" s="622"/>
      <c r="DG32" s="622"/>
      <c r="DH32" s="622"/>
      <c r="DI32" s="622"/>
      <c r="DJ32" s="622"/>
      <c r="DK32" s="623"/>
      <c r="DL32" s="627">
        <v>76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58204</v>
      </c>
      <c r="S33" s="622"/>
      <c r="T33" s="622"/>
      <c r="U33" s="622"/>
      <c r="V33" s="622"/>
      <c r="W33" s="622"/>
      <c r="X33" s="622"/>
      <c r="Y33" s="623"/>
      <c r="Z33" s="659">
        <v>0.4</v>
      </c>
      <c r="AA33" s="659"/>
      <c r="AB33" s="659"/>
      <c r="AC33" s="659"/>
      <c r="AD33" s="660">
        <v>1909</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99.1</v>
      </c>
      <c r="BH33" s="606"/>
      <c r="BI33" s="606"/>
      <c r="BJ33" s="606"/>
      <c r="BK33" s="606"/>
      <c r="BL33" s="606"/>
      <c r="BM33" s="652">
        <v>96.1</v>
      </c>
      <c r="BN33" s="606"/>
      <c r="BO33" s="606"/>
      <c r="BP33" s="606"/>
      <c r="BQ33" s="669"/>
      <c r="BR33" s="682">
        <v>99.3</v>
      </c>
      <c r="BS33" s="606"/>
      <c r="BT33" s="606"/>
      <c r="BU33" s="606"/>
      <c r="BV33" s="606"/>
      <c r="BW33" s="606"/>
      <c r="BX33" s="652">
        <v>96.3</v>
      </c>
      <c r="BY33" s="606"/>
      <c r="BZ33" s="606"/>
      <c r="CA33" s="606"/>
      <c r="CB33" s="669"/>
      <c r="CD33" s="618" t="s">
        <v>307</v>
      </c>
      <c r="CE33" s="619"/>
      <c r="CF33" s="619"/>
      <c r="CG33" s="619"/>
      <c r="CH33" s="619"/>
      <c r="CI33" s="619"/>
      <c r="CJ33" s="619"/>
      <c r="CK33" s="619"/>
      <c r="CL33" s="619"/>
      <c r="CM33" s="619"/>
      <c r="CN33" s="619"/>
      <c r="CO33" s="619"/>
      <c r="CP33" s="619"/>
      <c r="CQ33" s="620"/>
      <c r="CR33" s="621">
        <v>6072151</v>
      </c>
      <c r="CS33" s="634"/>
      <c r="CT33" s="634"/>
      <c r="CU33" s="634"/>
      <c r="CV33" s="634"/>
      <c r="CW33" s="634"/>
      <c r="CX33" s="634"/>
      <c r="CY33" s="635"/>
      <c r="CZ33" s="624">
        <v>39.5</v>
      </c>
      <c r="DA33" s="636"/>
      <c r="DB33" s="636"/>
      <c r="DC33" s="637"/>
      <c r="DD33" s="627">
        <v>4523503</v>
      </c>
      <c r="DE33" s="634"/>
      <c r="DF33" s="634"/>
      <c r="DG33" s="634"/>
      <c r="DH33" s="634"/>
      <c r="DI33" s="634"/>
      <c r="DJ33" s="634"/>
      <c r="DK33" s="635"/>
      <c r="DL33" s="627">
        <v>3382158</v>
      </c>
      <c r="DM33" s="634"/>
      <c r="DN33" s="634"/>
      <c r="DO33" s="634"/>
      <c r="DP33" s="634"/>
      <c r="DQ33" s="634"/>
      <c r="DR33" s="634"/>
      <c r="DS33" s="634"/>
      <c r="DT33" s="634"/>
      <c r="DU33" s="634"/>
      <c r="DV33" s="635"/>
      <c r="DW33" s="624">
        <v>40.4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150561</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1833118</v>
      </c>
      <c r="CS34" s="622"/>
      <c r="CT34" s="622"/>
      <c r="CU34" s="622"/>
      <c r="CV34" s="622"/>
      <c r="CW34" s="622"/>
      <c r="CX34" s="622"/>
      <c r="CY34" s="623"/>
      <c r="CZ34" s="624">
        <v>11.9</v>
      </c>
      <c r="DA34" s="636"/>
      <c r="DB34" s="636"/>
      <c r="DC34" s="637"/>
      <c r="DD34" s="627">
        <v>1295126</v>
      </c>
      <c r="DE34" s="622"/>
      <c r="DF34" s="622"/>
      <c r="DG34" s="622"/>
      <c r="DH34" s="622"/>
      <c r="DI34" s="622"/>
      <c r="DJ34" s="622"/>
      <c r="DK34" s="623"/>
      <c r="DL34" s="627">
        <v>1083476</v>
      </c>
      <c r="DM34" s="622"/>
      <c r="DN34" s="622"/>
      <c r="DO34" s="622"/>
      <c r="DP34" s="622"/>
      <c r="DQ34" s="622"/>
      <c r="DR34" s="622"/>
      <c r="DS34" s="622"/>
      <c r="DT34" s="622"/>
      <c r="DU34" s="622"/>
      <c r="DV34" s="623"/>
      <c r="DW34" s="624">
        <v>12.9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520356</v>
      </c>
      <c r="S35" s="622"/>
      <c r="T35" s="622"/>
      <c r="U35" s="622"/>
      <c r="V35" s="622"/>
      <c r="W35" s="622"/>
      <c r="X35" s="622"/>
      <c r="Y35" s="623"/>
      <c r="Z35" s="659">
        <v>3.3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402522</v>
      </c>
      <c r="CS35" s="634"/>
      <c r="CT35" s="634"/>
      <c r="CU35" s="634"/>
      <c r="CV35" s="634"/>
      <c r="CW35" s="634"/>
      <c r="CX35" s="634"/>
      <c r="CY35" s="635"/>
      <c r="CZ35" s="624">
        <v>2.6</v>
      </c>
      <c r="DA35" s="636"/>
      <c r="DB35" s="636"/>
      <c r="DC35" s="637"/>
      <c r="DD35" s="627">
        <v>305989</v>
      </c>
      <c r="DE35" s="634"/>
      <c r="DF35" s="634"/>
      <c r="DG35" s="634"/>
      <c r="DH35" s="634"/>
      <c r="DI35" s="634"/>
      <c r="DJ35" s="634"/>
      <c r="DK35" s="635"/>
      <c r="DL35" s="627">
        <v>236138</v>
      </c>
      <c r="DM35" s="634"/>
      <c r="DN35" s="634"/>
      <c r="DO35" s="634"/>
      <c r="DP35" s="634"/>
      <c r="DQ35" s="634"/>
      <c r="DR35" s="634"/>
      <c r="DS35" s="634"/>
      <c r="DT35" s="634"/>
      <c r="DU35" s="634"/>
      <c r="DV35" s="635"/>
      <c r="DW35" s="624">
        <v>2.8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673784</v>
      </c>
      <c r="S36" s="622"/>
      <c r="T36" s="622"/>
      <c r="U36" s="622"/>
      <c r="V36" s="622"/>
      <c r="W36" s="622"/>
      <c r="X36" s="622"/>
      <c r="Y36" s="623"/>
      <c r="Z36" s="659">
        <v>4.2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2173977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112874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1669193</v>
      </c>
      <c r="CS36" s="622"/>
      <c r="CT36" s="622"/>
      <c r="CU36" s="622"/>
      <c r="CV36" s="622"/>
      <c r="CW36" s="622"/>
      <c r="CX36" s="622"/>
      <c r="CY36" s="623"/>
      <c r="CZ36" s="624">
        <v>10.8</v>
      </c>
      <c r="DA36" s="636"/>
      <c r="DB36" s="636"/>
      <c r="DC36" s="637"/>
      <c r="DD36" s="627">
        <v>1182291</v>
      </c>
      <c r="DE36" s="622"/>
      <c r="DF36" s="622"/>
      <c r="DG36" s="622"/>
      <c r="DH36" s="622"/>
      <c r="DI36" s="622"/>
      <c r="DJ36" s="622"/>
      <c r="DK36" s="623"/>
      <c r="DL36" s="627">
        <v>967459</v>
      </c>
      <c r="DM36" s="622"/>
      <c r="DN36" s="622"/>
      <c r="DO36" s="622"/>
      <c r="DP36" s="622"/>
      <c r="DQ36" s="622"/>
      <c r="DR36" s="622"/>
      <c r="DS36" s="622"/>
      <c r="DT36" s="622"/>
      <c r="DU36" s="622"/>
      <c r="DV36" s="623"/>
      <c r="DW36" s="624">
        <v>11.5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427029</v>
      </c>
      <c r="S37" s="622"/>
      <c r="T37" s="622"/>
      <c r="U37" s="622"/>
      <c r="V37" s="622"/>
      <c r="W37" s="622"/>
      <c r="X37" s="622"/>
      <c r="Y37" s="623"/>
      <c r="Z37" s="659">
        <v>2.7</v>
      </c>
      <c r="AA37" s="659"/>
      <c r="AB37" s="659"/>
      <c r="AC37" s="659"/>
      <c r="AD37" s="660">
        <v>8556</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1089986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101943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166905</v>
      </c>
      <c r="CS37" s="634"/>
      <c r="CT37" s="634"/>
      <c r="CU37" s="634"/>
      <c r="CV37" s="634"/>
      <c r="CW37" s="634"/>
      <c r="CX37" s="634"/>
      <c r="CY37" s="635"/>
      <c r="CZ37" s="624">
        <v>1.1000000000000001</v>
      </c>
      <c r="DA37" s="636"/>
      <c r="DB37" s="636"/>
      <c r="DC37" s="637"/>
      <c r="DD37" s="627">
        <v>166905</v>
      </c>
      <c r="DE37" s="634"/>
      <c r="DF37" s="634"/>
      <c r="DG37" s="634"/>
      <c r="DH37" s="634"/>
      <c r="DI37" s="634"/>
      <c r="DJ37" s="634"/>
      <c r="DK37" s="635"/>
      <c r="DL37" s="627">
        <v>127021</v>
      </c>
      <c r="DM37" s="634"/>
      <c r="DN37" s="634"/>
      <c r="DO37" s="634"/>
      <c r="DP37" s="634"/>
      <c r="DQ37" s="634"/>
      <c r="DR37" s="634"/>
      <c r="DS37" s="634"/>
      <c r="DT37" s="634"/>
      <c r="DU37" s="634"/>
      <c r="DV37" s="635"/>
      <c r="DW37" s="624">
        <v>1.5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1690616</v>
      </c>
      <c r="S38" s="622"/>
      <c r="T38" s="622"/>
      <c r="U38" s="622"/>
      <c r="V38" s="622"/>
      <c r="W38" s="622"/>
      <c r="X38" s="622"/>
      <c r="Y38" s="623"/>
      <c r="Z38" s="659">
        <v>10.6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11917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2692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1072074</v>
      </c>
      <c r="CS38" s="622"/>
      <c r="CT38" s="622"/>
      <c r="CU38" s="622"/>
      <c r="CV38" s="622"/>
      <c r="CW38" s="622"/>
      <c r="CX38" s="622"/>
      <c r="CY38" s="623"/>
      <c r="CZ38" s="624">
        <v>7</v>
      </c>
      <c r="DA38" s="636"/>
      <c r="DB38" s="636"/>
      <c r="DC38" s="637"/>
      <c r="DD38" s="627">
        <v>917473</v>
      </c>
      <c r="DE38" s="622"/>
      <c r="DF38" s="622"/>
      <c r="DG38" s="622"/>
      <c r="DH38" s="622"/>
      <c r="DI38" s="622"/>
      <c r="DJ38" s="622"/>
      <c r="DK38" s="623"/>
      <c r="DL38" s="627">
        <v>904063</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1844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3928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475081</v>
      </c>
      <c r="CS39" s="634"/>
      <c r="CT39" s="634"/>
      <c r="CU39" s="634"/>
      <c r="CV39" s="634"/>
      <c r="CW39" s="634"/>
      <c r="CX39" s="634"/>
      <c r="CY39" s="635"/>
      <c r="CZ39" s="624">
        <v>3.1</v>
      </c>
      <c r="DA39" s="636"/>
      <c r="DB39" s="636"/>
      <c r="DC39" s="637"/>
      <c r="DD39" s="627">
        <v>346139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25616</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144</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620163</v>
      </c>
      <c r="CS40" s="622"/>
      <c r="CT40" s="622"/>
      <c r="CU40" s="622"/>
      <c r="CV40" s="622"/>
      <c r="CW40" s="622"/>
      <c r="CX40" s="622"/>
      <c r="CY40" s="623"/>
      <c r="CZ40" s="624">
        <v>4</v>
      </c>
      <c r="DA40" s="636"/>
      <c r="DB40" s="636"/>
      <c r="DC40" s="637"/>
      <c r="DD40" s="627">
        <v>476485</v>
      </c>
      <c r="DE40" s="622"/>
      <c r="DF40" s="622"/>
      <c r="DG40" s="622"/>
      <c r="DH40" s="622"/>
      <c r="DI40" s="622"/>
      <c r="DJ40" s="622"/>
      <c r="DK40" s="623"/>
      <c r="DL40" s="627">
        <v>191022</v>
      </c>
      <c r="DM40" s="622"/>
      <c r="DN40" s="622"/>
      <c r="DO40" s="622"/>
      <c r="DP40" s="622"/>
      <c r="DQ40" s="622"/>
      <c r="DR40" s="622"/>
      <c r="DS40" s="622"/>
      <c r="DT40" s="622"/>
      <c r="DU40" s="622"/>
      <c r="DV40" s="623"/>
      <c r="DW40" s="624">
        <v>2.2999999999999998</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15898151</v>
      </c>
      <c r="S41" s="646"/>
      <c r="T41" s="646"/>
      <c r="U41" s="646"/>
      <c r="V41" s="646"/>
      <c r="W41" s="646"/>
      <c r="X41" s="646"/>
      <c r="Y41" s="649"/>
      <c r="Z41" s="650">
        <v>100</v>
      </c>
      <c r="AA41" s="650"/>
      <c r="AB41" s="650"/>
      <c r="AC41" s="650"/>
      <c r="AD41" s="651">
        <v>8351072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113622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956464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3161669</v>
      </c>
      <c r="CS42" s="634"/>
      <c r="CT42" s="634"/>
      <c r="CU42" s="634"/>
      <c r="CV42" s="634"/>
      <c r="CW42" s="634"/>
      <c r="CX42" s="634"/>
      <c r="CY42" s="635"/>
      <c r="CZ42" s="624">
        <v>20.5</v>
      </c>
      <c r="DA42" s="636"/>
      <c r="DB42" s="636"/>
      <c r="DC42" s="637"/>
      <c r="DD42" s="627">
        <v>178549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2594599</v>
      </c>
      <c r="CS44" s="622"/>
      <c r="CT44" s="622"/>
      <c r="CU44" s="622"/>
      <c r="CV44" s="622"/>
      <c r="CW44" s="622"/>
      <c r="CX44" s="622"/>
      <c r="CY44" s="623"/>
      <c r="CZ44" s="624">
        <v>16.899999999999999</v>
      </c>
      <c r="DA44" s="625"/>
      <c r="DB44" s="625"/>
      <c r="DC44" s="626"/>
      <c r="DD44" s="627">
        <v>159482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1258649</v>
      </c>
      <c r="CS45" s="634"/>
      <c r="CT45" s="634"/>
      <c r="CU45" s="634"/>
      <c r="CV45" s="634"/>
      <c r="CW45" s="634"/>
      <c r="CX45" s="634"/>
      <c r="CY45" s="635"/>
      <c r="CZ45" s="624">
        <v>8.1999999999999993</v>
      </c>
      <c r="DA45" s="636"/>
      <c r="DB45" s="636"/>
      <c r="DC45" s="637"/>
      <c r="DD45" s="627">
        <v>23838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1235513</v>
      </c>
      <c r="CS46" s="622"/>
      <c r="CT46" s="622"/>
      <c r="CU46" s="622"/>
      <c r="CV46" s="622"/>
      <c r="CW46" s="622"/>
      <c r="CX46" s="622"/>
      <c r="CY46" s="623"/>
      <c r="CZ46" s="624">
        <v>8</v>
      </c>
      <c r="DA46" s="625"/>
      <c r="DB46" s="625"/>
      <c r="DC46" s="626"/>
      <c r="DD46" s="627">
        <v>99141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567070</v>
      </c>
      <c r="CS47" s="634"/>
      <c r="CT47" s="634"/>
      <c r="CU47" s="634"/>
      <c r="CV47" s="634"/>
      <c r="CW47" s="634"/>
      <c r="CX47" s="634"/>
      <c r="CY47" s="635"/>
      <c r="CZ47" s="624">
        <v>3.7</v>
      </c>
      <c r="DA47" s="636"/>
      <c r="DB47" s="636"/>
      <c r="DC47" s="637"/>
      <c r="DD47" s="627">
        <v>19067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15387775</v>
      </c>
      <c r="CS49" s="606"/>
      <c r="CT49" s="606"/>
      <c r="CU49" s="606"/>
      <c r="CV49" s="606"/>
      <c r="CW49" s="606"/>
      <c r="CX49" s="606"/>
      <c r="CY49" s="607"/>
      <c r="CZ49" s="608">
        <v>100</v>
      </c>
      <c r="DA49" s="609"/>
      <c r="DB49" s="609"/>
      <c r="DC49" s="610"/>
      <c r="DD49" s="611">
        <v>9517179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V/kFk0Qbt3JYCOHFzCVq+TuVqBUeP8xbikvuDf2cTeglSARgQ7j9uKKxz5754ku5l4FFjs7rSxO8p7dbOuCng==" saltValue="+Kjtl3g4ejaJc4Y76gYa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19685039370078741" bottom="0.23622047244094491" header="0" footer="0"/>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70" zoomScaleNormal="70" zoomScaleSheetLayoutView="70" workbookViewId="0">
      <selection activeCell="A2" sqref="A2:BI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15930</v>
      </c>
      <c r="R7" s="1103"/>
      <c r="S7" s="1103"/>
      <c r="T7" s="1103"/>
      <c r="U7" s="1103"/>
      <c r="V7" s="1103">
        <v>15420</v>
      </c>
      <c r="W7" s="1103"/>
      <c r="X7" s="1103"/>
      <c r="Y7" s="1103"/>
      <c r="Z7" s="1103"/>
      <c r="AA7" s="1103">
        <v>510</v>
      </c>
      <c r="AB7" s="1103"/>
      <c r="AC7" s="1103"/>
      <c r="AD7" s="1103"/>
      <c r="AE7" s="1104"/>
      <c r="AF7" s="1105">
        <v>358</v>
      </c>
      <c r="AG7" s="1106"/>
      <c r="AH7" s="1106"/>
      <c r="AI7" s="1106"/>
      <c r="AJ7" s="1107"/>
      <c r="AK7" s="1108">
        <v>517</v>
      </c>
      <c r="AL7" s="1109"/>
      <c r="AM7" s="1109"/>
      <c r="AN7" s="1109"/>
      <c r="AO7" s="1109"/>
      <c r="AP7" s="1109">
        <v>9360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5</v>
      </c>
      <c r="CI7" s="1097"/>
      <c r="CJ7" s="1097"/>
      <c r="CK7" s="1097"/>
      <c r="CL7" s="1098"/>
      <c r="CM7" s="1096">
        <v>5</v>
      </c>
      <c r="CN7" s="1097"/>
      <c r="CO7" s="1097"/>
      <c r="CP7" s="1097"/>
      <c r="CQ7" s="1098"/>
      <c r="CR7" s="1096">
        <v>2</v>
      </c>
      <c r="CS7" s="1097"/>
      <c r="CT7" s="1097"/>
      <c r="CU7" s="1097"/>
      <c r="CV7" s="1098"/>
      <c r="CW7" s="1096" t="s">
        <v>552</v>
      </c>
      <c r="CX7" s="1097"/>
      <c r="CY7" s="1097"/>
      <c r="CZ7" s="1097"/>
      <c r="DA7" s="1098"/>
      <c r="DB7" s="1096" t="s">
        <v>552</v>
      </c>
      <c r="DC7" s="1097"/>
      <c r="DD7" s="1097"/>
      <c r="DE7" s="1097"/>
      <c r="DF7" s="1098"/>
      <c r="DG7" s="1096" t="s">
        <v>552</v>
      </c>
      <c r="DH7" s="1097"/>
      <c r="DI7" s="1097"/>
      <c r="DJ7" s="1097"/>
      <c r="DK7" s="1098"/>
      <c r="DL7" s="1096" t="s">
        <v>552</v>
      </c>
      <c r="DM7" s="1097"/>
      <c r="DN7" s="1097"/>
      <c r="DO7" s="1097"/>
      <c r="DP7" s="1098"/>
      <c r="DQ7" s="1096" t="s">
        <v>552</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8</v>
      </c>
      <c r="R8" s="1039"/>
      <c r="S8" s="1039"/>
      <c r="T8" s="1039"/>
      <c r="U8" s="1039"/>
      <c r="V8" s="1039">
        <v>8</v>
      </c>
      <c r="W8" s="1039"/>
      <c r="X8" s="1039"/>
      <c r="Y8" s="1039"/>
      <c r="Z8" s="1039"/>
      <c r="AA8" s="1039">
        <v>0</v>
      </c>
      <c r="AB8" s="1039"/>
      <c r="AC8" s="1039"/>
      <c r="AD8" s="1039"/>
      <c r="AE8" s="1040"/>
      <c r="AF8" s="1035">
        <v>0</v>
      </c>
      <c r="AG8" s="1036"/>
      <c r="AH8" s="1036"/>
      <c r="AI8" s="1036"/>
      <c r="AJ8" s="1037"/>
      <c r="AK8" s="1080">
        <v>4</v>
      </c>
      <c r="AL8" s="1081"/>
      <c r="AM8" s="1081"/>
      <c r="AN8" s="1081"/>
      <c r="AO8" s="1081"/>
      <c r="AP8" s="1081" t="s">
        <v>545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f>SUM(Q7:U8)</f>
        <v>15938</v>
      </c>
      <c r="R23" s="1061"/>
      <c r="S23" s="1061"/>
      <c r="T23" s="1061"/>
      <c r="U23" s="1061"/>
      <c r="V23" s="1061">
        <f t="shared" ref="V23" si="0">SUM(V7:Z8)</f>
        <v>15428</v>
      </c>
      <c r="W23" s="1061"/>
      <c r="X23" s="1061"/>
      <c r="Y23" s="1061"/>
      <c r="Z23" s="1061"/>
      <c r="AA23" s="1061">
        <f t="shared" ref="AA23" si="1">SUM(AA7:AE8)</f>
        <v>510</v>
      </c>
      <c r="AB23" s="1061"/>
      <c r="AC23" s="1061"/>
      <c r="AD23" s="1061"/>
      <c r="AE23" s="1068"/>
      <c r="AF23" s="1069">
        <f t="shared" ref="AF23" si="2">SUM(AF7:AJ8)</f>
        <v>358</v>
      </c>
      <c r="AG23" s="1061"/>
      <c r="AH23" s="1061"/>
      <c r="AI23" s="1061"/>
      <c r="AJ23" s="1070"/>
      <c r="AK23" s="1071"/>
      <c r="AL23" s="1072"/>
      <c r="AM23" s="1072"/>
      <c r="AN23" s="1072"/>
      <c r="AO23" s="1072"/>
      <c r="AP23" s="1061">
        <f t="shared" ref="AP23" si="3">SUM(AP7:AT8)</f>
        <v>9360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2102</v>
      </c>
      <c r="R28" s="1051"/>
      <c r="S28" s="1051"/>
      <c r="T28" s="1051"/>
      <c r="U28" s="1051"/>
      <c r="V28" s="1051">
        <v>1989</v>
      </c>
      <c r="W28" s="1051"/>
      <c r="X28" s="1051"/>
      <c r="Y28" s="1051"/>
      <c r="Z28" s="1051"/>
      <c r="AA28" s="1051">
        <v>113</v>
      </c>
      <c r="AB28" s="1051"/>
      <c r="AC28" s="1051"/>
      <c r="AD28" s="1051"/>
      <c r="AE28" s="1052"/>
      <c r="AF28" s="1053">
        <v>113</v>
      </c>
      <c r="AG28" s="1051"/>
      <c r="AH28" s="1051"/>
      <c r="AI28" s="1051"/>
      <c r="AJ28" s="1054"/>
      <c r="AK28" s="1042">
        <v>114</v>
      </c>
      <c r="AL28" s="1043"/>
      <c r="AM28" s="1043"/>
      <c r="AN28" s="1043"/>
      <c r="AO28" s="1043"/>
      <c r="AP28" s="1043">
        <v>0</v>
      </c>
      <c r="AQ28" s="1043"/>
      <c r="AR28" s="1043"/>
      <c r="AS28" s="1043"/>
      <c r="AT28" s="1043"/>
      <c r="AU28" s="1043">
        <v>0</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795</v>
      </c>
      <c r="R29" s="1039"/>
      <c r="S29" s="1039"/>
      <c r="T29" s="1039"/>
      <c r="U29" s="1039"/>
      <c r="V29" s="1039">
        <v>793</v>
      </c>
      <c r="W29" s="1039"/>
      <c r="X29" s="1039"/>
      <c r="Y29" s="1039"/>
      <c r="Z29" s="1039"/>
      <c r="AA29" s="1039">
        <v>1</v>
      </c>
      <c r="AB29" s="1039"/>
      <c r="AC29" s="1039"/>
      <c r="AD29" s="1039"/>
      <c r="AE29" s="1040"/>
      <c r="AF29" s="1035">
        <v>1</v>
      </c>
      <c r="AG29" s="1036"/>
      <c r="AH29" s="1036"/>
      <c r="AI29" s="1036"/>
      <c r="AJ29" s="1037"/>
      <c r="AK29" s="980">
        <v>450</v>
      </c>
      <c r="AL29" s="971"/>
      <c r="AM29" s="971"/>
      <c r="AN29" s="971"/>
      <c r="AO29" s="971"/>
      <c r="AP29" s="971">
        <v>0</v>
      </c>
      <c r="AQ29" s="971"/>
      <c r="AR29" s="971"/>
      <c r="AS29" s="971"/>
      <c r="AT29" s="971"/>
      <c r="AU29" s="971">
        <v>0</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496</v>
      </c>
      <c r="R30" s="1039"/>
      <c r="S30" s="1039"/>
      <c r="T30" s="1039"/>
      <c r="U30" s="1039"/>
      <c r="V30" s="1039">
        <v>423</v>
      </c>
      <c r="W30" s="1039"/>
      <c r="X30" s="1039"/>
      <c r="Y30" s="1039"/>
      <c r="Z30" s="1039"/>
      <c r="AA30" s="1039">
        <v>73</v>
      </c>
      <c r="AB30" s="1039"/>
      <c r="AC30" s="1039"/>
      <c r="AD30" s="1039"/>
      <c r="AE30" s="1040"/>
      <c r="AF30" s="1035">
        <v>537</v>
      </c>
      <c r="AG30" s="1036"/>
      <c r="AH30" s="1036"/>
      <c r="AI30" s="1036"/>
      <c r="AJ30" s="1037"/>
      <c r="AK30" s="980">
        <v>12</v>
      </c>
      <c r="AL30" s="971"/>
      <c r="AM30" s="971"/>
      <c r="AN30" s="971"/>
      <c r="AO30" s="971"/>
      <c r="AP30" s="971">
        <v>1691</v>
      </c>
      <c r="AQ30" s="971"/>
      <c r="AR30" s="971"/>
      <c r="AS30" s="971"/>
      <c r="AT30" s="971"/>
      <c r="AU30" s="971">
        <v>112</v>
      </c>
      <c r="AV30" s="971"/>
      <c r="AW30" s="971"/>
      <c r="AX30" s="971"/>
      <c r="AY30" s="971"/>
      <c r="AZ30" s="1041"/>
      <c r="BA30" s="1041"/>
      <c r="BB30" s="1041"/>
      <c r="BC30" s="1041"/>
      <c r="BD30" s="1041"/>
      <c r="BE30" s="972" t="s">
        <v>392</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189</v>
      </c>
      <c r="R31" s="1039"/>
      <c r="S31" s="1039"/>
      <c r="T31" s="1039"/>
      <c r="U31" s="1039"/>
      <c r="V31" s="1039">
        <v>189</v>
      </c>
      <c r="W31" s="1039"/>
      <c r="X31" s="1039"/>
      <c r="Y31" s="1039"/>
      <c r="Z31" s="1039"/>
      <c r="AA31" s="1039">
        <v>0</v>
      </c>
      <c r="AB31" s="1039"/>
      <c r="AC31" s="1039"/>
      <c r="AD31" s="1039"/>
      <c r="AE31" s="1040"/>
      <c r="AF31" s="1035">
        <v>46</v>
      </c>
      <c r="AG31" s="1036"/>
      <c r="AH31" s="1036"/>
      <c r="AI31" s="1036"/>
      <c r="AJ31" s="1037"/>
      <c r="AK31" s="980">
        <v>385</v>
      </c>
      <c r="AL31" s="971"/>
      <c r="AM31" s="971"/>
      <c r="AN31" s="971"/>
      <c r="AO31" s="971"/>
      <c r="AP31" s="971">
        <v>637</v>
      </c>
      <c r="AQ31" s="971"/>
      <c r="AR31" s="971"/>
      <c r="AS31" s="971"/>
      <c r="AT31" s="971"/>
      <c r="AU31" s="971">
        <v>637</v>
      </c>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17</v>
      </c>
      <c r="R32" s="1039"/>
      <c r="S32" s="1039"/>
      <c r="T32" s="1039"/>
      <c r="U32" s="1039"/>
      <c r="V32" s="1039">
        <v>12</v>
      </c>
      <c r="W32" s="1039"/>
      <c r="X32" s="1039"/>
      <c r="Y32" s="1039"/>
      <c r="Z32" s="1039"/>
      <c r="AA32" s="1039">
        <v>5</v>
      </c>
      <c r="AB32" s="1039"/>
      <c r="AC32" s="1039"/>
      <c r="AD32" s="1039"/>
      <c r="AE32" s="1040"/>
      <c r="AF32" s="1035">
        <v>41</v>
      </c>
      <c r="AG32" s="1036"/>
      <c r="AH32" s="1036"/>
      <c r="AI32" s="1036"/>
      <c r="AJ32" s="1037"/>
      <c r="AK32" s="980">
        <v>0</v>
      </c>
      <c r="AL32" s="971"/>
      <c r="AM32" s="971"/>
      <c r="AN32" s="971"/>
      <c r="AO32" s="971"/>
      <c r="AP32" s="971">
        <v>442</v>
      </c>
      <c r="AQ32" s="971"/>
      <c r="AR32" s="971"/>
      <c r="AS32" s="971"/>
      <c r="AT32" s="971"/>
      <c r="AU32" s="971">
        <v>0</v>
      </c>
      <c r="AV32" s="971"/>
      <c r="AW32" s="971"/>
      <c r="AX32" s="971"/>
      <c r="AY32" s="971"/>
      <c r="AZ32" s="1041"/>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f>SUM(AF28:AJ32)</f>
        <v>738</v>
      </c>
      <c r="AG63" s="959"/>
      <c r="AH63" s="959"/>
      <c r="AI63" s="959"/>
      <c r="AJ63" s="1022"/>
      <c r="AK63" s="1023"/>
      <c r="AL63" s="963"/>
      <c r="AM63" s="963"/>
      <c r="AN63" s="963"/>
      <c r="AO63" s="963"/>
      <c r="AP63" s="959">
        <f t="shared" ref="AP63" si="4">SUM(AP28:AT32)</f>
        <v>2770</v>
      </c>
      <c r="AQ63" s="959"/>
      <c r="AR63" s="959"/>
      <c r="AS63" s="959"/>
      <c r="AT63" s="959"/>
      <c r="AU63" s="959">
        <f t="shared" ref="AU63" si="5">SUM(AU28:AY32)</f>
        <v>749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5035</v>
      </c>
      <c r="R68" s="982"/>
      <c r="S68" s="982"/>
      <c r="T68" s="982"/>
      <c r="U68" s="982"/>
      <c r="V68" s="982">
        <v>4372</v>
      </c>
      <c r="W68" s="982"/>
      <c r="X68" s="982"/>
      <c r="Y68" s="982"/>
      <c r="Z68" s="982"/>
      <c r="AA68" s="982">
        <v>663</v>
      </c>
      <c r="AB68" s="982"/>
      <c r="AC68" s="982"/>
      <c r="AD68" s="982"/>
      <c r="AE68" s="982"/>
      <c r="AF68" s="982">
        <v>663</v>
      </c>
      <c r="AG68" s="982"/>
      <c r="AH68" s="982"/>
      <c r="AI68" s="982"/>
      <c r="AJ68" s="982"/>
      <c r="AK68" s="982">
        <v>509</v>
      </c>
      <c r="AL68" s="982"/>
      <c r="AM68" s="982"/>
      <c r="AN68" s="982"/>
      <c r="AO68" s="982"/>
      <c r="AP68" s="982">
        <v>503</v>
      </c>
      <c r="AQ68" s="982"/>
      <c r="AR68" s="982"/>
      <c r="AS68" s="982"/>
      <c r="AT68" s="982"/>
      <c r="AU68" s="982">
        <v>58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286</v>
      </c>
      <c r="R69" s="971"/>
      <c r="S69" s="971"/>
      <c r="T69" s="971"/>
      <c r="U69" s="971"/>
      <c r="V69" s="971">
        <v>161</v>
      </c>
      <c r="W69" s="971"/>
      <c r="X69" s="971"/>
      <c r="Y69" s="971"/>
      <c r="Z69" s="971"/>
      <c r="AA69" s="971">
        <v>124</v>
      </c>
      <c r="AB69" s="971"/>
      <c r="AC69" s="971"/>
      <c r="AD69" s="971"/>
      <c r="AE69" s="971"/>
      <c r="AF69" s="971">
        <v>124</v>
      </c>
      <c r="AG69" s="971"/>
      <c r="AH69" s="971"/>
      <c r="AI69" s="971"/>
      <c r="AJ69" s="971"/>
      <c r="AK69" s="971">
        <v>0</v>
      </c>
      <c r="AL69" s="971"/>
      <c r="AM69" s="971"/>
      <c r="AN69" s="971"/>
      <c r="AO69" s="971"/>
      <c r="AP69" s="971" t="s">
        <v>552</v>
      </c>
      <c r="AQ69" s="971"/>
      <c r="AR69" s="971"/>
      <c r="AS69" s="971"/>
      <c r="AT69" s="971"/>
      <c r="AU69" s="971" t="s">
        <v>552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70</v>
      </c>
      <c r="R70" s="971"/>
      <c r="S70" s="971"/>
      <c r="T70" s="971"/>
      <c r="U70" s="971"/>
      <c r="V70" s="971">
        <v>66</v>
      </c>
      <c r="W70" s="971"/>
      <c r="X70" s="971"/>
      <c r="Y70" s="971"/>
      <c r="Z70" s="971"/>
      <c r="AA70" s="971">
        <v>4</v>
      </c>
      <c r="AB70" s="971"/>
      <c r="AC70" s="971"/>
      <c r="AD70" s="971"/>
      <c r="AE70" s="971"/>
      <c r="AF70" s="971">
        <v>4</v>
      </c>
      <c r="AG70" s="971"/>
      <c r="AH70" s="971"/>
      <c r="AI70" s="971"/>
      <c r="AJ70" s="971"/>
      <c r="AK70" s="971">
        <v>30</v>
      </c>
      <c r="AL70" s="971"/>
      <c r="AM70" s="971"/>
      <c r="AN70" s="971"/>
      <c r="AO70" s="971"/>
      <c r="AP70" s="971" t="s">
        <v>552</v>
      </c>
      <c r="AQ70" s="971"/>
      <c r="AR70" s="971"/>
      <c r="AS70" s="971"/>
      <c r="AT70" s="971"/>
      <c r="AU70" s="971" t="s">
        <v>552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5505</v>
      </c>
      <c r="R71" s="971"/>
      <c r="S71" s="971"/>
      <c r="T71" s="971"/>
      <c r="U71" s="971"/>
      <c r="V71" s="971">
        <v>4899</v>
      </c>
      <c r="W71" s="971"/>
      <c r="X71" s="971"/>
      <c r="Y71" s="971"/>
      <c r="Z71" s="971"/>
      <c r="AA71" s="971">
        <v>606</v>
      </c>
      <c r="AB71" s="971"/>
      <c r="AC71" s="971"/>
      <c r="AD71" s="971"/>
      <c r="AE71" s="971"/>
      <c r="AF71" s="971">
        <v>606</v>
      </c>
      <c r="AG71" s="971"/>
      <c r="AH71" s="971"/>
      <c r="AI71" s="971"/>
      <c r="AJ71" s="971"/>
      <c r="AK71" s="971" t="s">
        <v>552</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39.950000000000003" customHeight="1" x14ac:dyDescent="0.15">
      <c r="A72" s="226">
        <v>5</v>
      </c>
      <c r="B72" s="1217" t="s">
        <v>560</v>
      </c>
      <c r="C72" s="975"/>
      <c r="D72" s="975"/>
      <c r="E72" s="975"/>
      <c r="F72" s="975"/>
      <c r="G72" s="975"/>
      <c r="H72" s="975"/>
      <c r="I72" s="975"/>
      <c r="J72" s="975"/>
      <c r="K72" s="975"/>
      <c r="L72" s="975"/>
      <c r="M72" s="975"/>
      <c r="N72" s="975"/>
      <c r="O72" s="975"/>
      <c r="P72" s="976"/>
      <c r="Q72" s="977">
        <v>166</v>
      </c>
      <c r="R72" s="971"/>
      <c r="S72" s="971"/>
      <c r="T72" s="971"/>
      <c r="U72" s="971"/>
      <c r="V72" s="971">
        <v>162</v>
      </c>
      <c r="W72" s="971"/>
      <c r="X72" s="971"/>
      <c r="Y72" s="971"/>
      <c r="Z72" s="971"/>
      <c r="AA72" s="971">
        <v>4</v>
      </c>
      <c r="AB72" s="971"/>
      <c r="AC72" s="971"/>
      <c r="AD72" s="971"/>
      <c r="AE72" s="971"/>
      <c r="AF72" s="971">
        <v>4</v>
      </c>
      <c r="AG72" s="971"/>
      <c r="AH72" s="971"/>
      <c r="AI72" s="971"/>
      <c r="AJ72" s="971"/>
      <c r="AK72" s="971" t="s">
        <v>545</v>
      </c>
      <c r="AL72" s="971"/>
      <c r="AM72" s="971"/>
      <c r="AN72" s="971"/>
      <c r="AO72" s="971"/>
      <c r="AP72" s="971" t="s">
        <v>545</v>
      </c>
      <c r="AQ72" s="971"/>
      <c r="AR72" s="971"/>
      <c r="AS72" s="971"/>
      <c r="AT72" s="971"/>
      <c r="AU72" s="971" t="s">
        <v>545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39.950000000000003" customHeight="1" x14ac:dyDescent="0.15">
      <c r="A73" s="226">
        <v>6</v>
      </c>
      <c r="B73" s="1217" t="s">
        <v>559</v>
      </c>
      <c r="C73" s="975"/>
      <c r="D73" s="975"/>
      <c r="E73" s="975"/>
      <c r="F73" s="975"/>
      <c r="G73" s="975"/>
      <c r="H73" s="975"/>
      <c r="I73" s="975"/>
      <c r="J73" s="975"/>
      <c r="K73" s="975"/>
      <c r="L73" s="975"/>
      <c r="M73" s="975"/>
      <c r="N73" s="975"/>
      <c r="O73" s="975"/>
      <c r="P73" s="976"/>
      <c r="Q73" s="977">
        <v>178905</v>
      </c>
      <c r="R73" s="971"/>
      <c r="S73" s="971"/>
      <c r="T73" s="971"/>
      <c r="U73" s="971"/>
      <c r="V73" s="971">
        <v>178905</v>
      </c>
      <c r="W73" s="971"/>
      <c r="X73" s="971"/>
      <c r="Y73" s="971"/>
      <c r="Z73" s="971"/>
      <c r="AA73" s="971" t="s">
        <v>488</v>
      </c>
      <c r="AB73" s="971"/>
      <c r="AC73" s="971"/>
      <c r="AD73" s="971"/>
      <c r="AE73" s="971"/>
      <c r="AF73" s="971" t="s">
        <v>488</v>
      </c>
      <c r="AG73" s="971"/>
      <c r="AH73" s="971"/>
      <c r="AI73" s="971"/>
      <c r="AJ73" s="971"/>
      <c r="AK73" s="971">
        <v>628</v>
      </c>
      <c r="AL73" s="971"/>
      <c r="AM73" s="971"/>
      <c r="AN73" s="971"/>
      <c r="AO73" s="971"/>
      <c r="AP73" s="971" t="s">
        <v>488</v>
      </c>
      <c r="AQ73" s="971"/>
      <c r="AR73" s="971"/>
      <c r="AS73" s="971"/>
      <c r="AT73" s="971"/>
      <c r="AU73" s="971" t="s">
        <v>488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550</v>
      </c>
      <c r="C74" s="975"/>
      <c r="D74" s="975"/>
      <c r="E74" s="975"/>
      <c r="F74" s="975"/>
      <c r="G74" s="975"/>
      <c r="H74" s="975"/>
      <c r="I74" s="975"/>
      <c r="J74" s="975"/>
      <c r="K74" s="975"/>
      <c r="L74" s="975"/>
      <c r="M74" s="975"/>
      <c r="N74" s="975"/>
      <c r="O74" s="975"/>
      <c r="P74" s="976"/>
      <c r="Q74" s="977">
        <v>1</v>
      </c>
      <c r="R74" s="971"/>
      <c r="S74" s="971"/>
      <c r="T74" s="971"/>
      <c r="U74" s="971"/>
      <c r="V74" s="971">
        <v>0</v>
      </c>
      <c r="W74" s="971"/>
      <c r="X74" s="971"/>
      <c r="Y74" s="971"/>
      <c r="Z74" s="971"/>
      <c r="AA74" s="971">
        <v>1</v>
      </c>
      <c r="AB74" s="971"/>
      <c r="AC74" s="971"/>
      <c r="AD74" s="971"/>
      <c r="AE74" s="971"/>
      <c r="AF74" s="971">
        <v>1</v>
      </c>
      <c r="AG74" s="971"/>
      <c r="AH74" s="971"/>
      <c r="AI74" s="971"/>
      <c r="AJ74" s="971"/>
      <c r="AK74" s="971" t="s">
        <v>545</v>
      </c>
      <c r="AL74" s="971"/>
      <c r="AM74" s="971"/>
      <c r="AN74" s="971"/>
      <c r="AO74" s="971"/>
      <c r="AP74" s="971" t="s">
        <v>545</v>
      </c>
      <c r="AQ74" s="971"/>
      <c r="AR74" s="971"/>
      <c r="AS74" s="971"/>
      <c r="AT74" s="971"/>
      <c r="AU74" s="971" t="s">
        <v>545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39.950000000000003" customHeight="1" x14ac:dyDescent="0.15">
      <c r="A75" s="226">
        <v>8</v>
      </c>
      <c r="B75" s="1217" t="s">
        <v>562</v>
      </c>
      <c r="C75" s="975"/>
      <c r="D75" s="975"/>
      <c r="E75" s="975"/>
      <c r="F75" s="975"/>
      <c r="G75" s="975"/>
      <c r="H75" s="975"/>
      <c r="I75" s="975"/>
      <c r="J75" s="975"/>
      <c r="K75" s="975"/>
      <c r="L75" s="975"/>
      <c r="M75" s="975"/>
      <c r="N75" s="975"/>
      <c r="O75" s="975"/>
      <c r="P75" s="976"/>
      <c r="Q75" s="978">
        <v>50</v>
      </c>
      <c r="R75" s="979"/>
      <c r="S75" s="979"/>
      <c r="T75" s="979"/>
      <c r="U75" s="980"/>
      <c r="V75" s="981">
        <v>46</v>
      </c>
      <c r="W75" s="979"/>
      <c r="X75" s="979"/>
      <c r="Y75" s="979"/>
      <c r="Z75" s="980"/>
      <c r="AA75" s="981">
        <v>4</v>
      </c>
      <c r="AB75" s="979"/>
      <c r="AC75" s="979"/>
      <c r="AD75" s="979"/>
      <c r="AE75" s="980"/>
      <c r="AF75" s="981">
        <v>4</v>
      </c>
      <c r="AG75" s="979"/>
      <c r="AH75" s="979"/>
      <c r="AI75" s="979"/>
      <c r="AJ75" s="980"/>
      <c r="AK75" s="981" t="s">
        <v>488</v>
      </c>
      <c r="AL75" s="979"/>
      <c r="AM75" s="979"/>
      <c r="AN75" s="979"/>
      <c r="AO75" s="980"/>
      <c r="AP75" s="981" t="s">
        <v>488</v>
      </c>
      <c r="AQ75" s="979"/>
      <c r="AR75" s="979"/>
      <c r="AS75" s="979"/>
      <c r="AT75" s="980"/>
      <c r="AU75" s="981" t="s">
        <v>488</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39.950000000000003" customHeight="1" x14ac:dyDescent="0.15">
      <c r="A76" s="226">
        <v>9</v>
      </c>
      <c r="B76" s="1217" t="s">
        <v>561</v>
      </c>
      <c r="C76" s="975"/>
      <c r="D76" s="975"/>
      <c r="E76" s="975"/>
      <c r="F76" s="975"/>
      <c r="G76" s="975"/>
      <c r="H76" s="975"/>
      <c r="I76" s="975"/>
      <c r="J76" s="975"/>
      <c r="K76" s="975"/>
      <c r="L76" s="975"/>
      <c r="M76" s="975"/>
      <c r="N76" s="975"/>
      <c r="O76" s="975"/>
      <c r="P76" s="976"/>
      <c r="Q76" s="978">
        <v>6013</v>
      </c>
      <c r="R76" s="979"/>
      <c r="S76" s="979"/>
      <c r="T76" s="979"/>
      <c r="U76" s="980"/>
      <c r="V76" s="981">
        <v>5649</v>
      </c>
      <c r="W76" s="979"/>
      <c r="X76" s="979"/>
      <c r="Y76" s="979"/>
      <c r="Z76" s="980"/>
      <c r="AA76" s="981">
        <v>364</v>
      </c>
      <c r="AB76" s="979"/>
      <c r="AC76" s="979"/>
      <c r="AD76" s="979"/>
      <c r="AE76" s="980"/>
      <c r="AF76" s="981">
        <v>364</v>
      </c>
      <c r="AG76" s="979"/>
      <c r="AH76" s="979"/>
      <c r="AI76" s="979"/>
      <c r="AJ76" s="980"/>
      <c r="AK76" s="981" t="s">
        <v>488</v>
      </c>
      <c r="AL76" s="979"/>
      <c r="AM76" s="979"/>
      <c r="AN76" s="979"/>
      <c r="AO76" s="980"/>
      <c r="AP76" s="981" t="s">
        <v>488</v>
      </c>
      <c r="AQ76" s="979"/>
      <c r="AR76" s="979"/>
      <c r="AS76" s="979"/>
      <c r="AT76" s="980"/>
      <c r="AU76" s="981" t="s">
        <v>488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39.950000000000003" customHeight="1" x14ac:dyDescent="0.15">
      <c r="A77" s="226">
        <v>10</v>
      </c>
      <c r="B77" s="1217" t="s">
        <v>563</v>
      </c>
      <c r="C77" s="975"/>
      <c r="D77" s="975"/>
      <c r="E77" s="975"/>
      <c r="F77" s="975"/>
      <c r="G77" s="975"/>
      <c r="H77" s="975"/>
      <c r="I77" s="975"/>
      <c r="J77" s="975"/>
      <c r="K77" s="975"/>
      <c r="L77" s="975"/>
      <c r="M77" s="975"/>
      <c r="N77" s="975"/>
      <c r="O77" s="975"/>
      <c r="P77" s="976"/>
      <c r="Q77" s="978">
        <v>123</v>
      </c>
      <c r="R77" s="979"/>
      <c r="S77" s="979"/>
      <c r="T77" s="979"/>
      <c r="U77" s="980"/>
      <c r="V77" s="981">
        <v>92</v>
      </c>
      <c r="W77" s="979"/>
      <c r="X77" s="979"/>
      <c r="Y77" s="979"/>
      <c r="Z77" s="980"/>
      <c r="AA77" s="981">
        <v>30</v>
      </c>
      <c r="AB77" s="979"/>
      <c r="AC77" s="979"/>
      <c r="AD77" s="979"/>
      <c r="AE77" s="980"/>
      <c r="AF77" s="981">
        <v>30</v>
      </c>
      <c r="AG77" s="979"/>
      <c r="AH77" s="979"/>
      <c r="AI77" s="979"/>
      <c r="AJ77" s="980"/>
      <c r="AK77" s="981" t="s">
        <v>488</v>
      </c>
      <c r="AL77" s="979"/>
      <c r="AM77" s="979"/>
      <c r="AN77" s="979"/>
      <c r="AO77" s="980"/>
      <c r="AP77" s="981" t="s">
        <v>488</v>
      </c>
      <c r="AQ77" s="979"/>
      <c r="AR77" s="979"/>
      <c r="AS77" s="979"/>
      <c r="AT77" s="980"/>
      <c r="AU77" s="981" t="s">
        <v>488</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39.950000000000003" customHeight="1" x14ac:dyDescent="0.15">
      <c r="A78" s="226">
        <v>11</v>
      </c>
      <c r="B78" s="1217" t="s">
        <v>564</v>
      </c>
      <c r="C78" s="975"/>
      <c r="D78" s="975"/>
      <c r="E78" s="975"/>
      <c r="F78" s="975"/>
      <c r="G78" s="975"/>
      <c r="H78" s="975"/>
      <c r="I78" s="975"/>
      <c r="J78" s="975"/>
      <c r="K78" s="975"/>
      <c r="L78" s="975"/>
      <c r="M78" s="975"/>
      <c r="N78" s="975"/>
      <c r="O78" s="975"/>
      <c r="P78" s="976"/>
      <c r="Q78" s="977">
        <v>2110</v>
      </c>
      <c r="R78" s="971"/>
      <c r="S78" s="971"/>
      <c r="T78" s="971"/>
      <c r="U78" s="971"/>
      <c r="V78" s="971">
        <v>1810</v>
      </c>
      <c r="W78" s="971"/>
      <c r="X78" s="971"/>
      <c r="Y78" s="971"/>
      <c r="Z78" s="971"/>
      <c r="AA78" s="971">
        <v>300</v>
      </c>
      <c r="AB78" s="971"/>
      <c r="AC78" s="971"/>
      <c r="AD78" s="971"/>
      <c r="AE78" s="971"/>
      <c r="AF78" s="971">
        <v>316</v>
      </c>
      <c r="AG78" s="971"/>
      <c r="AH78" s="971"/>
      <c r="AI78" s="971"/>
      <c r="AJ78" s="971"/>
      <c r="AK78" s="971" t="s">
        <v>488</v>
      </c>
      <c r="AL78" s="971"/>
      <c r="AM78" s="971"/>
      <c r="AN78" s="971"/>
      <c r="AO78" s="971"/>
      <c r="AP78" s="971">
        <v>13997</v>
      </c>
      <c r="AQ78" s="971"/>
      <c r="AR78" s="971"/>
      <c r="AS78" s="971"/>
      <c r="AT78" s="971"/>
      <c r="AU78" s="971">
        <v>8722</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551</v>
      </c>
      <c r="C79" s="975"/>
      <c r="D79" s="975"/>
      <c r="E79" s="975"/>
      <c r="F79" s="975"/>
      <c r="G79" s="975"/>
      <c r="H79" s="975"/>
      <c r="I79" s="975"/>
      <c r="J79" s="975"/>
      <c r="K79" s="975"/>
      <c r="L79" s="975"/>
      <c r="M79" s="975"/>
      <c r="N79" s="975"/>
      <c r="O79" s="975"/>
      <c r="P79" s="976"/>
      <c r="Q79" s="977">
        <v>6</v>
      </c>
      <c r="R79" s="971"/>
      <c r="S79" s="971"/>
      <c r="T79" s="971"/>
      <c r="U79" s="971"/>
      <c r="V79" s="971">
        <v>3</v>
      </c>
      <c r="W79" s="971"/>
      <c r="X79" s="971"/>
      <c r="Y79" s="971"/>
      <c r="Z79" s="971"/>
      <c r="AA79" s="971">
        <v>3</v>
      </c>
      <c r="AB79" s="971"/>
      <c r="AC79" s="971"/>
      <c r="AD79" s="971"/>
      <c r="AE79" s="971"/>
      <c r="AF79" s="971">
        <v>3</v>
      </c>
      <c r="AG79" s="971"/>
      <c r="AH79" s="971"/>
      <c r="AI79" s="971"/>
      <c r="AJ79" s="971"/>
      <c r="AK79" s="971" t="s">
        <v>488</v>
      </c>
      <c r="AL79" s="971"/>
      <c r="AM79" s="971"/>
      <c r="AN79" s="971"/>
      <c r="AO79" s="971"/>
      <c r="AP79" s="971" t="s">
        <v>488</v>
      </c>
      <c r="AQ79" s="971"/>
      <c r="AR79" s="971"/>
      <c r="AS79" s="971"/>
      <c r="AT79" s="971"/>
      <c r="AU79" s="971" t="s">
        <v>488</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SUM(AF68:AJ81)</f>
        <v>2119</v>
      </c>
      <c r="AG88" s="959"/>
      <c r="AH88" s="959"/>
      <c r="AI88" s="959"/>
      <c r="AJ88" s="959"/>
      <c r="AK88" s="963"/>
      <c r="AL88" s="963"/>
      <c r="AM88" s="963"/>
      <c r="AN88" s="963"/>
      <c r="AO88" s="963"/>
      <c r="AP88" s="959">
        <f t="shared" ref="AP88" si="6">SUM(AP68:AT81)</f>
        <v>14500</v>
      </c>
      <c r="AQ88" s="959"/>
      <c r="AR88" s="959"/>
      <c r="AS88" s="959"/>
      <c r="AT88" s="959"/>
      <c r="AU88" s="959">
        <f t="shared" ref="AU88" si="7">SUM(AU68:AY81)</f>
        <v>8780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f>
        <v>2</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1229296</v>
      </c>
      <c r="AB110" s="889"/>
      <c r="AC110" s="889"/>
      <c r="AD110" s="889"/>
      <c r="AE110" s="890"/>
      <c r="AF110" s="891">
        <v>1236616</v>
      </c>
      <c r="AG110" s="889"/>
      <c r="AH110" s="889"/>
      <c r="AI110" s="889"/>
      <c r="AJ110" s="890"/>
      <c r="AK110" s="891">
        <v>1234831</v>
      </c>
      <c r="AL110" s="889"/>
      <c r="AM110" s="889"/>
      <c r="AN110" s="889"/>
      <c r="AO110" s="890"/>
      <c r="AP110" s="892">
        <v>18.2</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8711673</v>
      </c>
      <c r="BR110" s="842"/>
      <c r="BS110" s="842"/>
      <c r="BT110" s="842"/>
      <c r="BU110" s="842"/>
      <c r="BV110" s="842">
        <v>9167143</v>
      </c>
      <c r="BW110" s="842"/>
      <c r="BX110" s="842"/>
      <c r="BY110" s="842"/>
      <c r="BZ110" s="842"/>
      <c r="CA110" s="842">
        <v>9359778</v>
      </c>
      <c r="CB110" s="842"/>
      <c r="CC110" s="842"/>
      <c r="CD110" s="842"/>
      <c r="CE110" s="842"/>
      <c r="CF110" s="866">
        <v>137.9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11263</v>
      </c>
      <c r="BR111" s="817"/>
      <c r="BS111" s="817"/>
      <c r="BT111" s="817"/>
      <c r="BU111" s="817"/>
      <c r="BV111" s="817">
        <v>7130</v>
      </c>
      <c r="BW111" s="817"/>
      <c r="BX111" s="817"/>
      <c r="BY111" s="817"/>
      <c r="BZ111" s="817"/>
      <c r="CA111" s="817">
        <v>3050</v>
      </c>
      <c r="CB111" s="817"/>
      <c r="CC111" s="817"/>
      <c r="CD111" s="817"/>
      <c r="CE111" s="817"/>
      <c r="CF111" s="875">
        <v>0</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1216276</v>
      </c>
      <c r="BR112" s="817"/>
      <c r="BS112" s="817"/>
      <c r="BT112" s="817"/>
      <c r="BU112" s="817"/>
      <c r="BV112" s="817">
        <v>1021247</v>
      </c>
      <c r="BW112" s="817"/>
      <c r="BX112" s="817"/>
      <c r="BY112" s="817"/>
      <c r="BZ112" s="817"/>
      <c r="CA112" s="817">
        <v>749055</v>
      </c>
      <c r="CB112" s="817"/>
      <c r="CC112" s="817"/>
      <c r="CD112" s="817"/>
      <c r="CE112" s="817"/>
      <c r="CF112" s="875">
        <v>11</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141986</v>
      </c>
      <c r="AB113" s="919"/>
      <c r="AC113" s="919"/>
      <c r="AD113" s="919"/>
      <c r="AE113" s="920"/>
      <c r="AF113" s="921">
        <v>134546</v>
      </c>
      <c r="AG113" s="919"/>
      <c r="AH113" s="919"/>
      <c r="AI113" s="919"/>
      <c r="AJ113" s="920"/>
      <c r="AK113" s="921">
        <v>114448</v>
      </c>
      <c r="AL113" s="919"/>
      <c r="AM113" s="919"/>
      <c r="AN113" s="919"/>
      <c r="AO113" s="920"/>
      <c r="AP113" s="922">
        <v>1.7</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10288316</v>
      </c>
      <c r="BR113" s="817"/>
      <c r="BS113" s="817"/>
      <c r="BT113" s="817"/>
      <c r="BU113" s="817"/>
      <c r="BV113" s="817">
        <v>9471768</v>
      </c>
      <c r="BW113" s="817"/>
      <c r="BX113" s="817"/>
      <c r="BY113" s="817"/>
      <c r="BZ113" s="817"/>
      <c r="CA113" s="817">
        <v>8780016</v>
      </c>
      <c r="CB113" s="817"/>
      <c r="CC113" s="817"/>
      <c r="CD113" s="817"/>
      <c r="CE113" s="817"/>
      <c r="CF113" s="875">
        <v>129.30000000000001</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618802</v>
      </c>
      <c r="AB114" s="780"/>
      <c r="AC114" s="780"/>
      <c r="AD114" s="780"/>
      <c r="AE114" s="781"/>
      <c r="AF114" s="782">
        <v>625965</v>
      </c>
      <c r="AG114" s="780"/>
      <c r="AH114" s="780"/>
      <c r="AI114" s="780"/>
      <c r="AJ114" s="781"/>
      <c r="AK114" s="782">
        <v>661034</v>
      </c>
      <c r="AL114" s="780"/>
      <c r="AM114" s="780"/>
      <c r="AN114" s="780"/>
      <c r="AO114" s="781"/>
      <c r="AP114" s="824">
        <v>9.6999999999999993</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1349371</v>
      </c>
      <c r="BR114" s="817"/>
      <c r="BS114" s="817"/>
      <c r="BT114" s="817"/>
      <c r="BU114" s="817"/>
      <c r="BV114" s="817">
        <v>1347056</v>
      </c>
      <c r="BW114" s="817"/>
      <c r="BX114" s="817"/>
      <c r="BY114" s="817"/>
      <c r="BZ114" s="817"/>
      <c r="CA114" s="817">
        <v>1452050</v>
      </c>
      <c r="CB114" s="817"/>
      <c r="CC114" s="817"/>
      <c r="CD114" s="817"/>
      <c r="CE114" s="817"/>
      <c r="CF114" s="875">
        <v>21.4</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4587</v>
      </c>
      <c r="AB115" s="919"/>
      <c r="AC115" s="919"/>
      <c r="AD115" s="919"/>
      <c r="AE115" s="920"/>
      <c r="AF115" s="921">
        <v>4134</v>
      </c>
      <c r="AG115" s="919"/>
      <c r="AH115" s="919"/>
      <c r="AI115" s="919"/>
      <c r="AJ115" s="920"/>
      <c r="AK115" s="921">
        <v>4080</v>
      </c>
      <c r="AL115" s="919"/>
      <c r="AM115" s="919"/>
      <c r="AN115" s="919"/>
      <c r="AO115" s="920"/>
      <c r="AP115" s="922">
        <v>0.1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49</v>
      </c>
      <c r="AG116" s="780"/>
      <c r="AH116" s="780"/>
      <c r="AI116" s="780"/>
      <c r="AJ116" s="781"/>
      <c r="AK116" s="782">
        <v>76</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11263</v>
      </c>
      <c r="DH116" s="780"/>
      <c r="DI116" s="780"/>
      <c r="DJ116" s="780"/>
      <c r="DK116" s="781"/>
      <c r="DL116" s="782">
        <v>7130</v>
      </c>
      <c r="DM116" s="780"/>
      <c r="DN116" s="780"/>
      <c r="DO116" s="780"/>
      <c r="DP116" s="781"/>
      <c r="DQ116" s="782">
        <v>3050</v>
      </c>
      <c r="DR116" s="780"/>
      <c r="DS116" s="780"/>
      <c r="DT116" s="780"/>
      <c r="DU116" s="781"/>
      <c r="DV116" s="824">
        <v>0</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1994671</v>
      </c>
      <c r="AB117" s="903"/>
      <c r="AC117" s="903"/>
      <c r="AD117" s="903"/>
      <c r="AE117" s="904"/>
      <c r="AF117" s="905">
        <v>2001310</v>
      </c>
      <c r="AG117" s="903"/>
      <c r="AH117" s="903"/>
      <c r="AI117" s="903"/>
      <c r="AJ117" s="904"/>
      <c r="AK117" s="905">
        <v>2014469</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21576899</v>
      </c>
      <c r="BR119" s="845"/>
      <c r="BS119" s="845"/>
      <c r="BT119" s="845"/>
      <c r="BU119" s="845"/>
      <c r="BV119" s="845">
        <v>21014344</v>
      </c>
      <c r="BW119" s="845"/>
      <c r="BX119" s="845"/>
      <c r="BY119" s="845"/>
      <c r="BZ119" s="845"/>
      <c r="CA119" s="845">
        <v>20343949</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5083765</v>
      </c>
      <c r="BR120" s="842"/>
      <c r="BS120" s="842"/>
      <c r="BT120" s="842"/>
      <c r="BU120" s="842"/>
      <c r="BV120" s="842">
        <v>5352758</v>
      </c>
      <c r="BW120" s="842"/>
      <c r="BX120" s="842"/>
      <c r="BY120" s="842"/>
      <c r="BZ120" s="842"/>
      <c r="CA120" s="842">
        <v>5325238</v>
      </c>
      <c r="CB120" s="842"/>
      <c r="CC120" s="842"/>
      <c r="CD120" s="842"/>
      <c r="CE120" s="842"/>
      <c r="CF120" s="866">
        <v>78.5</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637462</v>
      </c>
      <c r="DR120" s="842"/>
      <c r="DS120" s="842"/>
      <c r="DT120" s="842"/>
      <c r="DU120" s="842"/>
      <c r="DV120" s="843">
        <v>9.4</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356864</v>
      </c>
      <c r="BR121" s="817"/>
      <c r="BS121" s="817"/>
      <c r="BT121" s="817"/>
      <c r="BU121" s="817"/>
      <c r="BV121" s="817">
        <v>302918</v>
      </c>
      <c r="BW121" s="817"/>
      <c r="BX121" s="817"/>
      <c r="BY121" s="817"/>
      <c r="BZ121" s="817"/>
      <c r="CA121" s="817">
        <v>356678</v>
      </c>
      <c r="CB121" s="817"/>
      <c r="CC121" s="817"/>
      <c r="CD121" s="817"/>
      <c r="CE121" s="817"/>
      <c r="CF121" s="875">
        <v>5.3</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113711</v>
      </c>
      <c r="DH121" s="817"/>
      <c r="DI121" s="817"/>
      <c r="DJ121" s="817"/>
      <c r="DK121" s="817"/>
      <c r="DL121" s="817">
        <v>114748</v>
      </c>
      <c r="DM121" s="817"/>
      <c r="DN121" s="817"/>
      <c r="DO121" s="817"/>
      <c r="DP121" s="817"/>
      <c r="DQ121" s="817">
        <v>111593</v>
      </c>
      <c r="DR121" s="817"/>
      <c r="DS121" s="817"/>
      <c r="DT121" s="817"/>
      <c r="DU121" s="817"/>
      <c r="DV121" s="794">
        <v>1.6</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13219748</v>
      </c>
      <c r="BR122" s="845"/>
      <c r="BS122" s="845"/>
      <c r="BT122" s="845"/>
      <c r="BU122" s="845"/>
      <c r="BV122" s="845">
        <v>13675225</v>
      </c>
      <c r="BW122" s="845"/>
      <c r="BX122" s="845"/>
      <c r="BY122" s="845"/>
      <c r="BZ122" s="845"/>
      <c r="CA122" s="845">
        <v>13421586</v>
      </c>
      <c r="CB122" s="845"/>
      <c r="CC122" s="845"/>
      <c r="CD122" s="845"/>
      <c r="CE122" s="845"/>
      <c r="CF122" s="846">
        <v>197.7</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4188</v>
      </c>
      <c r="AB123" s="780"/>
      <c r="AC123" s="780"/>
      <c r="AD123" s="780"/>
      <c r="AE123" s="781"/>
      <c r="AF123" s="782">
        <v>4080</v>
      </c>
      <c r="AG123" s="780"/>
      <c r="AH123" s="780"/>
      <c r="AI123" s="780"/>
      <c r="AJ123" s="781"/>
      <c r="AK123" s="782">
        <v>3050</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18660377</v>
      </c>
      <c r="BR123" s="833"/>
      <c r="BS123" s="833"/>
      <c r="BT123" s="833"/>
      <c r="BU123" s="833"/>
      <c r="BV123" s="833">
        <v>19330901</v>
      </c>
      <c r="BW123" s="833"/>
      <c r="BX123" s="833"/>
      <c r="BY123" s="833"/>
      <c r="BZ123" s="833"/>
      <c r="CA123" s="833">
        <v>19103502</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44.8</v>
      </c>
      <c r="BR124" s="831"/>
      <c r="BS124" s="831"/>
      <c r="BT124" s="831"/>
      <c r="BU124" s="831"/>
      <c r="BV124" s="831">
        <v>25.4</v>
      </c>
      <c r="BW124" s="831"/>
      <c r="BX124" s="831"/>
      <c r="BY124" s="831"/>
      <c r="BZ124" s="831"/>
      <c r="CA124" s="831">
        <v>18.2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1102565</v>
      </c>
      <c r="DH124" s="764"/>
      <c r="DI124" s="764"/>
      <c r="DJ124" s="764"/>
      <c r="DK124" s="765"/>
      <c r="DL124" s="766">
        <v>906499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399</v>
      </c>
      <c r="AB127" s="780"/>
      <c r="AC127" s="780"/>
      <c r="AD127" s="780"/>
      <c r="AE127" s="781"/>
      <c r="AF127" s="782">
        <v>54</v>
      </c>
      <c r="AG127" s="780"/>
      <c r="AH127" s="780"/>
      <c r="AI127" s="780"/>
      <c r="AJ127" s="781"/>
      <c r="AK127" s="782">
        <v>1030</v>
      </c>
      <c r="AL127" s="780"/>
      <c r="AM127" s="780"/>
      <c r="AN127" s="780"/>
      <c r="AO127" s="781"/>
      <c r="AP127" s="824">
        <v>0</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55863</v>
      </c>
      <c r="AB128" s="801"/>
      <c r="AC128" s="801"/>
      <c r="AD128" s="801"/>
      <c r="AE128" s="802"/>
      <c r="AF128" s="803">
        <v>81035</v>
      </c>
      <c r="AG128" s="801"/>
      <c r="AH128" s="801"/>
      <c r="AI128" s="801"/>
      <c r="AJ128" s="802"/>
      <c r="AK128" s="803">
        <v>56568</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13.75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7683984</v>
      </c>
      <c r="AB129" s="780"/>
      <c r="AC129" s="780"/>
      <c r="AD129" s="780"/>
      <c r="AE129" s="781"/>
      <c r="AF129" s="782">
        <v>7765041</v>
      </c>
      <c r="AG129" s="780"/>
      <c r="AH129" s="780"/>
      <c r="AI129" s="780"/>
      <c r="AJ129" s="781"/>
      <c r="AK129" s="782">
        <v>7991042</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18.75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1188043</v>
      </c>
      <c r="AB130" s="780"/>
      <c r="AC130" s="780"/>
      <c r="AD130" s="780"/>
      <c r="AE130" s="781"/>
      <c r="AF130" s="782">
        <v>1151944</v>
      </c>
      <c r="AG130" s="780"/>
      <c r="AH130" s="780"/>
      <c r="AI130" s="780"/>
      <c r="AJ130" s="781"/>
      <c r="AK130" s="782">
        <v>1203216</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11.4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6495941</v>
      </c>
      <c r="AB131" s="764"/>
      <c r="AC131" s="764"/>
      <c r="AD131" s="764"/>
      <c r="AE131" s="765"/>
      <c r="AF131" s="766">
        <v>6613097</v>
      </c>
      <c r="AG131" s="764"/>
      <c r="AH131" s="764"/>
      <c r="AI131" s="764"/>
      <c r="AJ131" s="765"/>
      <c r="AK131" s="766">
        <v>6787826</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18.2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11.55744795</v>
      </c>
      <c r="AB132" s="745"/>
      <c r="AC132" s="745"/>
      <c r="AD132" s="745"/>
      <c r="AE132" s="746"/>
      <c r="AF132" s="747">
        <v>11.618323459999999</v>
      </c>
      <c r="AG132" s="745"/>
      <c r="AH132" s="745"/>
      <c r="AI132" s="745"/>
      <c r="AJ132" s="746"/>
      <c r="AK132" s="747">
        <v>11.1182137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11.3</v>
      </c>
      <c r="AB133" s="724"/>
      <c r="AC133" s="724"/>
      <c r="AD133" s="724"/>
      <c r="AE133" s="725"/>
      <c r="AF133" s="723">
        <v>11.5</v>
      </c>
      <c r="AG133" s="724"/>
      <c r="AH133" s="724"/>
      <c r="AI133" s="724"/>
      <c r="AJ133" s="725"/>
      <c r="AK133" s="723">
        <v>11.4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DnsGosrinmzysAGPmdAvxpboJRneEoE/CDQxUxnTgjemDf1B75b+byx97cjx+QcSlPZnZCEPftGYYUvGS1Q8g==" saltValue="T2ZRZjTrRFymsU7rwQ07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23622047244094491" header="0" footer="0"/>
  <pageSetup paperSize="8" scale="40"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lONRS513ICQRaH/7bvTb8BTco0OxvO36ceIesTH6Vn11+0lAU8AXu+mMAx1BiFEosrdq7eU567iJ8doBw+YXyg==" saltValue="kMBfLWWA3IuPGvOo2XTh7A==" spinCount="100000" sheet="1" objects="1" scenarios="1"/>
  <dataConsolidate/>
  <phoneticPr fontId="2"/>
  <printOptions horizontalCentered="1"/>
  <pageMargins left="0" right="0" top="0.19685039370078741" bottom="0.23622047244094491" header="0" footer="0"/>
  <pageSetup paperSize="8" scale="63"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I1"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mYJEg8Xp1nX23SseXZ0ru1hdVxc/h0gJpH8HPAhyls2la09yAkfo5CtKTLtcQMEaQIIvtiW/InRyaYxjJL3w==" saltValue="GiLf7FKJz7e8xdf6iHSZNA==" spinCount="100000" sheet="1" objects="1" scenarios="1"/>
  <dataConsolidate/>
  <phoneticPr fontId="2"/>
  <printOptions horizontalCentered="1"/>
  <pageMargins left="0" right="0" top="0.19685039370078741" bottom="0.23622047244094491"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2270625</v>
      </c>
      <c r="AP9" s="269">
        <v>93464</v>
      </c>
      <c r="AQ9" s="270">
        <v>83961</v>
      </c>
      <c r="AR9" s="271">
        <v>11.3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38029</v>
      </c>
      <c r="AP10" s="272">
        <v>1565</v>
      </c>
      <c r="AQ10" s="273">
        <v>9090</v>
      </c>
      <c r="AR10" s="274">
        <v>-82.8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5934</v>
      </c>
      <c r="AP11" s="272">
        <v>244</v>
      </c>
      <c r="AQ11" s="273">
        <v>842</v>
      </c>
      <c r="AR11" s="274">
        <v>-71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5</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63044</v>
      </c>
      <c r="AP13" s="272">
        <v>2595</v>
      </c>
      <c r="AQ13" s="273">
        <v>2396</v>
      </c>
      <c r="AR13" s="274">
        <v>8.3000000000000007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t="s">
        <v>488</v>
      </c>
      <c r="AP14" s="272" t="s">
        <v>488</v>
      </c>
      <c r="AQ14" s="273">
        <v>1197</v>
      </c>
      <c r="AR14" s="274" t="s">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-143639</v>
      </c>
      <c r="AP15" s="272">
        <v>-5913</v>
      </c>
      <c r="AQ15" s="273">
        <v>-4989</v>
      </c>
      <c r="AR15" s="274">
        <v>18.5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2233993</v>
      </c>
      <c r="AP16" s="272">
        <v>91957</v>
      </c>
      <c r="AQ16" s="273">
        <v>92501</v>
      </c>
      <c r="AR16" s="274">
        <v>-0.6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9.39</v>
      </c>
      <c r="AP21" s="286">
        <v>7.91</v>
      </c>
      <c r="AQ21" s="287">
        <v>1.48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97</v>
      </c>
      <c r="AP22" s="291">
        <v>97.2</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1234831</v>
      </c>
      <c r="AP32" s="300">
        <v>50829</v>
      </c>
      <c r="AQ32" s="301">
        <v>33492</v>
      </c>
      <c r="AR32" s="302">
        <v>51.8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114448</v>
      </c>
      <c r="AP35" s="300">
        <v>4711</v>
      </c>
      <c r="AQ35" s="301">
        <v>10423</v>
      </c>
      <c r="AR35" s="302">
        <v>-54.8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661034</v>
      </c>
      <c r="AP36" s="300">
        <v>27210</v>
      </c>
      <c r="AQ36" s="301">
        <v>3289</v>
      </c>
      <c r="AR36" s="302">
        <v>727.3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4080</v>
      </c>
      <c r="AP37" s="300">
        <v>168</v>
      </c>
      <c r="AQ37" s="301">
        <v>152</v>
      </c>
      <c r="AR37" s="302">
        <v>10.5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v>76</v>
      </c>
      <c r="AP38" s="303">
        <v>3</v>
      </c>
      <c r="AQ38" s="304">
        <v>2</v>
      </c>
      <c r="AR38" s="292">
        <v>50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-56568</v>
      </c>
      <c r="AP39" s="300">
        <v>-2328</v>
      </c>
      <c r="AQ39" s="301">
        <v>-2605</v>
      </c>
      <c r="AR39" s="302">
        <v>-10.6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-1203216</v>
      </c>
      <c r="AP40" s="300">
        <v>-49527</v>
      </c>
      <c r="AQ40" s="301">
        <v>-28956</v>
      </c>
      <c r="AR40" s="302">
        <v>71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754685</v>
      </c>
      <c r="AP41" s="300">
        <v>31065</v>
      </c>
      <c r="AQ41" s="301">
        <v>15797</v>
      </c>
      <c r="AR41" s="302">
        <v>96.7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1764384</v>
      </c>
      <c r="AN51" s="322">
        <v>69200</v>
      </c>
      <c r="AO51" s="323">
        <v>-8.4</v>
      </c>
      <c r="AP51" s="324">
        <v>52068</v>
      </c>
      <c r="AQ51" s="325">
        <v>1.6</v>
      </c>
      <c r="AR51" s="326">
        <v>-10</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747099</v>
      </c>
      <c r="AN52" s="330">
        <v>29301</v>
      </c>
      <c r="AO52" s="331">
        <v>7.8</v>
      </c>
      <c r="AP52" s="332">
        <v>26936</v>
      </c>
      <c r="AQ52" s="333">
        <v>3.4</v>
      </c>
      <c r="AR52" s="334">
        <v>4.4000000000000004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1588689</v>
      </c>
      <c r="AN53" s="322">
        <v>63108</v>
      </c>
      <c r="AO53" s="323">
        <v>-8.8000000000000007</v>
      </c>
      <c r="AP53" s="324">
        <v>56181</v>
      </c>
      <c r="AQ53" s="325">
        <v>7.9</v>
      </c>
      <c r="AR53" s="326">
        <v>-16.7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620312</v>
      </c>
      <c r="AN54" s="330">
        <v>24641</v>
      </c>
      <c r="AO54" s="331">
        <v>-15.9</v>
      </c>
      <c r="AP54" s="332">
        <v>32039</v>
      </c>
      <c r="AQ54" s="333">
        <v>18.899999999999999</v>
      </c>
      <c r="AR54" s="334">
        <v>-34.799999999999997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1267784</v>
      </c>
      <c r="AN55" s="322">
        <v>50874</v>
      </c>
      <c r="AO55" s="323">
        <v>-19.399999999999999</v>
      </c>
      <c r="AP55" s="324">
        <v>47730</v>
      </c>
      <c r="AQ55" s="325">
        <v>-15</v>
      </c>
      <c r="AR55" s="326">
        <v>-4.4000000000000004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572898</v>
      </c>
      <c r="AN56" s="330">
        <v>22989</v>
      </c>
      <c r="AO56" s="331">
        <v>-6.7</v>
      </c>
      <c r="AP56" s="332">
        <v>26378</v>
      </c>
      <c r="AQ56" s="333">
        <v>-17.7</v>
      </c>
      <c r="AR56" s="334">
        <v>11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2565988</v>
      </c>
      <c r="AN57" s="322">
        <v>104449</v>
      </c>
      <c r="AO57" s="323">
        <v>105.3</v>
      </c>
      <c r="AP57" s="324">
        <v>61921</v>
      </c>
      <c r="AQ57" s="325">
        <v>29.7</v>
      </c>
      <c r="AR57" s="326">
        <v>75.599999999999994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1153420</v>
      </c>
      <c r="AN58" s="330">
        <v>46950</v>
      </c>
      <c r="AO58" s="331">
        <v>104.2</v>
      </c>
      <c r="AP58" s="332">
        <v>34719</v>
      </c>
      <c r="AQ58" s="333">
        <v>31.6</v>
      </c>
      <c r="AR58" s="334">
        <v>72.599999999999994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2594599</v>
      </c>
      <c r="AN59" s="322">
        <v>106800</v>
      </c>
      <c r="AO59" s="323">
        <v>2.2999999999999998</v>
      </c>
      <c r="AP59" s="324">
        <v>62764</v>
      </c>
      <c r="AQ59" s="325">
        <v>1.4</v>
      </c>
      <c r="AR59" s="326">
        <v>0.9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1235513</v>
      </c>
      <c r="AN60" s="330">
        <v>50857</v>
      </c>
      <c r="AO60" s="331">
        <v>8.3000000000000007</v>
      </c>
      <c r="AP60" s="332">
        <v>36476</v>
      </c>
      <c r="AQ60" s="333">
        <v>5.0999999999999996</v>
      </c>
      <c r="AR60" s="334">
        <v>3.2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1956289</v>
      </c>
      <c r="AN61" s="337">
        <v>78886</v>
      </c>
      <c r="AO61" s="338">
        <v>14.2</v>
      </c>
      <c r="AP61" s="339">
        <v>56133</v>
      </c>
      <c r="AQ61" s="340">
        <v>5.0999999999999996</v>
      </c>
      <c r="AR61" s="326">
        <v>9.1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865848</v>
      </c>
      <c r="AN62" s="330">
        <v>34948</v>
      </c>
      <c r="AO62" s="331">
        <v>19.5</v>
      </c>
      <c r="AP62" s="332">
        <v>31310</v>
      </c>
      <c r="AQ62" s="333">
        <v>8.3000000000000007</v>
      </c>
      <c r="AR62" s="334">
        <v>11.2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goU2x+1VX92RsVAQHiVkImqsZkH/2pbjmiYy80BKpGEI6TNW6Mlwzkc/KQjds3XkMF5y7mSfFlg+vsdejFq+A==" saltValue="+ZkOUzDOfz8gGjf2hivr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19685039370078741" bottom="0.23622047244094491" header="0" footer="0"/>
  <pageSetup paperSize="8" scale="8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513gcFuUH9S0RD2lT7SJ2FQrK2w1vjstT64jRWMW8qkOv1s/1Caw/fzpi4b07GyUiVWg6ykZQbBH48Q6IFveng==" saltValue="ek48CjJHAsNd9PBpKKbfKw==" spinCount="100000" sheet="1" objects="1" scenarios="1"/>
  <dataConsolidate/>
  <phoneticPr fontId="2"/>
  <printOptions horizontalCentered="1"/>
  <pageMargins left="0" right="0" top="0.19685039370078741" bottom="0.23622047244094491" header="0"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6"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Co1o14AEEQh+4V0AVofNuH6FsoxQ2BtEb8MdK5o57GaXyitZLpVaNlQBtfv69dt50EvstcJlwaLhGxGTzQxA0Q==" saltValue="k8CiDgDguHgXJETnbrz/gg==" spinCount="100000" sheet="1" objects="1" scenarios="1"/>
  <dataConsolidate/>
  <phoneticPr fontId="2"/>
  <printOptions horizontalCentered="1"/>
  <pageMargins left="0" right="0" top="0.19685039370078741" bottom="0.23622047244094491" header="0"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13.27</v>
      </c>
      <c r="G47" s="12">
        <v>15.24</v>
      </c>
      <c r="H47" s="12">
        <v>15.82</v>
      </c>
      <c r="I47" s="12">
        <v>15.65</v>
      </c>
      <c r="J47" s="13">
        <v>15.21</v>
      </c>
    </row>
    <row r="48" spans="2:10" ht="57.75" customHeight="1" x14ac:dyDescent="0.15">
      <c r="B48" s="14"/>
      <c r="C48" s="1141" t="s">
        <v>4</v>
      </c>
      <c r="D48" s="1141"/>
      <c r="E48" s="1142"/>
      <c r="F48" s="15">
        <v>8.27</v>
      </c>
      <c r="G48" s="16">
        <v>7.17</v>
      </c>
      <c r="H48" s="16">
        <v>6.28</v>
      </c>
      <c r="I48" s="16">
        <v>5.01</v>
      </c>
      <c r="J48" s="17">
        <v>4.49</v>
      </c>
    </row>
    <row r="49" spans="2:10" ht="57.75" customHeight="1" thickBot="1" x14ac:dyDescent="0.2">
      <c r="B49" s="18"/>
      <c r="C49" s="1143" t="s">
        <v>5</v>
      </c>
      <c r="D49" s="1143"/>
      <c r="E49" s="1144"/>
      <c r="F49" s="19">
        <v>8.14</v>
      </c>
      <c r="G49" s="20">
        <v>5.97</v>
      </c>
      <c r="H49" s="20">
        <v>4.2699999999999996</v>
      </c>
      <c r="I49" s="20">
        <v>2.58</v>
      </c>
      <c r="J49" s="21">
        <v>3.27</v>
      </c>
    </row>
    <row r="50" spans="2:10" x14ac:dyDescent="0.15"/>
  </sheetData>
  <sheetProtection algorithmName="SHA-512" hashValue="8WGY8W3l4Uwp62+VgODuEDj2XjJSUJzBeiJhg2OBuSG91DyefKklSXZAg8ZU74uBFCTSOaWsBG53vWU97zwmwQ==" saltValue="Dv5k4s/LVMUvJE9OictG2A==" spinCount="100000" sheet="1" objects="1" scenarios="1"/>
  <mergeCells count="3">
    <mergeCell ref="C47:E47"/>
    <mergeCell ref="C48:E48"/>
    <mergeCell ref="C49:E49"/>
  </mergeCells>
  <phoneticPr fontId="2"/>
  <printOptions horizontalCentered="1"/>
  <pageMargins left="0" right="0" top="0.19685039370078741" bottom="0.23622047244094491"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藤田　俊輔</cp:lastModifiedBy>
  <cp:lastPrinted>2026-03-09T07:40:20Z</cp:lastPrinted>
  <dcterms:created xsi:type="dcterms:W3CDTF">2026-02-23T06:16:37Z</dcterms:created>
  <dcterms:modified xsi:type="dcterms:W3CDTF">2026-03-10T02:29:09Z</dcterms:modified>
  <cp:category/>
</cp:coreProperties>
</file>