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財政課\07財政\01財政一般\01_【５】財政関係\財政比較分析表\【R13終】R6決算\260302作成について\提出\"/>
    </mc:Choice>
  </mc:AlternateContent>
  <xr:revisionPtr revIDLastSave="0" documentId="13_ncr:1_{BF6149F8-B0F6-4D45-B67A-9BAB82368756}"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<sst xmlns="http://schemas.openxmlformats.org/spreadsheetml/2006/main" count="1079" uniqueCount="567">
  <si>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</si>
  <si>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</si>
  <si>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</si>
  <si>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</si>
  <si>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</si>
  <si>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</si>
  <si>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</si>
  <si>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</si>
  <si>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</si>
  <si>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</si>
  <si>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</si>
  <si>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</si>
  <si>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</si>
  <si>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</si>
  <si>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</si>
  <si>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</si>
  <si>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</si>
  <si>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</si>
  <si>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</si>
  <si>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</si>
  <si>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</si>
  <si>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</si>
  <si>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</si>
  <si>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</si>
  <si>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</si>
  <si>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</si>
  <si>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</si>
  <si>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</si>
  <si>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</si>
  <si>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</si>
  <si>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</si>
  <si>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</si>
  <si>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</si>
  <si>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</si>
  <si>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</si>
  <si>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</si>
  <si>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</si>
  <si>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</si>
  <si>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</si>
  <si>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</si>
  <si>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</si>
  <si>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</si>
  <si>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</si>
  <si>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</si>
  <si>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</si>
  <si>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</si>
  <si>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</si>
  <si>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</si>
  <si>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</si>
  <si>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</si>
  <si>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</si>
  <si>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</si>
  <si>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</si>
  <si>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</si>
  <si>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</si>
  <si>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</si>
  <si>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</si>
  <si>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</si>
  <si>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</si>
  <si>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</si>
  <si>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</si>
  <si>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</si>
  <si>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</si>
  <si>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</si>
  <si>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</si>
  <si>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</si>
  <si>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</si>
  <si>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</si>
  <si>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</si>
  <si>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</si>
  <si>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</si>
  <si>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</si>
  <si>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</si>
  <si>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</si>
  <si>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</si>
  <si>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</si>
  <si>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</si>
  <si>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</si>
  <si>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</si>
  <si>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</si>
  <si>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</si>
  <si>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</si>
  <si>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</si>
  <si>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</si>
  <si>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</si>
  <si>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</si>
  <si>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</si>
  <si>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</si>
  <si>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</si>
  <si>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</si>
  <si>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</si>
  <si>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</si>
  <si>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</si>
  <si>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</si>
  <si>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入善町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</si>
  <si>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</si>
  <si>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</si>
  <si>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</si>
  <si>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</si>
  <si>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</si>
  <si>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</si>
  <si>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</si>
  <si>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</si>
  <si>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</si>
  <si>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</si>
  <si>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</si>
  <si>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</si>
  <si>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</si>
  <si>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</si>
  <si>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</si>
  <si>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</si>
  <si>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</si>
  <si>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</si>
  <si>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</si>
  <si>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</si>
  <si>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</si>
  <si>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</si>
  <si>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</si>
  <si>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</si>
  <si>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</si>
  <si>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</si>
  <si>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</si>
  <si>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</si>
  <si>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</si>
  <si>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</si>
  <si>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</si>
  <si>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</si>
  <si>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</si>
  <si>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</si>
  <si>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</si>
  <si>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</si>
  <si>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</si>
  <si>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</si>
  <si>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</si>
  <si>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</si>
  <si>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</si>
  <si>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</si>
  <si>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</si>
  <si>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</si>
  <si>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</si>
  <si>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</si>
  <si>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</si>
  <si>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</si>
  <si>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</si>
  <si>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</si>
  <si>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</si>
  <si>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</si>
  <si>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</si>
  <si>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</si>
  <si>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</si>
  <si>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</si>
  <si>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</si>
  <si>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</si>
  <si>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</si>
  <si>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</si>
  <si>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</si>
  <si>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</si>
  <si>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</si>
  <si>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</si>
  <si>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</si>
  <si>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</si>
  <si>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</si>
  <si>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</si>
  <si>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</si>
  <si>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</si>
  <si>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</si>
  <si>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</si>
  <si>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</si>
  <si>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</si>
  <si>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</si>
  <si>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</si>
  <si>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</si>
  <si>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</si>
  <si>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</si>
  <si>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</si>
  <si>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</si>
  <si>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</si>
  <si>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</si>
  <si>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</si>
  <si>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</si>
  <si>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</si>
  <si>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</si>
  <si>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</si>
  <si>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</si>
  <si>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</si>
  <si>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</si>
  <si>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</si>
  <si>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</si>
  <si>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</si>
  <si>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</si>
  <si>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</si>
  <si>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</si>
  <si>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</si>
  <si>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</si>
  <si>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</si>
  <si>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</si>
  <si>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</si>
  <si>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</si>
  <si>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</si>
  <si>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</si>
  <si>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</si>
  <si>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</si>
  <si>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</si>
  <si>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富山県入善町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</si>
  <si>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</si>
  <si>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</si>
  <si>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</si>
  <si>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</si>
  <si>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</si>
  <si>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</si>
  <si>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</si>
  <si>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</si>
  <si>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</si>
  <si>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</si>
  <si>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</si>
  <si>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</si>
  <si>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</si>
  <si>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</si>
  <si>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</si>
  <si>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</si>
  <si>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</si>
  <si>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</si>
  <si>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</si>
  <si>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</si>
  <si>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</si>
  <si>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</si>
  <si>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</si>
  <si>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</si>
  <si>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</si>
  <si>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</si>
  <si>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</si>
  <si>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</si>
  <si>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</si>
  <si>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</si>
  <si>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</si>
  <si>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</si>
  <si>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</si>
  <si>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</si>
  <si>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</si>
  <si>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</si>
  <si>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</si>
  <si>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</si>
  <si>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</si>
  <si>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</si>
  <si>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</si>
  <si>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</si>
  <si>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</si>
  <si>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</si>
  <si>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</si>
  <si>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</si>
  <si>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</si>
  <si>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</si>
  <si>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</si>
  <si>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</si>
  <si>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</si>
  <si>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</si>
  <si>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</si>
  <si>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</si>
  <si>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</si>
  <si>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</si>
  <si>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</si>
  <si>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</si>
  <si>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</si>
  <si>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</si>
  <si>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</si>
  <si>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</si>
  <si>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</si>
  <si>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</si>
  <si>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</si>
  <si>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</si>
  <si>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</si>
  <si>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</si>
  <si>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</si>
  <si>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</si>
  <si>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</si>
  <si>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</si>
  <si>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</si>
  <si>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</si>
  <si>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</si>
  <si>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</si>
  <si>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</si>
  <si>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</si>
  <si>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</si>
  <si>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</si>
  <si>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</si>
  <si>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</si>
  <si>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</si>
  <si>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</si>
  <si>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</si>
  <si>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</si>
  <si>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</si>
  <si>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</si>
  <si>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</si>
  <si>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</si>
  <si>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</si>
  <si>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</si>
  <si>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</si>
  <si>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</si>
  <si>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</si>
  <si>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</si>
  <si>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</si>
  <si>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</si>
  <si>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</si>
  <si>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</si>
  <si>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</si>
  <si>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</si>
  <si>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</si>
  <si>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</si>
  <si>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</si>
  <si>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</si>
  <si>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</si>
  <si>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</si>
  <si>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</si>
  <si>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</si>
  <si>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</si>
  <si>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</si>
  <si>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</si>
  <si>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</si>
  <si>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</si>
  <si>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</si>
  <si>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</si>
  <si>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</si>
  <si>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</si>
  <si>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</si>
  <si>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</si>
  <si>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</si>
  <si>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</si>
  <si>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</si>
  <si>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</si>
  <si>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</si>
  <si>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</si>
  <si>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</si>
  <si>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</si>
  <si>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</si>
  <si>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</si>
  <si>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</si>
  <si>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</si>
  <si>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</si>
  <si>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</si>
  <si>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</si>
  <si>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</si>
  <si>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</si>
  <si>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</si>
  <si>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</si>
  <si>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</si>
  <si>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</si>
  <si>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</si>
  <si>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</si>
  <si>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</si>
  <si>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</si>
  <si>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</si>
  <si>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</si>
  <si>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</si>
  <si>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</si>
  <si>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富山県入善町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</si>
  <si>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</si>
  <si>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</si>
  <si>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</si>
  <si>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</si>
  <si>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</si>
  <si>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</si>
  <si>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</si>
  <si>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</si>
  <si>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</si>
  <si>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</si>
  <si>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</si>
  <si>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</si>
  <si>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</si>
  <si>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</si>
  <si>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</si>
  <si>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</si>
  <si>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</si>
  <si>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</si>
  <si>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</si>
  <si>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</si>
  <si>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入善町育英奨学資金特別会計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</si>
  <si>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</si>
  <si>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</si>
  <si>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</si>
  <si>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</si>
  <si>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</si>
  <si>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</si>
  <si>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</si>
  <si>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</si>
  <si>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</si>
  <si>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</si>
  <si>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</si>
  <si>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</si>
  <si>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</si>
  <si>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入善町国民健康保険特別会計</t>
    <phoneticPr fontId="5"/>
  </si>
  <si>
    <t>入善町後期高齢者医療特別会計</t>
    <phoneticPr fontId="5"/>
  </si>
  <si>
    <t>下水道事業会計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</si>
  <si>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</si>
  <si>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</si>
  <si>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</si>
  <si>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</si>
  <si>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</si>
  <si>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</si>
  <si>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</si>
  <si>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</si>
  <si>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</si>
  <si>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</si>
  <si>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</si>
  <si>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</si>
  <si>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</si>
  <si>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</si>
  <si>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</si>
  <si>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</si>
  <si>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</si>
  <si>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</si>
  <si>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</si>
  <si>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</si>
  <si>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</si>
  <si>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</si>
  <si>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</si>
  <si>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</si>
  <si>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</si>
  <si>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</si>
  <si>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</si>
  <si>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</si>
  <si>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</si>
  <si>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</si>
  <si>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</si>
  <si>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</si>
  <si>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</si>
  <si>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</si>
  <si>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</si>
  <si>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</si>
  <si>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</si>
  <si>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</si>
  <si>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</si>
  <si>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</si>
  <si>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</si>
  <si>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</si>
  <si>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</si>
  <si>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</si>
  <si>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</si>
  <si>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</si>
  <si>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</si>
  <si>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</si>
  <si>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</si>
  <si>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</si>
  <si>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</si>
  <si>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</si>
  <si>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</si>
  <si>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</si>
  <si>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</si>
  <si>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</si>
  <si>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</si>
  <si>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</si>
  <si>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</si>
  <si>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</si>
  <si>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</si>
  <si>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</si>
  <si>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</si>
  <si>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</si>
  <si>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</si>
  <si>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</si>
  <si>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</si>
  <si>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</si>
  <si>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</si>
  <si>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</si>
  <si>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</si>
  <si>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</si>
  <si>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</si>
  <si>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</si>
  <si>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</si>
  <si>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</si>
  <si>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</si>
  <si>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</si>
  <si>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</si>
  <si>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</si>
  <si>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</si>
  <si>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</si>
  <si>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</si>
  <si>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</si>
  <si>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</si>
  <si>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</si>
  <si>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</si>
  <si>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</si>
  <si>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</si>
  <si>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</si>
  <si>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</si>
  <si>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</si>
  <si>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</si>
  <si>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</si>
  <si>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</si>
  <si>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</si>
  <si>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</si>
  <si>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</si>
  <si>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</si>
  <si>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</si>
  <si>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</si>
  <si>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</si>
  <si>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</si>
  <si>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</si>
  <si>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</si>
  <si>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</si>
  <si>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</si>
  <si>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</si>
  <si>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</si>
  <si>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</si>
  <si>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</si>
  <si>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</si>
  <si>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</si>
  <si>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</si>
  <si>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</si>
  <si>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</si>
  <si>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</si>
  <si>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</si>
  <si>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</si>
  <si>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</si>
  <si>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</si>
  <si>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</si>
  <si>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</si>
  <si>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</si>
  <si>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</si>
  <si>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</si>
  <si>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</si>
  <si>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</si>
  <si>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</si>
  <si>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</si>
  <si>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</si>
  <si>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</si>
  <si>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</si>
  <si>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</si>
  <si>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</si>
  <si>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</si>
  <si>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</si>
  <si>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</si>
  <si>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0.62</t>
  </si>
  <si>
    <t>一般会計</t>
  </si>
  <si>
    <t>下水道事業会計</t>
  </si>
  <si>
    <t>入善町国民健康保険特別会計</t>
  </si>
  <si>
    <t>入善町育英奨学資金特別会計</t>
  </si>
  <si>
    <t>簡易水道事業会計</t>
  </si>
  <si>
    <t>入善町後期高齢者医療特別会計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</si>
  <si>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</si>
  <si>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</si>
  <si>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</si>
  <si>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</si>
  <si>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</si>
  <si>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</si>
  <si>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</si>
  <si>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</si>
  <si>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</si>
  <si>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新川広域圏事務組合</t>
    <rPh sb="0" eb="5">
      <t>ニイカワコウイキケン</t>
    </rPh>
    <rPh sb="5" eb="9">
      <t>ジムクミアイ</t>
    </rPh>
    <phoneticPr fontId="2"/>
  </si>
  <si>
    <t>富山県市町村会館管理組合</t>
    <rPh sb="0" eb="3">
      <t>トヤマケン</t>
    </rPh>
    <rPh sb="3" eb="8">
      <t>シチョウソンカイカン</t>
    </rPh>
    <rPh sb="8" eb="12">
      <t>カンリクミアイ</t>
    </rPh>
    <phoneticPr fontId="2"/>
  </si>
  <si>
    <t>富山県市町村総合事務組合</t>
    <rPh sb="0" eb="12">
      <t>トヤマケンシチョウソンソウゴウジムクミアイ</t>
    </rPh>
    <phoneticPr fontId="2"/>
  </si>
  <si>
    <t>下山用水組合</t>
    <rPh sb="0" eb="4">
      <t>ニザヤマヨウスイ</t>
    </rPh>
    <rPh sb="4" eb="6">
      <t>クミアイ</t>
    </rPh>
    <phoneticPr fontId="2"/>
  </si>
  <si>
    <t>黒東合口用水組合</t>
    <rPh sb="0" eb="1">
      <t>クロ</t>
    </rPh>
    <rPh sb="1" eb="2">
      <t>ヒガシ</t>
    </rPh>
    <rPh sb="2" eb="4">
      <t>アイクチ</t>
    </rPh>
    <rPh sb="4" eb="6">
      <t>ヨウスイ</t>
    </rPh>
    <rPh sb="6" eb="8">
      <t>クミアイ</t>
    </rPh>
    <phoneticPr fontId="2"/>
  </si>
  <si>
    <t>新川地域消防組合</t>
    <rPh sb="0" eb="8">
      <t>ニイカワチイキショウボウクミアイ</t>
    </rPh>
    <phoneticPr fontId="2"/>
  </si>
  <si>
    <t>入善町文化振興財団</t>
    <rPh sb="0" eb="2">
      <t>ニュウゼン</t>
    </rPh>
    <rPh sb="2" eb="3">
      <t>マチ</t>
    </rPh>
    <rPh sb="3" eb="9">
      <t>ブンカシンコウザイダン</t>
    </rPh>
    <phoneticPr fontId="2"/>
  </si>
  <si>
    <t>入善町体育協会</t>
    <rPh sb="0" eb="3">
      <t>ニュウゼンマチ</t>
    </rPh>
    <rPh sb="3" eb="7">
      <t>タイイクキョウカイ</t>
    </rPh>
    <phoneticPr fontId="2"/>
  </si>
  <si>
    <t>入善町農業公社</t>
    <rPh sb="0" eb="3">
      <t>ニュウゼンマチ</t>
    </rPh>
    <rPh sb="3" eb="7">
      <t>ノウギョウコウシャ</t>
    </rPh>
    <phoneticPr fontId="2"/>
  </si>
  <si>
    <t>入善里山観光開発株式会社</t>
    <rPh sb="0" eb="6">
      <t>ニュウゼンサトヤマカンコウ</t>
    </rPh>
    <rPh sb="6" eb="8">
      <t>カイハツ</t>
    </rPh>
    <rPh sb="8" eb="12">
      <t>カブシキガイシャ</t>
    </rPh>
    <phoneticPr fontId="2"/>
  </si>
  <si>
    <t>-</t>
    <phoneticPr fontId="2"/>
  </si>
  <si>
    <t>公共施設等整備基金</t>
    <rPh sb="0" eb="5">
      <t>コウキョウシセツナド</t>
    </rPh>
    <rPh sb="5" eb="9">
      <t>セイビキキン</t>
    </rPh>
    <phoneticPr fontId="5"/>
  </si>
  <si>
    <t>地域福祉基金</t>
    <rPh sb="0" eb="2">
      <t>チイキ</t>
    </rPh>
    <rPh sb="2" eb="4">
      <t>フクシ</t>
    </rPh>
    <rPh sb="4" eb="6">
      <t>キキン</t>
    </rPh>
    <phoneticPr fontId="5"/>
  </si>
  <si>
    <t>山本育英奨学基金</t>
    <rPh sb="0" eb="8">
      <t>ヤマモトイクエイショウガクキキン</t>
    </rPh>
    <phoneticPr fontId="5"/>
  </si>
  <si>
    <t>漁業振興基金</t>
    <rPh sb="0" eb="6">
      <t>ギョギョウシンコウキキン</t>
    </rPh>
    <phoneticPr fontId="5"/>
  </si>
  <si>
    <t>金澤福祉事業基金</t>
    <rPh sb="0" eb="2">
      <t>カナザワ</t>
    </rPh>
    <rPh sb="2" eb="4">
      <t>フクシ</t>
    </rPh>
    <rPh sb="4" eb="6">
      <t>ジギョウ</t>
    </rPh>
    <rPh sb="6" eb="8">
      <t>キキン</t>
    </rPh>
    <phoneticPr fontId="5"/>
  </si>
  <si>
    <t>　新川介護保険・ケーブルテレビ事業組合(一般会計)</t>
    <rPh sb="20" eb="24">
      <t>イッパンカイケイ</t>
    </rPh>
    <phoneticPr fontId="2"/>
  </si>
  <si>
    <t>　新川介護保険・ケーブルテレビ事業組合(介護保険事業特別会計)</t>
    <rPh sb="20" eb="26">
      <t>カイゴホケンジギョウ</t>
    </rPh>
    <rPh sb="26" eb="30">
      <t>トクベツカイケイ</t>
    </rPh>
    <phoneticPr fontId="2"/>
  </si>
  <si>
    <t>　新川介護保険・ケーブルテレビ事業組合(CATV事業特別会計)</t>
    <rPh sb="24" eb="26">
      <t>ジギョウ</t>
    </rPh>
    <rPh sb="26" eb="30">
      <t>トクベツカイケイ</t>
    </rPh>
    <phoneticPr fontId="2"/>
  </si>
  <si>
    <t>　富山県後期高齢者医療連合(一般会計)</t>
    <rPh sb="14" eb="18">
      <t>イッパンカイケイ</t>
    </rPh>
    <phoneticPr fontId="2"/>
  </si>
  <si>
    <t>　富山県後期高齢者医療連合(後期高齢者医療事業特別会計)</t>
    <rPh sb="14" eb="19">
      <t>コウキコウレイシャ</t>
    </rPh>
    <rPh sb="19" eb="23">
      <t>イリョウジギョウ</t>
    </rPh>
    <rPh sb="23" eb="27">
      <t>トクベツカイケイ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</si>
</sst>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353E-46F7-8CEA-7BAC88E4AF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90451</c:v>
                </c:pt>
                <c:pt idx="1">
                  <c:v>118539</c:v>
                </c:pt>
                <c:pt idx="2">
                  <c:v>108135</c:v>
                </c:pt>
                <c:pt idx="3">
                  <c:v>159395</c:v>
                </c:pt>
                <c:pt idx="4">
                  <c:v>152386</c:v>
                </c:pt>
              </c:numCache>
            </c:numRef>
          </c:val>
          <c:smooth val="0"/>
          <c:extLst>
            <c:ext xmlns:c16="http://schemas.microsoft.com/office/drawing/2014/chart" uri="{C3380CC4-5D6E-409C-BE32-E72D297353CC}">
              <c16:uniqueId val="{00000001-353E-46F7-8CEA-7BAC88E4AF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7.02</c:v>
                </c:pt>
                <c:pt idx="1">
                  <c:v>6.14</c:v>
                </c:pt>
                <c:pt idx="2">
                  <c:v>5.8</c:v>
                </c:pt>
                <c:pt idx="3">
                  <c:v>6.22</c:v>
                </c:pt>
                <c:pt idx="4">
                  <c:v>6.78</c:v>
                </c:pt>
              </c:numCache>
            </c:numRef>
          </c:val>
          <c:extLst>
            <c:ext xmlns:c16="http://schemas.microsoft.com/office/drawing/2014/chart" uri="{C3380CC4-5D6E-409C-BE32-E72D297353CC}">
              <c16:uniqueId val="{00000000-A54D-4C3B-AAE4-2F098B92CE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22.85</c:v>
                </c:pt>
                <c:pt idx="1">
                  <c:v>22.54</c:v>
                </c:pt>
                <c:pt idx="2">
                  <c:v>23.61</c:v>
                </c:pt>
                <c:pt idx="3">
                  <c:v>23.09</c:v>
                </c:pt>
                <c:pt idx="4">
                  <c:v>22.7</c:v>
                </c:pt>
              </c:numCache>
            </c:numRef>
          </c:val>
          <c:extLst>
            <c:ext xmlns:c16="http://schemas.microsoft.com/office/drawing/2014/chart" uri="{C3380CC4-5D6E-409C-BE32-E72D297353CC}">
              <c16:uniqueId val="{00000001-A54D-4C3B-AAE4-2F098B92CE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1.54</c:v>
                </c:pt>
                <c:pt idx="1">
                  <c:v>-0.06</c:v>
                </c:pt>
                <c:pt idx="2">
                  <c:v>-0.62</c:v>
                </c:pt>
                <c:pt idx="3">
                  <c:v>0.55000000000000004</c:v>
                </c:pt>
                <c:pt idx="4">
                  <c:v>0.68</c:v>
                </c:pt>
              </c:numCache>
            </c:numRef>
          </c:val>
          <c:smooth val="0"/>
          <c:extLst>
            <c:ext xmlns:c16="http://schemas.microsoft.com/office/drawing/2014/chart" uri="{C3380CC4-5D6E-409C-BE32-E72D297353CC}">
              <c16:uniqueId val="{00000002-A54D-4C3B-AAE4-2F098B92CE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0.87</c:v>
                </c:pt>
                <c:pt idx="4">
                  <c:v>#N/A</c:v>
                </c:pt>
                <c:pt idx="5">
                  <c:v>0.26</c:v>
                </c:pt>
                <c:pt idx="6">
                  <c:v>#N/A</c:v>
                </c:pt>
                <c:pt idx="7">
                  <c:v>0.84</c:v>
                </c:pt>
                <c:pt idx="8">
                  <c:v>0</c:v>
                </c:pt>
                <c:pt idx="9">
                  <c:v>0</c:v>
                </c:pt>
              </c:numCache>
            </c:numRef>
          </c:val>
          <c:extLst>
            <c:ext xmlns:c16="http://schemas.microsoft.com/office/drawing/2014/chart" uri="{C3380CC4-5D6E-409C-BE32-E72D297353CC}">
              <c16:uniqueId val="{00000000-C161-45A2-8B90-D8D2F9E20E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61-45A2-8B90-D8D2F9E20E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61-45A2-8B90-D8D2F9E20EC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161-45A2-8B90-D8D2F9E20ECB}"/>
            </c:ext>
          </c:extLst>
        </c:ser>
        <c:ser>
          <c:idx val="4"/>
          <c:order val="4"/>
          <c:tx>
            <c:strRef>
              <c:f>データシート!$A$31</c:f>
              <c:strCache>
                <c:ptCount val="1"/>
                <c:pt idx="0">
                  <c:v>入善町後期高齢者医療特別会計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C161-45A2-8B90-D8D2F9E20ECB}"/>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5-C161-45A2-8B90-D8D2F9E20ECB}"/>
            </c:ext>
          </c:extLst>
        </c:ser>
        <c:ser>
          <c:idx val="6"/>
          <c:order val="6"/>
          <c:tx>
            <c:strRef>
              <c:f>データシート!$A$33</c:f>
              <c:strCache>
                <c:ptCount val="1"/>
                <c:pt idx="0">
                  <c:v>入善町育英奨学資金特別会計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0.04</c:v>
                </c:pt>
                <c:pt idx="4">
                  <c:v>#N/A</c:v>
                </c:pt>
                <c:pt idx="5">
                  <c:v>0.05</c:v>
                </c:pt>
                <c:pt idx="6">
                  <c:v>#N/A</c:v>
                </c:pt>
                <c:pt idx="7">
                  <c:v>7.0000000000000007E-2</c:v>
                </c:pt>
                <c:pt idx="8">
                  <c:v>#N/A</c:v>
                </c:pt>
                <c:pt idx="9">
                  <c:v>0.06</c:v>
                </c:pt>
              </c:numCache>
            </c:numRef>
          </c:val>
          <c:extLst>
            <c:ext xmlns:c16="http://schemas.microsoft.com/office/drawing/2014/chart" uri="{C3380CC4-5D6E-409C-BE32-E72D297353CC}">
              <c16:uniqueId val="{00000006-C161-45A2-8B90-D8D2F9E20ECB}"/>
            </c:ext>
          </c:extLst>
        </c:ser>
        <c:ser>
          <c:idx val="7"/>
          <c:order val="7"/>
          <c:tx>
            <c:strRef>
              <c:f>データシート!$A$34</c:f>
              <c:strCache>
                <c:ptCount val="1"/>
                <c:pt idx="0">
                  <c:v>入善町国民健康保険特別会計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1.0900000000000001</c:v>
                </c:pt>
                <c:pt idx="2">
                  <c:v>#N/A</c:v>
                </c:pt>
                <c:pt idx="3">
                  <c:v>0.89</c:v>
                </c:pt>
                <c:pt idx="4">
                  <c:v>#N/A</c:v>
                </c:pt>
                <c:pt idx="5">
                  <c:v>0.65</c:v>
                </c:pt>
                <c:pt idx="6">
                  <c:v>#N/A</c:v>
                </c:pt>
                <c:pt idx="7">
                  <c:v>0.73</c:v>
                </c:pt>
                <c:pt idx="8">
                  <c:v>#N/A</c:v>
                </c:pt>
                <c:pt idx="9">
                  <c:v>0.47</c:v>
                </c:pt>
              </c:numCache>
            </c:numRef>
          </c:val>
          <c:extLst>
            <c:ext xmlns:c16="http://schemas.microsoft.com/office/drawing/2014/chart" uri="{C3380CC4-5D6E-409C-BE32-E72D297353CC}">
              <c16:uniqueId val="{00000007-C161-45A2-8B90-D8D2F9E20EC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1.1499999999999999</c:v>
                </c:pt>
              </c:numCache>
            </c:numRef>
          </c:val>
          <c:extLst>
            <c:ext xmlns:c16="http://schemas.microsoft.com/office/drawing/2014/chart" uri="{C3380CC4-5D6E-409C-BE32-E72D297353CC}">
              <c16:uniqueId val="{00000008-C161-45A2-8B90-D8D2F9E20EC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6.1</c:v>
                </c:pt>
                <c:pt idx="4">
                  <c:v>#N/A</c:v>
                </c:pt>
                <c:pt idx="5">
                  <c:v>5.75</c:v>
                </c:pt>
                <c:pt idx="6">
                  <c:v>#N/A</c:v>
                </c:pt>
                <c:pt idx="7">
                  <c:v>6.14</c:v>
                </c:pt>
                <c:pt idx="8">
                  <c:v>#N/A</c:v>
                </c:pt>
                <c:pt idx="9">
                  <c:v>6.71</c:v>
                </c:pt>
              </c:numCache>
            </c:numRef>
          </c:val>
          <c:extLst>
            <c:ext xmlns:c16="http://schemas.microsoft.com/office/drawing/2014/chart" uri="{C3380CC4-5D6E-409C-BE32-E72D297353CC}">
              <c16:uniqueId val="{00000009-C161-45A2-8B90-D8D2F9E20E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1138</c:v>
                </c:pt>
                <c:pt idx="5">
                  <c:v>1110</c:v>
                </c:pt>
                <c:pt idx="8">
                  <c:v>1106</c:v>
                </c:pt>
                <c:pt idx="11">
                  <c:v>1102</c:v>
                </c:pt>
                <c:pt idx="14">
                  <c:v>1123</c:v>
                </c:pt>
              </c:numCache>
            </c:numRef>
          </c:val>
          <c:extLst>
            <c:ext xmlns:c16="http://schemas.microsoft.com/office/drawing/2014/chart" uri="{C3380CC4-5D6E-409C-BE32-E72D297353CC}">
              <c16:uniqueId val="{00000000-4904-43C1-B9BA-AEE1766E64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04-43C1-B9BA-AEE1766E64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18</c:v>
                </c:pt>
                <c:pt idx="6">
                  <c:v>18</c:v>
                </c:pt>
                <c:pt idx="9">
                  <c:v>18</c:v>
                </c:pt>
                <c:pt idx="12">
                  <c:v>7</c:v>
                </c:pt>
              </c:numCache>
            </c:numRef>
          </c:val>
          <c:extLst>
            <c:ext xmlns:c16="http://schemas.microsoft.com/office/drawing/2014/chart" uri="{C3380CC4-5D6E-409C-BE32-E72D297353CC}">
              <c16:uniqueId val="{00000002-4904-43C1-B9BA-AEE1766E64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97</c:v>
                </c:pt>
                <c:pt idx="3">
                  <c:v>102</c:v>
                </c:pt>
                <c:pt idx="6">
                  <c:v>102</c:v>
                </c:pt>
                <c:pt idx="9">
                  <c:v>100</c:v>
                </c:pt>
                <c:pt idx="12">
                  <c:v>110</c:v>
                </c:pt>
              </c:numCache>
            </c:numRef>
          </c:val>
          <c:extLst>
            <c:ext xmlns:c16="http://schemas.microsoft.com/office/drawing/2014/chart" uri="{C3380CC4-5D6E-409C-BE32-E72D297353CC}">
              <c16:uniqueId val="{00000003-4904-43C1-B9BA-AEE1766E64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447</c:v>
                </c:pt>
                <c:pt idx="3">
                  <c:v>442</c:v>
                </c:pt>
                <c:pt idx="6">
                  <c:v>451</c:v>
                </c:pt>
                <c:pt idx="9">
                  <c:v>452</c:v>
                </c:pt>
                <c:pt idx="12">
                  <c:v>489</c:v>
                </c:pt>
              </c:numCache>
            </c:numRef>
          </c:val>
          <c:extLst>
            <c:ext xmlns:c16="http://schemas.microsoft.com/office/drawing/2014/chart" uri="{C3380CC4-5D6E-409C-BE32-E72D297353CC}">
              <c16:uniqueId val="{00000004-4904-43C1-B9BA-AEE1766E64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04-43C1-B9BA-AEE1766E64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04-43C1-B9BA-AEE1766E64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1387</c:v>
                </c:pt>
                <c:pt idx="3">
                  <c:v>1455</c:v>
                </c:pt>
                <c:pt idx="6">
                  <c:v>1506</c:v>
                </c:pt>
                <c:pt idx="9">
                  <c:v>1539</c:v>
                </c:pt>
                <c:pt idx="12">
                  <c:v>1531</c:v>
                </c:pt>
              </c:numCache>
            </c:numRef>
          </c:val>
          <c:extLst>
            <c:ext xmlns:c16="http://schemas.microsoft.com/office/drawing/2014/chart" uri="{C3380CC4-5D6E-409C-BE32-E72D297353CC}">
              <c16:uniqueId val="{00000007-4904-43C1-B9BA-AEE1766E64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824</c:v>
                </c:pt>
                <c:pt idx="2">
                  <c:v>#N/A</c:v>
                </c:pt>
                <c:pt idx="3">
                  <c:v>#N/A</c:v>
                </c:pt>
                <c:pt idx="4">
                  <c:v>907</c:v>
                </c:pt>
                <c:pt idx="5">
                  <c:v>#N/A</c:v>
                </c:pt>
                <c:pt idx="6">
                  <c:v>#N/A</c:v>
                </c:pt>
                <c:pt idx="7">
                  <c:v>971</c:v>
                </c:pt>
                <c:pt idx="8">
                  <c:v>#N/A</c:v>
                </c:pt>
                <c:pt idx="9">
                  <c:v>#N/A</c:v>
                </c:pt>
                <c:pt idx="10">
                  <c:v>1007</c:v>
                </c:pt>
                <c:pt idx="11">
                  <c:v>#N/A</c:v>
                </c:pt>
                <c:pt idx="12">
                  <c:v>#N/A</c:v>
                </c:pt>
                <c:pt idx="13">
                  <c:v>1014</c:v>
                </c:pt>
                <c:pt idx="14">
                  <c:v>#N/A</c:v>
                </c:pt>
              </c:numCache>
            </c:numRef>
          </c:val>
          <c:smooth val="0"/>
          <c:extLst>
            <c:ext xmlns:c16="http://schemas.microsoft.com/office/drawing/2014/chart" uri="{C3380CC4-5D6E-409C-BE32-E72D297353CC}">
              <c16:uniqueId val="{00000008-4904-43C1-B9BA-AEE1766E64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14955</c:v>
                </c:pt>
                <c:pt idx="5">
                  <c:v>15001</c:v>
                </c:pt>
                <c:pt idx="8">
                  <c:v>14838</c:v>
                </c:pt>
                <c:pt idx="11">
                  <c:v>15123</c:v>
                </c:pt>
                <c:pt idx="14">
                  <c:v>14229</c:v>
                </c:pt>
              </c:numCache>
            </c:numRef>
          </c:val>
          <c:extLst>
            <c:ext xmlns:c16="http://schemas.microsoft.com/office/drawing/2014/chart" uri="{C3380CC4-5D6E-409C-BE32-E72D297353CC}">
              <c16:uniqueId val="{00000000-1C5F-4D22-932D-2C52AC5AD6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519</c:v>
                </c:pt>
                <c:pt idx="5">
                  <c:v>418</c:v>
                </c:pt>
                <c:pt idx="8">
                  <c:v>335</c:v>
                </c:pt>
                <c:pt idx="11">
                  <c:v>256</c:v>
                </c:pt>
                <c:pt idx="14">
                  <c:v>199</c:v>
                </c:pt>
              </c:numCache>
            </c:numRef>
          </c:val>
          <c:extLst>
            <c:ext xmlns:c16="http://schemas.microsoft.com/office/drawing/2014/chart" uri="{C3380CC4-5D6E-409C-BE32-E72D297353CC}">
              <c16:uniqueId val="{00000001-1C5F-4D22-932D-2C52AC5AD6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6373</c:v>
                </c:pt>
                <c:pt idx="5">
                  <c:v>6979</c:v>
                </c:pt>
                <c:pt idx="8">
                  <c:v>7097</c:v>
                </c:pt>
                <c:pt idx="11">
                  <c:v>6448</c:v>
                </c:pt>
                <c:pt idx="14">
                  <c:v>6156</c:v>
                </c:pt>
              </c:numCache>
            </c:numRef>
          </c:val>
          <c:extLst>
            <c:ext xmlns:c16="http://schemas.microsoft.com/office/drawing/2014/chart" uri="{C3380CC4-5D6E-409C-BE32-E72D297353CC}">
              <c16:uniqueId val="{00000002-1C5F-4D22-932D-2C52AC5AD6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5F-4D22-932D-2C52AC5AD6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5F-4D22-932D-2C52AC5AD6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5F-4D22-932D-2C52AC5AD6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1139</c:v>
                </c:pt>
                <c:pt idx="3">
                  <c:v>1085</c:v>
                </c:pt>
                <c:pt idx="6">
                  <c:v>1046</c:v>
                </c:pt>
                <c:pt idx="9">
                  <c:v>994</c:v>
                </c:pt>
                <c:pt idx="12">
                  <c:v>959</c:v>
                </c:pt>
              </c:numCache>
            </c:numRef>
          </c:val>
          <c:extLst>
            <c:ext xmlns:c16="http://schemas.microsoft.com/office/drawing/2014/chart" uri="{C3380CC4-5D6E-409C-BE32-E72D297353CC}">
              <c16:uniqueId val="{00000006-1C5F-4D22-932D-2C52AC5AD6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573</c:v>
                </c:pt>
                <c:pt idx="3">
                  <c:v>573</c:v>
                </c:pt>
                <c:pt idx="6">
                  <c:v>672</c:v>
                </c:pt>
                <c:pt idx="9">
                  <c:v>682</c:v>
                </c:pt>
                <c:pt idx="12">
                  <c:v>745</c:v>
                </c:pt>
              </c:numCache>
            </c:numRef>
          </c:val>
          <c:extLst>
            <c:ext xmlns:c16="http://schemas.microsoft.com/office/drawing/2014/chart" uri="{C3380CC4-5D6E-409C-BE32-E72D297353CC}">
              <c16:uniqueId val="{00000007-1C5F-4D22-932D-2C52AC5AD6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8422</c:v>
                </c:pt>
                <c:pt idx="3">
                  <c:v>8025</c:v>
                </c:pt>
                <c:pt idx="6">
                  <c:v>7703</c:v>
                </c:pt>
                <c:pt idx="9">
                  <c:v>7481</c:v>
                </c:pt>
                <c:pt idx="12">
                  <c:v>7136</c:v>
                </c:pt>
              </c:numCache>
            </c:numRef>
          </c:val>
          <c:extLst>
            <c:ext xmlns:c16="http://schemas.microsoft.com/office/drawing/2014/chart" uri="{C3380CC4-5D6E-409C-BE32-E72D297353CC}">
              <c16:uniqueId val="{00000008-1C5F-4D22-932D-2C52AC5AD6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82</c:v>
                </c:pt>
                <c:pt idx="3">
                  <c:v>65</c:v>
                </c:pt>
                <c:pt idx="6">
                  <c:v>47</c:v>
                </c:pt>
                <c:pt idx="9">
                  <c:v>30</c:v>
                </c:pt>
                <c:pt idx="12">
                  <c:v>23</c:v>
                </c:pt>
              </c:numCache>
            </c:numRef>
          </c:val>
          <c:extLst>
            <c:ext xmlns:c16="http://schemas.microsoft.com/office/drawing/2014/chart" uri="{C3380CC4-5D6E-409C-BE32-E72D297353CC}">
              <c16:uniqueId val="{00000009-1C5F-4D22-932D-2C52AC5AD6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13429</c:v>
                </c:pt>
                <c:pt idx="3">
                  <c:v>13559</c:v>
                </c:pt>
                <c:pt idx="6">
                  <c:v>13463</c:v>
                </c:pt>
                <c:pt idx="9">
                  <c:v>14562</c:v>
                </c:pt>
                <c:pt idx="12">
                  <c:v>15398</c:v>
                </c:pt>
              </c:numCache>
            </c:numRef>
          </c:val>
          <c:extLst>
            <c:ext xmlns:c16="http://schemas.microsoft.com/office/drawing/2014/chart" uri="{C3380CC4-5D6E-409C-BE32-E72D297353CC}">
              <c16:uniqueId val="{0000000A-1C5F-4D22-932D-2C52AC5AD6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1798</c:v>
                </c:pt>
                <c:pt idx="2">
                  <c:v>#N/A</c:v>
                </c:pt>
                <c:pt idx="3">
                  <c:v>#N/A</c:v>
                </c:pt>
                <c:pt idx="4">
                  <c:v>908</c:v>
                </c:pt>
                <c:pt idx="5">
                  <c:v>#N/A</c:v>
                </c:pt>
                <c:pt idx="6">
                  <c:v>#N/A</c:v>
                </c:pt>
                <c:pt idx="7">
                  <c:v>660</c:v>
                </c:pt>
                <c:pt idx="8">
                  <c:v>#N/A</c:v>
                </c:pt>
                <c:pt idx="9">
                  <c:v>#N/A</c:v>
                </c:pt>
                <c:pt idx="10">
                  <c:v>1921</c:v>
                </c:pt>
                <c:pt idx="11">
                  <c:v>#N/A</c:v>
                </c:pt>
                <c:pt idx="12">
                  <c:v>#N/A</c:v>
                </c:pt>
                <c:pt idx="13">
                  <c:v>3676</c:v>
                </c:pt>
                <c:pt idx="14">
                  <c:v>#N/A</c:v>
                </c:pt>
              </c:numCache>
            </c:numRef>
          </c:val>
          <c:smooth val="0"/>
          <c:extLst>
            <c:ext xmlns:c16="http://schemas.microsoft.com/office/drawing/2014/chart" uri="{C3380CC4-5D6E-409C-BE32-E72D297353CC}">
              <c16:uniqueId val="{0000000B-1C5F-4D22-932D-2C52AC5AD6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1668</c:v>
                </c:pt>
                <c:pt idx="1">
                  <c:v>1668</c:v>
                </c:pt>
                <c:pt idx="2">
                  <c:v>1669</c:v>
                </c:pt>
              </c:numCache>
            </c:numRef>
          </c:val>
          <c:extLst>
            <c:ext xmlns:c16="http://schemas.microsoft.com/office/drawing/2014/chart" uri="{C3380CC4-5D6E-409C-BE32-E72D297353CC}">
              <c16:uniqueId val="{00000000-C8F1-49FA-BE57-F84C41C08B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2953</c:v>
                </c:pt>
                <c:pt idx="1">
                  <c:v>2553</c:v>
                </c:pt>
                <c:pt idx="2">
                  <c:v>2553</c:v>
                </c:pt>
              </c:numCache>
            </c:numRef>
          </c:val>
          <c:extLst>
            <c:ext xmlns:c16="http://schemas.microsoft.com/office/drawing/2014/chart" uri="{C3380CC4-5D6E-409C-BE32-E72D297353CC}">
              <c16:uniqueId val="{00000001-C8F1-49FA-BE57-F84C41C08B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1997</c:v>
                </c:pt>
                <c:pt idx="1">
                  <c:v>1768</c:v>
                </c:pt>
                <c:pt idx="2">
                  <c:v>1474</c:v>
                </c:pt>
              </c:numCache>
            </c:numRef>
          </c:val>
          <c:extLst>
            <c:ext xmlns:c16="http://schemas.microsoft.com/office/drawing/2014/chart" uri="{C3380CC4-5D6E-409C-BE32-E72D297353CC}">
              <c16:uniqueId val="{00000002-C8F1-49FA-BE57-F84C41C08B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総合計画に基づく大型事業の償還が続いており、ここ数年の元利償還金は増加傾向にある。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算入公債費等も算入率の高い公債費の償還開始によって増となっている。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大型事業の償還開始が集中する令和５年度に償還額がピークを迎え、その後減少していく見込みであるが、他の大型事業の償還も随時開始するため今後も高い水準で推移していくものと思われる。後年度を見据えた計画的な借入れと堅実な財政計画を立てながら数値の増加を抑えるよう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新庁舎整備事業等の新規借入により、償還額より新たな借入額の方が大きくなったことから地方債現在高が増加した。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公営企業への繰入見込額は下水道整備がほぼ完了したため、企業債の償還が進むことから、減少が続くと見込む。また、退職手当負担見込みにおいても人員の若年化から減少傾向にある。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海外深層水取水施設災害復旧事業や海岸保全施設整備事業等の借入を予定しており、令和７年度は地方債残高がピークを迎えると見込んでいる。引き続き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富山県入善町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役場新庁舎整備に伴い、公共施設整備基金で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百万円等の取り崩しを行ったことで、基金全体として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事業等の必要な事業の実施、社会保障関係経費の増等により必要分の取り崩しを行う見込みではあるが、決算状況により、引き続き続く大型事業の起債償還に備え、減債基金の取り崩し額の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公共施設等の計画的かつ円滑な整備（改修及び廃止された施設の解体等）のため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山本育英奨学基金：教育奨励及び教育の振興を図るため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漁業振興基金：漁業の振興を図るため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金澤福祉事業基金：福祉事業の推進を図るため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公共施設等整備基金：役場新庁舎整備のために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百万円の取り崩したためによる減少。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公共施設等整備基金：公共施設の老朽化対策等により取り崩しを行うため減少していく見込み。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適切な財源の確保と歳出の精査により、取り崩しを回避できた。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総合計画事業等の臨時的な事業の増、社会保障関係経費の増等により必要分の取り崩しを行うため減少していく見込み。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適切な財源の確保と歳出の精査により、取り崩しを回避できた。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総合計画に基づく大型事業の償還が開始されていること等から、以降も償還財源の不足する分について取り崩しを行うため減少していく見込み。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21,738
71.25
14,482,408
13,881,648
498,891
7,354,493
15,397,961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内に中心となる産業がないこと等から、財政基盤が弱く、類似団体平均を大きく下回っているが、行財政改革大綱に基づく事業の見直し等による義務的経費の抑制などに努め、今後も引続き経常経費の圧縮や主要施策への財源の重点配分、さらには自主財源の確保に向けた企業立地の推進に努めることで財政の健全化を図る。</a:t>
          </a:r>
        </a:p>
        <a:p>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地方交付税で</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百万円、地方特例交付金で</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百万円の増はあるものの、地方税で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百万円の減や、歳出では人件費や光熱水費等で</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百万円の増により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類似団体とはほぼ同数値であるが、景気動向が先行き不透明であり、町税を含めた主要一般財源の伸びが予想しにくいことから、行財政改革大綱に基づいた事務事業の見直しによ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84667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212</xdr:rowOff>
    </xdr:from>
    <xdr:to>
      <xdr:col>19</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3011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158115</xdr:rowOff>
    </xdr:from>
    <xdr:to>
      <xdr:col>15</xdr:col>
      <xdr:colOff>82550</xdr:colOff>
      <xdr:row>62</xdr:row>
      <xdr:rowOff>212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45115"/>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158115</xdr:rowOff>
    </xdr:from>
    <xdr:to>
      <xdr:col>11</xdr:col>
      <xdr:colOff>31750</xdr:colOff>
      <xdr:row>61</xdr:row>
      <xdr:rowOff>83185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4511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120862</xdr:rowOff>
    </xdr:from>
    <xdr:to>
      <xdr:col>15</xdr:col>
      <xdr:colOff>133350</xdr:colOff>
      <xdr:row>62</xdr:row>
      <xdr:rowOff>51012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61189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107315</xdr:rowOff>
    </xdr:from>
    <xdr:to>
      <xdr:col>11</xdr:col>
      <xdr:colOff>82550</xdr:colOff>
      <xdr:row>61</xdr:row>
      <xdr:rowOff>37465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47642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決算額が類似団体平均を上回っているのは、主に人件費が要因となっている。これは主に保育所の施設運営を直営で行っていることに加え、人事院勧告や最低賃金改定、会計年度任用職員の勤勉手当の皆増によるものである。第五次入善町職員定員管理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年度から）に基づき職員数の増加、人件費の増加が今後も見込まれる。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また物件費等においても新庁舎の備品購入や被災した海洋深層水の取水管の一部切断等前年度からの増があった。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行政サービスを低下させること無く、事務にかかる物件費等の抑制に努める。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67145</xdr:rowOff>
    </xdr:from>
    <xdr:to>
      <xdr:col>23</xdr:col>
      <xdr:colOff>133350</xdr:colOff>
      <xdr:row>85</xdr:row>
      <xdr:rowOff>163770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8945"/>
          <a:ext cx="838200" cy="26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1183</xdr:rowOff>
    </xdr:from>
    <xdr:to>
      <xdr:col>19</xdr:col>
      <xdr:colOff>133350</xdr:colOff>
      <xdr:row>84</xdr:row>
      <xdr:rowOff>67145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02983"/>
          <a:ext cx="889000" cy="6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148890</xdr:rowOff>
    </xdr:from>
    <xdr:to>
      <xdr:col>15</xdr:col>
      <xdr:colOff>82550</xdr:colOff>
      <xdr:row>84</xdr:row>
      <xdr:rowOff>1183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79240"/>
          <a:ext cx="889000" cy="2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148890</xdr:rowOff>
    </xdr:from>
    <xdr:to>
      <xdr:col>11</xdr:col>
      <xdr:colOff>31750</xdr:colOff>
      <xdr:row>83</xdr:row>
      <xdr:rowOff>150048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79240"/>
          <a:ext cx="889000" cy="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112970</xdr:rowOff>
    </xdr:from>
    <xdr:to>
      <xdr:col>23</xdr:col>
      <xdr:colOff>184150</xdr:colOff>
      <xdr:row>86</xdr:row>
      <xdr:rowOff>43120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85047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16345</xdr:rowOff>
    </xdr:from>
    <xdr:to>
      <xdr:col>19</xdr:col>
      <xdr:colOff>184150</xdr:colOff>
      <xdr:row>84</xdr:row>
      <xdr:rowOff>117945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102722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04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121833</xdr:rowOff>
    </xdr:from>
    <xdr:to>
      <xdr:col>15</xdr:col>
      <xdr:colOff>133350</xdr:colOff>
      <xdr:row>84</xdr:row>
      <xdr:rowOff>51983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62160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21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98090</xdr:rowOff>
    </xdr:from>
    <xdr:to>
      <xdr:col>11</xdr:col>
      <xdr:colOff>82550</xdr:colOff>
      <xdr:row>84</xdr:row>
      <xdr:rowOff>28240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13017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99248</xdr:rowOff>
    </xdr:from>
    <xdr:to>
      <xdr:col>7</xdr:col>
      <xdr:colOff>31750</xdr:colOff>
      <xdr:row>84</xdr:row>
      <xdr:rowOff>29398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14175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15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国に準じた諸手当の見直しなどを行っており、今後も継続した見直しを行い、類似団体平均を維持するよう努める。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4413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441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113241</xdr:rowOff>
    </xdr:from>
    <xdr:to>
      <xdr:col>68</xdr:col>
      <xdr:colOff>152400</xdr:colOff>
      <xdr:row>84</xdr:row>
      <xdr:rowOff>102659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3435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本町の全６保育所すべてが直営であることから類似団体と比較すると多くなっている。第五次入善町職員定員管理計画（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年度から）に基づき、行政サービス水準を堅持するためにも、一般事務職員数の増加、人件費の増加が見込まれるが、職種ごとに必要な職員数を把握し、適正な定員管理に努める。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60053</xdr:rowOff>
    </xdr:from>
    <xdr:to>
      <xdr:col>81</xdr:col>
      <xdr:colOff>44450</xdr:colOff>
      <xdr:row>64</xdr:row>
      <xdr:rowOff>60053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328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44541</xdr:rowOff>
    </xdr:from>
    <xdr:to>
      <xdr:col>77</xdr:col>
      <xdr:colOff>44450</xdr:colOff>
      <xdr:row>64</xdr:row>
      <xdr:rowOff>60053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1734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11793</xdr:rowOff>
    </xdr:from>
    <xdr:to>
      <xdr:col>72</xdr:col>
      <xdr:colOff>203200</xdr:colOff>
      <xdr:row>64</xdr:row>
      <xdr:rowOff>44541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84593"/>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147048</xdr:rowOff>
    </xdr:from>
    <xdr:to>
      <xdr:col>68</xdr:col>
      <xdr:colOff>152400</xdr:colOff>
      <xdr:row>64</xdr:row>
      <xdr:rowOff>11793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483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9253</xdr:rowOff>
    </xdr:from>
    <xdr:to>
      <xdr:col>81</xdr:col>
      <xdr:colOff>95250</xdr:colOff>
      <xdr:row>64</xdr:row>
      <xdr:rowOff>110853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152780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9253</xdr:rowOff>
    </xdr:from>
    <xdr:to>
      <xdr:col>77</xdr:col>
      <xdr:colOff>95250</xdr:colOff>
      <xdr:row>64</xdr:row>
      <xdr:rowOff>110853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95630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68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165191</xdr:rowOff>
    </xdr:from>
    <xdr:to>
      <xdr:col>73</xdr:col>
      <xdr:colOff>44450</xdr:colOff>
      <xdr:row>64</xdr:row>
      <xdr:rowOff>95341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80118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132443</xdr:rowOff>
    </xdr:from>
    <xdr:to>
      <xdr:col>68</xdr:col>
      <xdr:colOff>203200</xdr:colOff>
      <xdr:row>64</xdr:row>
      <xdr:rowOff>62593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47370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2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96248</xdr:rowOff>
    </xdr:from>
    <xdr:to>
      <xdr:col>64</xdr:col>
      <xdr:colOff>152400</xdr:colOff>
      <xdr:row>64</xdr:row>
      <xdr:rowOff>26398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11175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これまで、将来負担を意識した償還計画により、計画的に借入を行ってきたことに加え、公債費負担の圧縮に努めてきたことから単年度比率については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ポイント減少したものの、総合計画に基づく大型事業の償還が順次開始されていることから、３か年平均比率は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５年度が償還額のピークと見込んでいるが、保育所や新庁舎に加え、能登半島地震により被災した海洋深層水取水施設等の復旧費の償還が開始することから今後も高い水準で推移するものと思われる。引き続き後年度を見据えた計画的な借り入れと堅実な財政計画を立てながら数値の増加を抑えるよう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41910</xdr:rowOff>
    </xdr:from>
    <xdr:to>
      <xdr:col>81</xdr:col>
      <xdr:colOff>44450</xdr:colOff>
      <xdr:row>45</xdr:row>
      <xdr:rowOff>99822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75716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126492</xdr:rowOff>
    </xdr:from>
    <xdr:to>
      <xdr:col>77</xdr:col>
      <xdr:colOff>44450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6702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68580</xdr:rowOff>
    </xdr:from>
    <xdr:to>
      <xdr:col>72</xdr:col>
      <xdr:colOff>203200</xdr:colOff>
      <xdr:row>44</xdr:row>
      <xdr:rowOff>126492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6123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58928</xdr:rowOff>
    </xdr:from>
    <xdr:to>
      <xdr:col>68</xdr:col>
      <xdr:colOff>152400</xdr:colOff>
      <xdr:row>44</xdr:row>
      <xdr:rowOff>68580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49022</xdr:rowOff>
    </xdr:from>
    <xdr:to>
      <xdr:col>81</xdr:col>
      <xdr:colOff>95250</xdr:colOff>
      <xdr:row>45</xdr:row>
      <xdr:rowOff>150622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116349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6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162560</xdr:rowOff>
    </xdr:from>
    <xdr:to>
      <xdr:col>77</xdr:col>
      <xdr:colOff>95250</xdr:colOff>
      <xdr:row>45</xdr:row>
      <xdr:rowOff>92710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77487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75692</xdr:rowOff>
    </xdr:from>
    <xdr:to>
      <xdr:col>73</xdr:col>
      <xdr:colOff>44450</xdr:colOff>
      <xdr:row>45</xdr:row>
      <xdr:rowOff>5842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162069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8128</xdr:rowOff>
    </xdr:from>
    <xdr:to>
      <xdr:col>64</xdr:col>
      <xdr:colOff>152400</xdr:colOff>
      <xdr:row>44</xdr:row>
      <xdr:rowOff>109728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94505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整備事業等に係る新たな借り入れが発生し地方債残高が増、大型事業に伴う基金の取り崩しにより充当可能基金の額の減となったことから、比率が上昇した。今後は海洋深層水取水施設災害復旧事業、海岸保全施設整備事業などの借入を予定しており、令和７年度に地方債残高がピークを迎えると見込んでいる。引き続き事業実施の適正化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96520</xdr:rowOff>
    </xdr:from>
    <xdr:to>
      <xdr:col>81</xdr:col>
      <xdr:colOff>44450</xdr:colOff>
      <xdr:row>17</xdr:row>
      <xdr:rowOff>67310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68270"/>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38160</xdr:rowOff>
    </xdr:from>
    <xdr:to>
      <xdr:col>77</xdr:col>
      <xdr:colOff>44450</xdr:colOff>
      <xdr:row>15</xdr:row>
      <xdr:rowOff>96520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38460"/>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38160</xdr:rowOff>
    </xdr:from>
    <xdr:to>
      <xdr:col>72</xdr:col>
      <xdr:colOff>203200</xdr:colOff>
      <xdr:row>14</xdr:row>
      <xdr:rowOff>76079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3846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76079</xdr:rowOff>
    </xdr:from>
    <xdr:to>
      <xdr:col>68</xdr:col>
      <xdr:colOff>152400</xdr:colOff>
      <xdr:row>15</xdr:row>
      <xdr:rowOff>81582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476379"/>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16510</xdr:rowOff>
    </xdr:from>
    <xdr:to>
      <xdr:col>81</xdr:col>
      <xdr:colOff>95250</xdr:colOff>
      <xdr:row>17</xdr:row>
      <xdr:rowOff>118110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9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160037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90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45720</xdr:rowOff>
    </xdr:from>
    <xdr:to>
      <xdr:col>77</xdr:col>
      <xdr:colOff>95250</xdr:colOff>
      <xdr:row>15</xdr:row>
      <xdr:rowOff>147320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132097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0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158810</xdr:rowOff>
    </xdr:from>
    <xdr:to>
      <xdr:col>73</xdr:col>
      <xdr:colOff>44450</xdr:colOff>
      <xdr:row>14</xdr:row>
      <xdr:rowOff>88960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3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73737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47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111656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30782</xdr:rowOff>
    </xdr:from>
    <xdr:to>
      <xdr:col>64</xdr:col>
      <xdr:colOff>152400</xdr:colOff>
      <xdr:row>15</xdr:row>
      <xdr:rowOff>132382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117159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68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21,738
71.25
14,482,408
13,881,648
498,891
7,354,493
15,397,961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職員定員管理計画に基づく職員の採用計画を実施していることや、職員年齢構成の若年化の影響により類似団体平均を下回っている。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今後も計画に基づく適正な定員管理により、類似団体平均水準を下回るよう努める。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物件費においては、類似団体を常に下回っている。予算配分時だけでなく、執行段階においてもシーリングを徹底して行う行財政改革の推進を職員一同が行っているためである。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今後も不断の経常経費の圧縮を図るとともに、必要事業への予算の重点配分を行うことで、サービスを低下させずに健全財政を堅持する。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8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6350</xdr:rowOff>
    </xdr:from>
    <xdr:to>
      <xdr:col>78</xdr:col>
      <xdr:colOff>69850</xdr:colOff>
      <xdr:row>15</xdr:row>
      <xdr:rowOff>57150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るのは、保育所運営を直営で実施しているためであり、今後は、社会的要因による扶助費の伸び、あるいは高齢化に伴う義務的経費は減る要素が無く、義務的経費の増加による経常収支の悪化が懸念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2056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056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療養給付や保険給付の増等といった、やむを得ない負担が増加しており、依然として繰出金が必要となっているため、類似団体平均を上回っている。会計独立の原則に従って、公営企業に対する繰出金について繰出基準内の執行を徹底し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59</xdr:row>
      <xdr:rowOff>82550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7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82550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71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44450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31750</xdr:rowOff>
    </xdr:from>
    <xdr:to>
      <xdr:col>78</xdr:col>
      <xdr:colOff>120650</xdr:colOff>
      <xdr:row>59</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118127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3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係る経常収支比率が類似団体平均を下回っているのは、補助基準を随時適正に見直していることと、行財政改革に伴う負担金補助金の見直しによるところが大きく、今後も適正な執行を行い、現状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131572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306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総合計画に基づく大型事業の償還が順次始まっていることから、類似団体平均を大きく上回っている。計画的な起債発行と自主財源の確保による起債に頼らない財政運営に努める。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159004</xdr:rowOff>
    </xdr:from>
    <xdr:to>
      <xdr:col>24</xdr:col>
      <xdr:colOff>25400</xdr:colOff>
      <xdr:row>81</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875004"/>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14987</xdr:rowOff>
    </xdr:from>
    <xdr:to>
      <xdr:col>19</xdr:col>
      <xdr:colOff>187325</xdr:colOff>
      <xdr:row>81</xdr:row>
      <xdr:rowOff>51563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90243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81</xdr:row>
      <xdr:rowOff>14987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792708"/>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67563</xdr:rowOff>
    </xdr:from>
    <xdr:to>
      <xdr:col>11</xdr:col>
      <xdr:colOff>9525</xdr:colOff>
      <xdr:row>80</xdr:row>
      <xdr:rowOff>76708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7835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108204</xdr:rowOff>
    </xdr:from>
    <xdr:to>
      <xdr:col>24</xdr:col>
      <xdr:colOff>76200</xdr:colOff>
      <xdr:row>81</xdr:row>
      <xdr:rowOff>38354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8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16781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763</xdr:rowOff>
    </xdr:from>
    <xdr:to>
      <xdr:col>20</xdr:col>
      <xdr:colOff>38100</xdr:colOff>
      <xdr:row>81</xdr:row>
      <xdr:rowOff>102363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87140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974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135637</xdr:rowOff>
    </xdr:from>
    <xdr:to>
      <xdr:col>15</xdr:col>
      <xdr:colOff>149225</xdr:colOff>
      <xdr:row>81</xdr:row>
      <xdr:rowOff>65787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50564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93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25908</xdr:rowOff>
    </xdr:from>
    <xdr:to>
      <xdr:col>11</xdr:col>
      <xdr:colOff>60325</xdr:colOff>
      <xdr:row>80</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112285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xdr:rowOff>
    </xdr:from>
    <xdr:to>
      <xdr:col>6</xdr:col>
      <xdr:colOff>171450</xdr:colOff>
      <xdr:row>80</xdr:row>
      <xdr:rowOff>118363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103140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1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類似団体の中では、下位の方となっているが、施設の老朽化が進んでおり、維持修繕費の増加が懸念される。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今後は公共施設等総合管理計画に基づき、現況把握と将来見通しを立てながら効率的かつ効果的な施設管理に努める。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74422</xdr:rowOff>
    </xdr:from>
    <xdr:to>
      <xdr:col>82</xdr:col>
      <xdr:colOff>107950</xdr:colOff>
      <xdr:row>75</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331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74422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828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75</xdr:row>
      <xdr:rowOff>24130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274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40132</xdr:rowOff>
    </xdr:from>
    <xdr:to>
      <xdr:col>69</xdr:col>
      <xdr:colOff>92075</xdr:colOff>
      <xdr:row>74</xdr:row>
      <xdr:rowOff>154432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274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23622</xdr:rowOff>
    </xdr:from>
    <xdr:to>
      <xdr:col>78</xdr:col>
      <xdr:colOff>120650</xdr:colOff>
      <xdr:row>75</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135399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85107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160782</xdr:rowOff>
    </xdr:from>
    <xdr:to>
      <xdr:col>69</xdr:col>
      <xdr:colOff>142875</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135192</xdr:rowOff>
    </xdr:from>
    <xdr:to>
      <xdr:col>29</xdr:col>
      <xdr:colOff>127000</xdr:colOff>
      <xdr:row>16</xdr:row>
      <xdr:rowOff>109621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54567"/>
          <a:ext cx="647700" cy="14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109621</xdr:rowOff>
    </xdr:from>
    <xdr:to>
      <xdr:col>26</xdr:col>
      <xdr:colOff>50800</xdr:colOff>
      <xdr:row>16</xdr:row>
      <xdr:rowOff>161954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00446"/>
          <a:ext cx="698500" cy="52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161954</xdr:rowOff>
    </xdr:from>
    <xdr:to>
      <xdr:col>22</xdr:col>
      <xdr:colOff>114300</xdr:colOff>
      <xdr:row>17</xdr:row>
      <xdr:rowOff>41025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2779"/>
          <a:ext cx="698500" cy="50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41025</xdr:rowOff>
    </xdr:from>
    <xdr:to>
      <xdr:col>18</xdr:col>
      <xdr:colOff>177800</xdr:colOff>
      <xdr:row>17</xdr:row>
      <xdr:rowOff>80409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3300"/>
          <a:ext cx="698500" cy="39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84392</xdr:rowOff>
    </xdr:from>
    <xdr:to>
      <xdr:col>29</xdr:col>
      <xdr:colOff>177800</xdr:colOff>
      <xdr:row>16</xdr:row>
      <xdr:rowOff>14542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03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100919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4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58821</xdr:rowOff>
    </xdr:from>
    <xdr:to>
      <xdr:col>26</xdr:col>
      <xdr:colOff>101600</xdr:colOff>
      <xdr:row>16</xdr:row>
      <xdr:rowOff>160421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9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170598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111154</xdr:rowOff>
    </xdr:from>
    <xdr:to>
      <xdr:col>22</xdr:col>
      <xdr:colOff>165100</xdr:colOff>
      <xdr:row>17</xdr:row>
      <xdr:rowOff>41304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1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51481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161675</xdr:rowOff>
    </xdr:from>
    <xdr:to>
      <xdr:col>19</xdr:col>
      <xdr:colOff>38100</xdr:colOff>
      <xdr:row>17</xdr:row>
      <xdr:rowOff>91825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2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102002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29609</xdr:rowOff>
    </xdr:from>
    <xdr:to>
      <xdr:col>15</xdr:col>
      <xdr:colOff>101600</xdr:colOff>
      <xdr:row>17</xdr:row>
      <xdr:rowOff>131209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91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141386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196952</xdr:rowOff>
    </xdr:from>
    <xdr:to>
      <xdr:col>29</xdr:col>
      <xdr:colOff>127000</xdr:colOff>
      <xdr:row>33</xdr:row>
      <xdr:rowOff>233528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121502"/>
          <a:ext cx="647700" cy="36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233528</xdr:rowOff>
    </xdr:from>
    <xdr:to>
      <xdr:col>26</xdr:col>
      <xdr:colOff>50800</xdr:colOff>
      <xdr:row>33</xdr:row>
      <xdr:rowOff>316444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158078"/>
          <a:ext cx="698500" cy="8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316444</xdr:rowOff>
    </xdr:from>
    <xdr:to>
      <xdr:col>22</xdr:col>
      <xdr:colOff>114300</xdr:colOff>
      <xdr:row>34</xdr:row>
      <xdr:rowOff>89052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240994"/>
          <a:ext cx="698500" cy="115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89052</xdr:rowOff>
    </xdr:from>
    <xdr:to>
      <xdr:col>18</xdr:col>
      <xdr:colOff>177800</xdr:colOff>
      <xdr:row>34</xdr:row>
      <xdr:rowOff>226931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356502"/>
          <a:ext cx="698500" cy="137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146152</xdr:rowOff>
    </xdr:from>
    <xdr:to>
      <xdr:col>29</xdr:col>
      <xdr:colOff>177800</xdr:colOff>
      <xdr:row>33</xdr:row>
      <xdr:rowOff>247752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070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92829</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01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182728</xdr:rowOff>
    </xdr:from>
    <xdr:to>
      <xdr:col>26</xdr:col>
      <xdr:colOff>101600</xdr:colOff>
      <xdr:row>33</xdr:row>
      <xdr:rowOff>284328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107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123055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587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265644</xdr:rowOff>
    </xdr:from>
    <xdr:to>
      <xdr:col>22</xdr:col>
      <xdr:colOff>165100</xdr:colOff>
      <xdr:row>34</xdr:row>
      <xdr:rowOff>24344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19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34521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595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38252</xdr:rowOff>
    </xdr:from>
    <xdr:to>
      <xdr:col>19</xdr:col>
      <xdr:colOff>38100</xdr:colOff>
      <xdr:row>34</xdr:row>
      <xdr:rowOff>139852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30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150029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07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176131</xdr:rowOff>
    </xdr:from>
    <xdr:to>
      <xdr:col>15</xdr:col>
      <xdr:colOff>101600</xdr:colOff>
      <xdr:row>34</xdr:row>
      <xdr:rowOff>277730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44358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287908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21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21,738
71.25
14,482,408
13,881,648
498,891
7,354,493
15,397,961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1073</xdr:rowOff>
    </xdr:from>
    <xdr:to>
      <xdr:col>24</xdr:col>
      <xdr:colOff>63500</xdr:colOff>
      <xdr:row>35</xdr:row>
      <xdr:rowOff>153226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1823"/>
          <a:ext cx="838200" cy="1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36</xdr:row>
      <xdr:rowOff>16694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3976"/>
          <a:ext cx="889000" cy="3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16694</xdr:rowOff>
    </xdr:from>
    <xdr:to>
      <xdr:col>15</xdr:col>
      <xdr:colOff>50800</xdr:colOff>
      <xdr:row>36</xdr:row>
      <xdr:rowOff>57080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8894"/>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57080</xdr:rowOff>
    </xdr:from>
    <xdr:to>
      <xdr:col>10</xdr:col>
      <xdr:colOff>114300</xdr:colOff>
      <xdr:row>36</xdr:row>
      <xdr:rowOff>89503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9280"/>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121723</xdr:rowOff>
    </xdr:from>
    <xdr:to>
      <xdr:col>24</xdr:col>
      <xdr:colOff>114300</xdr:colOff>
      <xdr:row>35</xdr:row>
      <xdr:rowOff>51873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144600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102426</xdr:rowOff>
    </xdr:from>
    <xdr:to>
      <xdr:col>20</xdr:col>
      <xdr:colOff>38100</xdr:colOff>
      <xdr:row>36</xdr:row>
      <xdr:rowOff>32576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49103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7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137344</xdr:rowOff>
    </xdr:from>
    <xdr:to>
      <xdr:col>15</xdr:col>
      <xdr:colOff>101600</xdr:colOff>
      <xdr:row>36</xdr:row>
      <xdr:rowOff>67494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84021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6280</xdr:rowOff>
    </xdr:from>
    <xdr:to>
      <xdr:col>10</xdr:col>
      <xdr:colOff>165100</xdr:colOff>
      <xdr:row>36</xdr:row>
      <xdr:rowOff>107880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124407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5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38703</xdr:rowOff>
    </xdr:from>
    <xdr:to>
      <xdr:col>6</xdr:col>
      <xdr:colOff>38100</xdr:colOff>
      <xdr:row>36</xdr:row>
      <xdr:rowOff>140303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156830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59334</xdr:rowOff>
    </xdr:from>
    <xdr:to>
      <xdr:col>24</xdr:col>
      <xdr:colOff>63500</xdr:colOff>
      <xdr:row>56</xdr:row>
      <xdr:rowOff>94932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9084"/>
          <a:ext cx="838200" cy="2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94932</xdr:rowOff>
    </xdr:from>
    <xdr:to>
      <xdr:col>19</xdr:col>
      <xdr:colOff>177800</xdr:colOff>
      <xdr:row>56</xdr:row>
      <xdr:rowOff>147168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6132"/>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147168</xdr:rowOff>
    </xdr:from>
    <xdr:to>
      <xdr:col>15</xdr:col>
      <xdr:colOff>50800</xdr:colOff>
      <xdr:row>57</xdr:row>
      <xdr:rowOff>12560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8368"/>
          <a:ext cx="889000" cy="3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160592</xdr:rowOff>
    </xdr:from>
    <xdr:to>
      <xdr:col>10</xdr:col>
      <xdr:colOff>114300</xdr:colOff>
      <xdr:row>57</xdr:row>
      <xdr:rowOff>12560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61792"/>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8534</xdr:rowOff>
    </xdr:from>
    <xdr:to>
      <xdr:col>24</xdr:col>
      <xdr:colOff>114300</xdr:colOff>
      <xdr:row>55</xdr:row>
      <xdr:rowOff>110134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31411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44132</xdr:rowOff>
    </xdr:from>
    <xdr:to>
      <xdr:col>20</xdr:col>
      <xdr:colOff>38100</xdr:colOff>
      <xdr:row>56</xdr:row>
      <xdr:rowOff>145732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136859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96368</xdr:rowOff>
    </xdr:from>
    <xdr:to>
      <xdr:col>15</xdr:col>
      <xdr:colOff>101600</xdr:colOff>
      <xdr:row>57</xdr:row>
      <xdr:rowOff>26518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9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133210</xdr:rowOff>
    </xdr:from>
    <xdr:to>
      <xdr:col>10</xdr:col>
      <xdr:colOff>165100</xdr:colOff>
      <xdr:row>57</xdr:row>
      <xdr:rowOff>63360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54487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109792</xdr:rowOff>
    </xdr:from>
    <xdr:to>
      <xdr:col>6</xdr:col>
      <xdr:colOff>38100</xdr:colOff>
      <xdr:row>57</xdr:row>
      <xdr:rowOff>39942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31069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0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138900</xdr:rowOff>
    </xdr:from>
    <xdr:to>
      <xdr:col>24</xdr:col>
      <xdr:colOff>63500</xdr:colOff>
      <xdr:row>75</xdr:row>
      <xdr:rowOff>33115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54750"/>
          <a:ext cx="838200" cy="2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26829</xdr:rowOff>
    </xdr:from>
    <xdr:to>
      <xdr:col>19</xdr:col>
      <xdr:colOff>177800</xdr:colOff>
      <xdr:row>75</xdr:row>
      <xdr:rowOff>33115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8557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62605</xdr:rowOff>
    </xdr:from>
    <xdr:to>
      <xdr:col>15</xdr:col>
      <xdr:colOff>50800</xdr:colOff>
      <xdr:row>75</xdr:row>
      <xdr:rowOff>26829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749905"/>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51232</xdr:rowOff>
    </xdr:from>
    <xdr:to>
      <xdr:col>10</xdr:col>
      <xdr:colOff>114300</xdr:colOff>
      <xdr:row>74</xdr:row>
      <xdr:rowOff>62605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738532"/>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113333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156309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88100</xdr:rowOff>
    </xdr:from>
    <xdr:to>
      <xdr:col>24</xdr:col>
      <xdr:colOff>114300</xdr:colOff>
      <xdr:row>74</xdr:row>
      <xdr:rowOff>18250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6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110977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153765</xdr:rowOff>
    </xdr:from>
    <xdr:to>
      <xdr:col>20</xdr:col>
      <xdr:colOff>38100</xdr:colOff>
      <xdr:row>75</xdr:row>
      <xdr:rowOff>83915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100442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1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147479</xdr:rowOff>
    </xdr:from>
    <xdr:to>
      <xdr:col>15</xdr:col>
      <xdr:colOff>101600</xdr:colOff>
      <xdr:row>75</xdr:row>
      <xdr:rowOff>77629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3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94156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61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11805</xdr:rowOff>
    </xdr:from>
    <xdr:to>
      <xdr:col>10</xdr:col>
      <xdr:colOff>165100</xdr:colOff>
      <xdr:row>74</xdr:row>
      <xdr:rowOff>113405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129932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47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432</xdr:rowOff>
    </xdr:from>
    <xdr:to>
      <xdr:col>6</xdr:col>
      <xdr:colOff>38100</xdr:colOff>
      <xdr:row>74</xdr:row>
      <xdr:rowOff>102032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6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118559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4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66142</xdr:rowOff>
    </xdr:from>
    <xdr:to>
      <xdr:col>24</xdr:col>
      <xdr:colOff>62865</xdr:colOff>
      <xdr:row>96</xdr:row>
      <xdr:rowOff>144577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96642"/>
          <a:ext cx="1270" cy="11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148404</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144577</xdr:rowOff>
    </xdr:from>
    <xdr:to>
      <xdr:col>24</xdr:col>
      <xdr:colOff>152400</xdr:colOff>
      <xdr:row>96</xdr:row>
      <xdr:rowOff>144577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03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12819</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7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66142</xdr:rowOff>
    </xdr:from>
    <xdr:to>
      <xdr:col>24</xdr:col>
      <xdr:colOff>152400</xdr:colOff>
      <xdr:row>90</xdr:row>
      <xdr:rowOff>66142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96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144577</xdr:rowOff>
    </xdr:from>
    <xdr:to>
      <xdr:col>24</xdr:col>
      <xdr:colOff>63500</xdr:colOff>
      <xdr:row>97</xdr:row>
      <xdr:rowOff>72416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03777"/>
          <a:ext cx="838200" cy="9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95966</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73089</xdr:rowOff>
    </xdr:from>
    <xdr:to>
      <xdr:col>24</xdr:col>
      <xdr:colOff>114300</xdr:colOff>
      <xdr:row>95</xdr:row>
      <xdr:rowOff>3239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1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72416</xdr:rowOff>
    </xdr:from>
    <xdr:to>
      <xdr:col>19</xdr:col>
      <xdr:colOff>177800</xdr:colOff>
      <xdr:row>97</xdr:row>
      <xdr:rowOff>120066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03066"/>
          <a:ext cx="889000" cy="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14643</xdr:rowOff>
    </xdr:from>
    <xdr:to>
      <xdr:col>20</xdr:col>
      <xdr:colOff>38100</xdr:colOff>
      <xdr:row>95</xdr:row>
      <xdr:rowOff>116243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132770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143154</xdr:rowOff>
    </xdr:from>
    <xdr:to>
      <xdr:col>15</xdr:col>
      <xdr:colOff>50800</xdr:colOff>
      <xdr:row>97</xdr:row>
      <xdr:rowOff>120066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02354"/>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77851</xdr:rowOff>
    </xdr:from>
    <xdr:to>
      <xdr:col>15</xdr:col>
      <xdr:colOff>101600</xdr:colOff>
      <xdr:row>96</xdr:row>
      <xdr:rowOff>8001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24528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143154</xdr:rowOff>
    </xdr:from>
    <xdr:to>
      <xdr:col>10</xdr:col>
      <xdr:colOff>114300</xdr:colOff>
      <xdr:row>98</xdr:row>
      <xdr:rowOff>28333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2354"/>
          <a:ext cx="889000" cy="2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88760</xdr:rowOff>
    </xdr:from>
    <xdr:to>
      <xdr:col>10</xdr:col>
      <xdr:colOff>165100</xdr:colOff>
      <xdr:row>95</xdr:row>
      <xdr:rowOff>18910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35437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59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19875</xdr:rowOff>
    </xdr:from>
    <xdr:to>
      <xdr:col>6</xdr:col>
      <xdr:colOff>38100</xdr:colOff>
      <xdr:row>96</xdr:row>
      <xdr:rowOff>121475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138002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25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93777</xdr:rowOff>
    </xdr:from>
    <xdr:to>
      <xdr:col>24</xdr:col>
      <xdr:colOff>114300</xdr:colOff>
      <xdr:row>97</xdr:row>
      <xdr:rowOff>23927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8704</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21616</xdr:rowOff>
    </xdr:from>
    <xdr:to>
      <xdr:col>20</xdr:col>
      <xdr:colOff>38100</xdr:colOff>
      <xdr:row>97</xdr:row>
      <xdr:rowOff>123216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114343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4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69266</xdr:rowOff>
    </xdr:from>
    <xdr:to>
      <xdr:col>15</xdr:col>
      <xdr:colOff>101600</xdr:colOff>
      <xdr:row>97</xdr:row>
      <xdr:rowOff>170866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161993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92354</xdr:rowOff>
    </xdr:from>
    <xdr:to>
      <xdr:col>10</xdr:col>
      <xdr:colOff>165100</xdr:colOff>
      <xdr:row>97</xdr:row>
      <xdr:rowOff>22504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13631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148983</xdr:rowOff>
    </xdr:from>
    <xdr:to>
      <xdr:col>6</xdr:col>
      <xdr:colOff>38100</xdr:colOff>
      <xdr:row>98</xdr:row>
      <xdr:rowOff>79133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70260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84886</xdr:rowOff>
    </xdr:from>
    <xdr:to>
      <xdr:col>55</xdr:col>
      <xdr:colOff>0</xdr:colOff>
      <xdr:row>37</xdr:row>
      <xdr:rowOff>33712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57086"/>
          <a:ext cx="838200" cy="1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24207</xdr:rowOff>
    </xdr:from>
    <xdr:to>
      <xdr:col>50</xdr:col>
      <xdr:colOff>114300</xdr:colOff>
      <xdr:row>37</xdr:row>
      <xdr:rowOff>33712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367857"/>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156584</xdr:rowOff>
    </xdr:from>
    <xdr:to>
      <xdr:col>45</xdr:col>
      <xdr:colOff>177800</xdr:colOff>
      <xdr:row>37</xdr:row>
      <xdr:rowOff>24207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6328784"/>
          <a:ext cx="889000" cy="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116630</xdr:rowOff>
    </xdr:from>
    <xdr:to>
      <xdr:col>41</xdr:col>
      <xdr:colOff>50800</xdr:colOff>
      <xdr:row>36</xdr:row>
      <xdr:rowOff>156584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5945930"/>
          <a:ext cx="889000" cy="3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34086</xdr:rowOff>
    </xdr:from>
    <xdr:to>
      <xdr:col>55</xdr:col>
      <xdr:colOff>50800</xdr:colOff>
      <xdr:row>36</xdr:row>
      <xdr:rowOff>135686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56963</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5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154362</xdr:rowOff>
    </xdr:from>
    <xdr:to>
      <xdr:col>50</xdr:col>
      <xdr:colOff>165100</xdr:colOff>
      <xdr:row>37</xdr:row>
      <xdr:rowOff>84512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75639</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41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144857</xdr:rowOff>
    </xdr:from>
    <xdr:to>
      <xdr:col>46</xdr:col>
      <xdr:colOff>38100</xdr:colOff>
      <xdr:row>37</xdr:row>
      <xdr:rowOff>75007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66134</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105784</xdr:rowOff>
    </xdr:from>
    <xdr:to>
      <xdr:col>41</xdr:col>
      <xdr:colOff>101600</xdr:colOff>
      <xdr:row>37</xdr:row>
      <xdr:rowOff>35934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52461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05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65830</xdr:rowOff>
    </xdr:from>
    <xdr:to>
      <xdr:col>36</xdr:col>
      <xdr:colOff>165100</xdr:colOff>
      <xdr:row>34</xdr:row>
      <xdr:rowOff>167430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58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158557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98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30010</xdr:rowOff>
    </xdr:from>
    <xdr:to>
      <xdr:col>55</xdr:col>
      <xdr:colOff>0</xdr:colOff>
      <xdr:row>52</xdr:row>
      <xdr:rowOff>83419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945410"/>
          <a:ext cx="838200" cy="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8165</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30010</xdr:rowOff>
    </xdr:from>
    <xdr:to>
      <xdr:col>50</xdr:col>
      <xdr:colOff>114300</xdr:colOff>
      <xdr:row>54</xdr:row>
      <xdr:rowOff>77712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945410"/>
          <a:ext cx="889000" cy="39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169883</xdr:rowOff>
    </xdr:from>
    <xdr:to>
      <xdr:col>45</xdr:col>
      <xdr:colOff>177800</xdr:colOff>
      <xdr:row>54</xdr:row>
      <xdr:rowOff>77712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256733"/>
          <a:ext cx="8890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169883</xdr:rowOff>
    </xdr:from>
    <xdr:to>
      <xdr:col>41</xdr:col>
      <xdr:colOff>50800</xdr:colOff>
      <xdr:row>55</xdr:row>
      <xdr:rowOff>41013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256733"/>
          <a:ext cx="889000" cy="2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32619</xdr:rowOff>
    </xdr:from>
    <xdr:to>
      <xdr:col>55</xdr:col>
      <xdr:colOff>50800</xdr:colOff>
      <xdr:row>52</xdr:row>
      <xdr:rowOff>134219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9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55496</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7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150660</xdr:rowOff>
    </xdr:from>
    <xdr:to>
      <xdr:col>50</xdr:col>
      <xdr:colOff>165100</xdr:colOff>
      <xdr:row>52</xdr:row>
      <xdr:rowOff>80810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889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97337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6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26912</xdr:rowOff>
    </xdr:from>
    <xdr:to>
      <xdr:col>46</xdr:col>
      <xdr:colOff>38100</xdr:colOff>
      <xdr:row>54</xdr:row>
      <xdr:rowOff>128512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28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145039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06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119083</xdr:rowOff>
    </xdr:from>
    <xdr:to>
      <xdr:col>41</xdr:col>
      <xdr:colOff>101600</xdr:colOff>
      <xdr:row>54</xdr:row>
      <xdr:rowOff>49233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65760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98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161663</xdr:rowOff>
    </xdr:from>
    <xdr:to>
      <xdr:col>36</xdr:col>
      <xdr:colOff>165100</xdr:colOff>
      <xdr:row>55</xdr:row>
      <xdr:rowOff>91813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1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108340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106118</xdr:rowOff>
    </xdr:from>
    <xdr:to>
      <xdr:col>55</xdr:col>
      <xdr:colOff>0</xdr:colOff>
      <xdr:row>79</xdr:row>
      <xdr:rowOff>26315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621968"/>
          <a:ext cx="838200" cy="94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112916</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31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123197</xdr:rowOff>
    </xdr:from>
    <xdr:to>
      <xdr:col>50</xdr:col>
      <xdr:colOff>114300</xdr:colOff>
      <xdr:row>79</xdr:row>
      <xdr:rowOff>26315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53397"/>
          <a:ext cx="889000" cy="4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123197</xdr:rowOff>
    </xdr:from>
    <xdr:to>
      <xdr:col>45</xdr:col>
      <xdr:colOff>177800</xdr:colOff>
      <xdr:row>77</xdr:row>
      <xdr:rowOff>41979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53397"/>
          <a:ext cx="889000" cy="9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19986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41979</xdr:rowOff>
    </xdr:from>
    <xdr:to>
      <xdr:col>41</xdr:col>
      <xdr:colOff>50800</xdr:colOff>
      <xdr:row>78</xdr:row>
      <xdr:rowOff>51308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43629"/>
          <a:ext cx="889000" cy="18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160182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55318</xdr:rowOff>
    </xdr:from>
    <xdr:to>
      <xdr:col>55</xdr:col>
      <xdr:colOff>50800</xdr:colOff>
      <xdr:row>73</xdr:row>
      <xdr:rowOff>156918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5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78195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42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146965</xdr:rowOff>
    </xdr:from>
    <xdr:to>
      <xdr:col>50</xdr:col>
      <xdr:colOff>165100</xdr:colOff>
      <xdr:row>79</xdr:row>
      <xdr:rowOff>77115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68242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72397</xdr:rowOff>
    </xdr:from>
    <xdr:to>
      <xdr:col>46</xdr:col>
      <xdr:colOff>38100</xdr:colOff>
      <xdr:row>77</xdr:row>
      <xdr:rowOff>2547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19074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162629</xdr:rowOff>
    </xdr:from>
    <xdr:to>
      <xdr:col>41</xdr:col>
      <xdr:colOff>101600</xdr:colOff>
      <xdr:row>77</xdr:row>
      <xdr:rowOff>92779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1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109306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6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508</xdr:rowOff>
    </xdr:from>
    <xdr:to>
      <xdr:col>36</xdr:col>
      <xdr:colOff>165100</xdr:colOff>
      <xdr:row>78</xdr:row>
      <xdr:rowOff>102108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118635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1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90965</xdr:rowOff>
    </xdr:from>
    <xdr:to>
      <xdr:col>54</xdr:col>
      <xdr:colOff>189865</xdr:colOff>
      <xdr:row>99</xdr:row>
      <xdr:rowOff>98879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92915"/>
          <a:ext cx="1270" cy="1379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37642</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6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90965</xdr:rowOff>
    </xdr:from>
    <xdr:to>
      <xdr:col>55</xdr:col>
      <xdr:colOff>88900</xdr:colOff>
      <xdr:row>91</xdr:row>
      <xdr:rowOff>90965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9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27098</xdr:rowOff>
    </xdr:from>
    <xdr:to>
      <xdr:col>55</xdr:col>
      <xdr:colOff>0</xdr:colOff>
      <xdr:row>96</xdr:row>
      <xdr:rowOff>122772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629048"/>
          <a:ext cx="838200" cy="95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29411</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50984</xdr:rowOff>
    </xdr:from>
    <xdr:to>
      <xdr:col>55</xdr:col>
      <xdr:colOff>50800</xdr:colOff>
      <xdr:row>97</xdr:row>
      <xdr:rowOff>152584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6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27098</xdr:rowOff>
    </xdr:from>
    <xdr:to>
      <xdr:col>50</xdr:col>
      <xdr:colOff>114300</xdr:colOff>
      <xdr:row>96</xdr:row>
      <xdr:rowOff>69966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629048"/>
          <a:ext cx="889000" cy="90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42560</xdr:rowOff>
    </xdr:from>
    <xdr:to>
      <xdr:col>50</xdr:col>
      <xdr:colOff>165100</xdr:colOff>
      <xdr:row>97</xdr:row>
      <xdr:rowOff>144160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135287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7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89452</xdr:rowOff>
    </xdr:from>
    <xdr:to>
      <xdr:col>45</xdr:col>
      <xdr:colOff>177800</xdr:colOff>
      <xdr:row>96</xdr:row>
      <xdr:rowOff>69966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77202"/>
          <a:ext cx="889000" cy="15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84644</xdr:rowOff>
    </xdr:from>
    <xdr:to>
      <xdr:col>46</xdr:col>
      <xdr:colOff>38100</xdr:colOff>
      <xdr:row>98</xdr:row>
      <xdr:rowOff>14794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5921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89452</xdr:rowOff>
    </xdr:from>
    <xdr:to>
      <xdr:col>41</xdr:col>
      <xdr:colOff>50800</xdr:colOff>
      <xdr:row>96</xdr:row>
      <xdr:rowOff>70096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77202"/>
          <a:ext cx="889000" cy="15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33231</xdr:rowOff>
    </xdr:from>
    <xdr:to>
      <xdr:col>41</xdr:col>
      <xdr:colOff>101600</xdr:colOff>
      <xdr:row>97</xdr:row>
      <xdr:rowOff>134831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125958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64047</xdr:rowOff>
    </xdr:from>
    <xdr:to>
      <xdr:col>36</xdr:col>
      <xdr:colOff>165100</xdr:colOff>
      <xdr:row>97</xdr:row>
      <xdr:rowOff>165647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156774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71972</xdr:rowOff>
    </xdr:from>
    <xdr:to>
      <xdr:col>55</xdr:col>
      <xdr:colOff>50800</xdr:colOff>
      <xdr:row>97</xdr:row>
      <xdr:rowOff>2122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94849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38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147748</xdr:rowOff>
    </xdr:from>
    <xdr:to>
      <xdr:col>50</xdr:col>
      <xdr:colOff>165100</xdr:colOff>
      <xdr:row>91</xdr:row>
      <xdr:rowOff>77898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57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94425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535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19166</xdr:rowOff>
    </xdr:from>
    <xdr:to>
      <xdr:col>46</xdr:col>
      <xdr:colOff>38100</xdr:colOff>
      <xdr:row>96</xdr:row>
      <xdr:rowOff>120766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47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137293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25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38652</xdr:rowOff>
    </xdr:from>
    <xdr:to>
      <xdr:col>41</xdr:col>
      <xdr:colOff>101600</xdr:colOff>
      <xdr:row>95</xdr:row>
      <xdr:rowOff>140252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156779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19296</xdr:rowOff>
    </xdr:from>
    <xdr:to>
      <xdr:col>36</xdr:col>
      <xdr:colOff>165100</xdr:colOff>
      <xdr:row>96</xdr:row>
      <xdr:rowOff>120896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4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137423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93458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80008"/>
          <a:ext cx="8382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98258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4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98258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480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42658</xdr:rowOff>
    </xdr:from>
    <xdr:to>
      <xdr:col>85</xdr:col>
      <xdr:colOff>177800</xdr:colOff>
      <xdr:row>39</xdr:row>
      <xdr:rowOff>144258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159290</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47458</xdr:rowOff>
    </xdr:from>
    <xdr:to>
      <xdr:col>72</xdr:col>
      <xdr:colOff>38100</xdr:colOff>
      <xdr:row>39</xdr:row>
      <xdr:rowOff>149058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140185</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105125</xdr:rowOff>
    </xdr:from>
    <xdr:to>
      <xdr:col>85</xdr:col>
      <xdr:colOff>127000</xdr:colOff>
      <xdr:row>71</xdr:row>
      <xdr:rowOff>120135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278075"/>
          <a:ext cx="8382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120135</xdr:rowOff>
    </xdr:from>
    <xdr:to>
      <xdr:col>81</xdr:col>
      <xdr:colOff>50800</xdr:colOff>
      <xdr:row>72</xdr:row>
      <xdr:rowOff>4883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293085"/>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4883</xdr:rowOff>
    </xdr:from>
    <xdr:to>
      <xdr:col>76</xdr:col>
      <xdr:colOff>114300</xdr:colOff>
      <xdr:row>72</xdr:row>
      <xdr:rowOff>68891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34928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68891</xdr:rowOff>
    </xdr:from>
    <xdr:to>
      <xdr:col>71</xdr:col>
      <xdr:colOff>177800</xdr:colOff>
      <xdr:row>72</xdr:row>
      <xdr:rowOff>147453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413291"/>
          <a:ext cx="889000" cy="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54325</xdr:rowOff>
    </xdr:from>
    <xdr:to>
      <xdr:col>85</xdr:col>
      <xdr:colOff>177800</xdr:colOff>
      <xdr:row>71</xdr:row>
      <xdr:rowOff>155925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2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77202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0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69335</xdr:rowOff>
    </xdr:from>
    <xdr:to>
      <xdr:col>81</xdr:col>
      <xdr:colOff>101600</xdr:colOff>
      <xdr:row>71</xdr:row>
      <xdr:rowOff>170935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2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16012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0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125533</xdr:rowOff>
    </xdr:from>
    <xdr:to>
      <xdr:col>76</xdr:col>
      <xdr:colOff>165100</xdr:colOff>
      <xdr:row>72</xdr:row>
      <xdr:rowOff>55683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29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72210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07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18091</xdr:rowOff>
    </xdr:from>
    <xdr:to>
      <xdr:col>72</xdr:col>
      <xdr:colOff>38100</xdr:colOff>
      <xdr:row>72</xdr:row>
      <xdr:rowOff>119691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36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136218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3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96653</xdr:rowOff>
    </xdr:from>
    <xdr:to>
      <xdr:col>67</xdr:col>
      <xdr:colOff>101600</xdr:colOff>
      <xdr:row>73</xdr:row>
      <xdr:rowOff>26803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43330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2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132628</xdr:rowOff>
    </xdr:from>
    <xdr:to>
      <xdr:col>85</xdr:col>
      <xdr:colOff>127000</xdr:colOff>
      <xdr:row>98</xdr:row>
      <xdr:rowOff>137784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34728"/>
          <a:ext cx="8382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105296</xdr:rowOff>
    </xdr:from>
    <xdr:to>
      <xdr:col>81</xdr:col>
      <xdr:colOff>50800</xdr:colOff>
      <xdr:row>98</xdr:row>
      <xdr:rowOff>132628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07396"/>
          <a:ext cx="889000" cy="2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1260</xdr:rowOff>
    </xdr:from>
    <xdr:to>
      <xdr:col>76</xdr:col>
      <xdr:colOff>114300</xdr:colOff>
      <xdr:row>98</xdr:row>
      <xdr:rowOff>105296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03360"/>
          <a:ext cx="889000" cy="10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1260</xdr:rowOff>
    </xdr:from>
    <xdr:to>
      <xdr:col>71</xdr:col>
      <xdr:colOff>177800</xdr:colOff>
      <xdr:row>98</xdr:row>
      <xdr:rowOff>99955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03360"/>
          <a:ext cx="889000" cy="9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86984</xdr:rowOff>
    </xdr:from>
    <xdr:to>
      <xdr:col>85</xdr:col>
      <xdr:colOff>177800</xdr:colOff>
      <xdr:row>99</xdr:row>
      <xdr:rowOff>17134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1911</xdr:rowOff>
    </xdr:from>
    <xdr:ext cx="378565"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0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81828</xdr:rowOff>
    </xdr:from>
    <xdr:to>
      <xdr:col>81</xdr:col>
      <xdr:colOff>101600</xdr:colOff>
      <xdr:row>99</xdr:row>
      <xdr:rowOff>11978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3105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54496</xdr:rowOff>
    </xdr:from>
    <xdr:to>
      <xdr:col>76</xdr:col>
      <xdr:colOff>165100</xdr:colOff>
      <xdr:row>98</xdr:row>
      <xdr:rowOff>156096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147223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121910</xdr:rowOff>
    </xdr:from>
    <xdr:to>
      <xdr:col>72</xdr:col>
      <xdr:colOff>38100</xdr:colOff>
      <xdr:row>98</xdr:row>
      <xdr:rowOff>52060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68587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49155</xdr:rowOff>
    </xdr:from>
    <xdr:to>
      <xdr:col>67</xdr:col>
      <xdr:colOff>101600</xdr:colOff>
      <xdr:row>98</xdr:row>
      <xdr:rowOff>150755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141882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4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8789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9095639"/>
          <a:ext cx="1269" cy="106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126916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8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8789</xdr:rowOff>
    </xdr:from>
    <xdr:to>
      <xdr:col>116</xdr:col>
      <xdr:colOff>152400</xdr:colOff>
      <xdr:row>53</xdr:row>
      <xdr:rowOff>8789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0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8712</xdr:rowOff>
    </xdr:from>
    <xdr:to>
      <xdr:col>116</xdr:col>
      <xdr:colOff>63500</xdr:colOff>
      <xdr:row>53</xdr:row>
      <xdr:rowOff>111049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8752662"/>
          <a:ext cx="838200" cy="4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144060</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1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165633</xdr:rowOff>
    </xdr:from>
    <xdr:to>
      <xdr:col>116</xdr:col>
      <xdr:colOff>114300</xdr:colOff>
      <xdr:row>58</xdr:row>
      <xdr:rowOff>95783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8712</xdr:rowOff>
    </xdr:from>
    <xdr:to>
      <xdr:col>111</xdr:col>
      <xdr:colOff>177800</xdr:colOff>
      <xdr:row>53</xdr:row>
      <xdr:rowOff>145644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8752662"/>
          <a:ext cx="889000" cy="4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82880</xdr:rowOff>
    </xdr:from>
    <xdr:to>
      <xdr:col>112</xdr:col>
      <xdr:colOff>38100</xdr:colOff>
      <xdr:row>58</xdr:row>
      <xdr:rowOff>13030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4157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9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145644</xdr:rowOff>
    </xdr:from>
    <xdr:to>
      <xdr:col>107</xdr:col>
      <xdr:colOff>50800</xdr:colOff>
      <xdr:row>54</xdr:row>
      <xdr:rowOff>14504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232494"/>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141174</xdr:rowOff>
    </xdr:from>
    <xdr:to>
      <xdr:col>107</xdr:col>
      <xdr:colOff>101600</xdr:colOff>
      <xdr:row>58</xdr:row>
      <xdr:rowOff>71324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62451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00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14504</xdr:rowOff>
    </xdr:from>
    <xdr:to>
      <xdr:col>102</xdr:col>
      <xdr:colOff>114300</xdr:colOff>
      <xdr:row>54</xdr:row>
      <xdr:rowOff>62662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272804"/>
          <a:ext cx="889000" cy="4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133096</xdr:rowOff>
    </xdr:from>
    <xdr:to>
      <xdr:col>102</xdr:col>
      <xdr:colOff>165100</xdr:colOff>
      <xdr:row>58</xdr:row>
      <xdr:rowOff>63246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54373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9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132867</xdr:rowOff>
    </xdr:from>
    <xdr:to>
      <xdr:col>98</xdr:col>
      <xdr:colOff>38100</xdr:colOff>
      <xdr:row>58</xdr:row>
      <xdr:rowOff>63017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54144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99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60249</xdr:rowOff>
    </xdr:from>
    <xdr:to>
      <xdr:col>116</xdr:col>
      <xdr:colOff>114300</xdr:colOff>
      <xdr:row>53</xdr:row>
      <xdr:rowOff>161849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14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146626</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0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129362</xdr:rowOff>
    </xdr:from>
    <xdr:to>
      <xdr:col>112</xdr:col>
      <xdr:colOff>38100</xdr:colOff>
      <xdr:row>51</xdr:row>
      <xdr:rowOff>59512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870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76039</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847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94844</xdr:rowOff>
    </xdr:from>
    <xdr:to>
      <xdr:col>107</xdr:col>
      <xdr:colOff>101600</xdr:colOff>
      <xdr:row>54</xdr:row>
      <xdr:rowOff>24994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18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41521</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895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135154</xdr:rowOff>
    </xdr:from>
    <xdr:to>
      <xdr:col>102</xdr:col>
      <xdr:colOff>165100</xdr:colOff>
      <xdr:row>54</xdr:row>
      <xdr:rowOff>65304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2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81831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99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11862</xdr:rowOff>
    </xdr:from>
    <xdr:to>
      <xdr:col>98</xdr:col>
      <xdr:colOff>38100</xdr:colOff>
      <xdr:row>54</xdr:row>
      <xdr:rowOff>113462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2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129989</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162423</xdr:rowOff>
    </xdr:from>
    <xdr:to>
      <xdr:col>116</xdr:col>
      <xdr:colOff>63500</xdr:colOff>
      <xdr:row>75</xdr:row>
      <xdr:rowOff>69062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506823"/>
          <a:ext cx="838200" cy="4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162423</xdr:rowOff>
    </xdr:from>
    <xdr:to>
      <xdr:col>111</xdr:col>
      <xdr:colOff>177800</xdr:colOff>
      <xdr:row>73</xdr:row>
      <xdr:rowOff>2334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06823"/>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2334</xdr:rowOff>
    </xdr:from>
    <xdr:to>
      <xdr:col>107</xdr:col>
      <xdr:colOff>50800</xdr:colOff>
      <xdr:row>73</xdr:row>
      <xdr:rowOff>86071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518184"/>
          <a:ext cx="889000" cy="8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86071</xdr:rowOff>
    </xdr:from>
    <xdr:to>
      <xdr:col>102</xdr:col>
      <xdr:colOff>114300</xdr:colOff>
      <xdr:row>73</xdr:row>
      <xdr:rowOff>132614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01921"/>
          <a:ext cx="8890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18262</xdr:rowOff>
    </xdr:from>
    <xdr:to>
      <xdr:col>116</xdr:col>
      <xdr:colOff>114300</xdr:colOff>
      <xdr:row>75</xdr:row>
      <xdr:rowOff>119862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41139</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2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111623</xdr:rowOff>
    </xdr:from>
    <xdr:to>
      <xdr:col>112</xdr:col>
      <xdr:colOff>38100</xdr:colOff>
      <xdr:row>73</xdr:row>
      <xdr:rowOff>41773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4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58300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23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122984</xdr:rowOff>
    </xdr:from>
    <xdr:to>
      <xdr:col>107</xdr:col>
      <xdr:colOff>101600</xdr:colOff>
      <xdr:row>73</xdr:row>
      <xdr:rowOff>53134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46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69661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4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35271</xdr:rowOff>
    </xdr:from>
    <xdr:to>
      <xdr:col>102</xdr:col>
      <xdr:colOff>165100</xdr:colOff>
      <xdr:row>73</xdr:row>
      <xdr:rowOff>136871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5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153398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32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81814</xdr:rowOff>
    </xdr:from>
    <xdr:to>
      <xdr:col>98</xdr:col>
      <xdr:colOff>38100</xdr:colOff>
      <xdr:row>74</xdr:row>
      <xdr:rowOff>11964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5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28491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3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職員定員管理計画に基づき計画的な職員採用を実施しているが、町内全保育所を直営していることから類似団体平均を上回っている。今後も計画に基づき適正な定員管理を行う。■物件費については、新庁舎の備品購入等に係る増や被災した海洋深層水取水管の一部切断に係る増等により類似団体平均を上回った。引き続き不断の経常経費の圧縮に努めるとともに、必要事業への予算の重点配分を図る。■扶助費については、類似団体中最も低くなっているが、社会的要因による伸び、高齢化に伴う義務的経費は減る要素が無い。経常経費全体の圧縮に努めながら、町の重要課題の一つである子育て支援施策に予算の重点配分を図る。■補助費等については、簡易水道及び下水道同事業会計の法適用化に伴い、繰出金から補助費等へ性質変更したことによる増の影響が大きく、今回類似団体平均を上回った。補助費の大半を占める一部事務組合への負担金により変動することから、一部事務組合との連携を密にしながら、不要な経費の削減を図り、健全財政の維持に努める。■普通建設事業費については、総合計画に基づく大型事業を実施してきていることから、類似団体平均を上回っている。しかし、財源あるいは後年度の起債償還においては特に堅実な財政計画を立てながら実施しており、今後も健全財政の維持に努める。■公債費については、総合計画に基づく大型事業に順次着手しており、類似団体を常に上回っているが、後年度を見据えた計画的な借入れと堅実な財政計画を立てながら起債発行をしており、今後も計画的かつ交付税措置のある有利な起債発行に努めながら、健全な財政運営を図っていく。■貸付金については、小口事業資金融資事業の町内企業における利用率が高いため、類似団体を常に上回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富山県入善町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22,256
21,738
71.25
14,482,408
13,881,648
498,891
7,354,493
15,397,961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62956</xdr:rowOff>
    </xdr:from>
    <xdr:to>
      <xdr:col>24</xdr:col>
      <xdr:colOff>63500</xdr:colOff>
      <xdr:row>33</xdr:row>
      <xdr:rowOff>136761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20806"/>
          <a:ext cx="8382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95613</xdr:rowOff>
    </xdr:from>
    <xdr:to>
      <xdr:col>19</xdr:col>
      <xdr:colOff>177800</xdr:colOff>
      <xdr:row>33</xdr:row>
      <xdr:rowOff>136761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5346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82877</xdr:rowOff>
    </xdr:from>
    <xdr:to>
      <xdr:col>15</xdr:col>
      <xdr:colOff>50800</xdr:colOff>
      <xdr:row>33</xdr:row>
      <xdr:rowOff>95613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072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82877</xdr:rowOff>
    </xdr:from>
    <xdr:to>
      <xdr:col>10</xdr:col>
      <xdr:colOff>114300</xdr:colOff>
      <xdr:row>33</xdr:row>
      <xdr:rowOff>101491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0727"/>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12156</xdr:rowOff>
    </xdr:from>
    <xdr:to>
      <xdr:col>24</xdr:col>
      <xdr:colOff>114300</xdr:colOff>
      <xdr:row>33</xdr:row>
      <xdr:rowOff>113756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35033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85961</xdr:rowOff>
    </xdr:from>
    <xdr:to>
      <xdr:col>20</xdr:col>
      <xdr:colOff>38100</xdr:colOff>
      <xdr:row>34</xdr:row>
      <xdr:rowOff>16111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32638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1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44813</xdr:rowOff>
    </xdr:from>
    <xdr:to>
      <xdr:col>15</xdr:col>
      <xdr:colOff>101600</xdr:colOff>
      <xdr:row>33</xdr:row>
      <xdr:rowOff>146413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162940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7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32077</xdr:rowOff>
    </xdr:from>
    <xdr:to>
      <xdr:col>10</xdr:col>
      <xdr:colOff>165100</xdr:colOff>
      <xdr:row>33</xdr:row>
      <xdr:rowOff>133677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150204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50691</xdr:rowOff>
    </xdr:from>
    <xdr:to>
      <xdr:col>6</xdr:col>
      <xdr:colOff>38100</xdr:colOff>
      <xdr:row>33</xdr:row>
      <xdr:rowOff>152291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168818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8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163737</xdr:rowOff>
    </xdr:from>
    <xdr:to>
      <xdr:col>24</xdr:col>
      <xdr:colOff>63500</xdr:colOff>
      <xdr:row>57</xdr:row>
      <xdr:rowOff>24824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4937"/>
          <a:ext cx="838200" cy="3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24824</xdr:rowOff>
    </xdr:from>
    <xdr:to>
      <xdr:col>19</xdr:col>
      <xdr:colOff>177800</xdr:colOff>
      <xdr:row>57</xdr:row>
      <xdr:rowOff>145083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7474"/>
          <a:ext cx="889000" cy="12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101329</xdr:rowOff>
    </xdr:from>
    <xdr:to>
      <xdr:col>15</xdr:col>
      <xdr:colOff>50800</xdr:colOff>
      <xdr:row>57</xdr:row>
      <xdr:rowOff>145083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3979"/>
          <a:ext cx="889000" cy="4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118479</xdr:rowOff>
    </xdr:from>
    <xdr:to>
      <xdr:col>10</xdr:col>
      <xdr:colOff>114300</xdr:colOff>
      <xdr:row>57</xdr:row>
      <xdr:rowOff>101329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19679"/>
          <a:ext cx="889000" cy="15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112937</xdr:rowOff>
    </xdr:from>
    <xdr:to>
      <xdr:col>24</xdr:col>
      <xdr:colOff>114300</xdr:colOff>
      <xdr:row>57</xdr:row>
      <xdr:rowOff>43087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135814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145474</xdr:rowOff>
    </xdr:from>
    <xdr:to>
      <xdr:col>20</xdr:col>
      <xdr:colOff>38100</xdr:colOff>
      <xdr:row>57</xdr:row>
      <xdr:rowOff>75624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92151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94283</xdr:rowOff>
    </xdr:from>
    <xdr:to>
      <xdr:col>15</xdr:col>
      <xdr:colOff>101600</xdr:colOff>
      <xdr:row>58</xdr:row>
      <xdr:rowOff>24433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15560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50529</xdr:rowOff>
    </xdr:from>
    <xdr:to>
      <xdr:col>10</xdr:col>
      <xdr:colOff>165100</xdr:colOff>
      <xdr:row>57</xdr:row>
      <xdr:rowOff>152129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168656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67679</xdr:rowOff>
    </xdr:from>
    <xdr:to>
      <xdr:col>6</xdr:col>
      <xdr:colOff>38100</xdr:colOff>
      <xdr:row>56</xdr:row>
      <xdr:rowOff>169279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6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160406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6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105617</xdr:rowOff>
    </xdr:from>
    <xdr:to>
      <xdr:col>24</xdr:col>
      <xdr:colOff>63500</xdr:colOff>
      <xdr:row>76</xdr:row>
      <xdr:rowOff>168036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64367"/>
          <a:ext cx="838200" cy="23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105617</xdr:rowOff>
    </xdr:from>
    <xdr:to>
      <xdr:col>19</xdr:col>
      <xdr:colOff>177800</xdr:colOff>
      <xdr:row>77</xdr:row>
      <xdr:rowOff>109187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64367"/>
          <a:ext cx="889000" cy="3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79719</xdr:rowOff>
    </xdr:from>
    <xdr:to>
      <xdr:col>15</xdr:col>
      <xdr:colOff>50800</xdr:colOff>
      <xdr:row>77</xdr:row>
      <xdr:rowOff>109187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81369"/>
          <a:ext cx="889000" cy="2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79719</xdr:rowOff>
    </xdr:from>
    <xdr:to>
      <xdr:col>10</xdr:col>
      <xdr:colOff>114300</xdr:colOff>
      <xdr:row>78</xdr:row>
      <xdr:rowOff>100882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1369"/>
          <a:ext cx="889000" cy="1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169370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117236</xdr:rowOff>
    </xdr:from>
    <xdr:to>
      <xdr:col>24</xdr:col>
      <xdr:colOff>114300</xdr:colOff>
      <xdr:row>77</xdr:row>
      <xdr:rowOff>47386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95663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2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54817</xdr:rowOff>
    </xdr:from>
    <xdr:to>
      <xdr:col>20</xdr:col>
      <xdr:colOff>38100</xdr:colOff>
      <xdr:row>75</xdr:row>
      <xdr:rowOff>156417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1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58387</xdr:rowOff>
    </xdr:from>
    <xdr:to>
      <xdr:col>15</xdr:col>
      <xdr:colOff>101600</xdr:colOff>
      <xdr:row>77</xdr:row>
      <xdr:rowOff>159987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3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28919</xdr:rowOff>
    </xdr:from>
    <xdr:to>
      <xdr:col>10</xdr:col>
      <xdr:colOff>165100</xdr:colOff>
      <xdr:row>77</xdr:row>
      <xdr:rowOff>130519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50082</xdr:rowOff>
    </xdr:from>
    <xdr:to>
      <xdr:col>6</xdr:col>
      <xdr:colOff>38100</xdr:colOff>
      <xdr:row>78</xdr:row>
      <xdr:rowOff>151682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168209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9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112987</xdr:rowOff>
    </xdr:from>
    <xdr:to>
      <xdr:col>24</xdr:col>
      <xdr:colOff>63500</xdr:colOff>
      <xdr:row>97</xdr:row>
      <xdr:rowOff>124940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43637"/>
          <a:ext cx="8382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114260</xdr:rowOff>
    </xdr:from>
    <xdr:to>
      <xdr:col>19</xdr:col>
      <xdr:colOff>177800</xdr:colOff>
      <xdr:row>97</xdr:row>
      <xdr:rowOff>112987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73460"/>
          <a:ext cx="889000" cy="17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114260</xdr:rowOff>
    </xdr:from>
    <xdr:to>
      <xdr:col>15</xdr:col>
      <xdr:colOff>50800</xdr:colOff>
      <xdr:row>96</xdr:row>
      <xdr:rowOff>125985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73460"/>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125985</xdr:rowOff>
    </xdr:from>
    <xdr:to>
      <xdr:col>10</xdr:col>
      <xdr:colOff>114300</xdr:colOff>
      <xdr:row>98</xdr:row>
      <xdr:rowOff>103711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585185"/>
          <a:ext cx="889000" cy="3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74140</xdr:rowOff>
    </xdr:from>
    <xdr:to>
      <xdr:col>24</xdr:col>
      <xdr:colOff>114300</xdr:colOff>
      <xdr:row>98</xdr:row>
      <xdr:rowOff>4290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52567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62187</xdr:rowOff>
    </xdr:from>
    <xdr:to>
      <xdr:col>20</xdr:col>
      <xdr:colOff>38100</xdr:colOff>
      <xdr:row>97</xdr:row>
      <xdr:rowOff>163787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63460</xdr:rowOff>
    </xdr:from>
    <xdr:to>
      <xdr:col>15</xdr:col>
      <xdr:colOff>101600</xdr:colOff>
      <xdr:row>96</xdr:row>
      <xdr:rowOff>165060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156187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1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75185</xdr:rowOff>
    </xdr:from>
    <xdr:to>
      <xdr:col>10</xdr:col>
      <xdr:colOff>165100</xdr:colOff>
      <xdr:row>97</xdr:row>
      <xdr:rowOff>5335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3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167912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52911</xdr:rowOff>
    </xdr:from>
    <xdr:to>
      <xdr:col>6</xdr:col>
      <xdr:colOff>38100</xdr:colOff>
      <xdr:row>98</xdr:row>
      <xdr:rowOff>154511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145638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137033</xdr:rowOff>
    </xdr:from>
    <xdr:to>
      <xdr:col>55</xdr:col>
      <xdr:colOff>0</xdr:colOff>
      <xdr:row>36</xdr:row>
      <xdr:rowOff>145796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30923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145796</xdr:rowOff>
    </xdr:from>
    <xdr:to>
      <xdr:col>50</xdr:col>
      <xdr:colOff>114300</xdr:colOff>
      <xdr:row>36</xdr:row>
      <xdr:rowOff>166751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317996"/>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53594</xdr:rowOff>
    </xdr:from>
    <xdr:to>
      <xdr:col>45</xdr:col>
      <xdr:colOff>177800</xdr:colOff>
      <xdr:row>36</xdr:row>
      <xdr:rowOff>166751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2579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53594</xdr:rowOff>
    </xdr:from>
    <xdr:to>
      <xdr:col>41</xdr:col>
      <xdr:colOff>50800</xdr:colOff>
      <xdr:row>36</xdr:row>
      <xdr:rowOff>136652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25794"/>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86233</xdr:rowOff>
    </xdr:from>
    <xdr:to>
      <xdr:col>55</xdr:col>
      <xdr:colOff>50800</xdr:colOff>
      <xdr:row>37</xdr:row>
      <xdr:rowOff>16383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109110</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0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94996</xdr:rowOff>
    </xdr:from>
    <xdr:to>
      <xdr:col>50</xdr:col>
      <xdr:colOff>165100</xdr:colOff>
      <xdr:row>37</xdr:row>
      <xdr:rowOff>25146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41673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4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115951</xdr:rowOff>
    </xdr:from>
    <xdr:to>
      <xdr:col>46</xdr:col>
      <xdr:colOff>38100</xdr:colOff>
      <xdr:row>37</xdr:row>
      <xdr:rowOff>46101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62628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6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2794</xdr:rowOff>
    </xdr:from>
    <xdr:to>
      <xdr:col>41</xdr:col>
      <xdr:colOff>101600</xdr:colOff>
      <xdr:row>36</xdr:row>
      <xdr:rowOff>104394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120921</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85852</xdr:rowOff>
    </xdr:from>
    <xdr:to>
      <xdr:col>36</xdr:col>
      <xdr:colOff>165100</xdr:colOff>
      <xdr:row>37</xdr:row>
      <xdr:rowOff>16002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32529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6959</xdr:rowOff>
    </xdr:from>
    <xdr:to>
      <xdr:col>55</xdr:col>
      <xdr:colOff>0</xdr:colOff>
      <xdr:row>54</xdr:row>
      <xdr:rowOff>11150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8750909"/>
          <a:ext cx="838200" cy="5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59175</xdr:rowOff>
    </xdr:from>
    <xdr:to>
      <xdr:col>50</xdr:col>
      <xdr:colOff>114300</xdr:colOff>
      <xdr:row>54</xdr:row>
      <xdr:rowOff>11150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8803125"/>
          <a:ext cx="889000" cy="4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59175</xdr:rowOff>
    </xdr:from>
    <xdr:to>
      <xdr:col>45</xdr:col>
      <xdr:colOff>177800</xdr:colOff>
      <xdr:row>53</xdr:row>
      <xdr:rowOff>143987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8803125"/>
          <a:ext cx="889000" cy="4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143987</xdr:rowOff>
    </xdr:from>
    <xdr:to>
      <xdr:col>41</xdr:col>
      <xdr:colOff>50800</xdr:colOff>
      <xdr:row>55</xdr:row>
      <xdr:rowOff>114611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230837"/>
          <a:ext cx="889000" cy="3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127609</xdr:rowOff>
    </xdr:from>
    <xdr:to>
      <xdr:col>55</xdr:col>
      <xdr:colOff>50800</xdr:colOff>
      <xdr:row>51</xdr:row>
      <xdr:rowOff>57759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870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80636</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865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131800</xdr:rowOff>
    </xdr:from>
    <xdr:to>
      <xdr:col>50</xdr:col>
      <xdr:colOff>165100</xdr:colOff>
      <xdr:row>54</xdr:row>
      <xdr:rowOff>61950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78477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8375</xdr:rowOff>
    </xdr:from>
    <xdr:to>
      <xdr:col>46</xdr:col>
      <xdr:colOff>38100</xdr:colOff>
      <xdr:row>51</xdr:row>
      <xdr:rowOff>109975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8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126502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93187</xdr:rowOff>
    </xdr:from>
    <xdr:to>
      <xdr:col>41</xdr:col>
      <xdr:colOff>101600</xdr:colOff>
      <xdr:row>54</xdr:row>
      <xdr:rowOff>23337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8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39864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5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63811</xdr:rowOff>
    </xdr:from>
    <xdr:to>
      <xdr:col>36</xdr:col>
      <xdr:colOff>165100</xdr:colOff>
      <xdr:row>55</xdr:row>
      <xdr:rowOff>165411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10488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6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66182</xdr:rowOff>
    </xdr:from>
    <xdr:to>
      <xdr:col>55</xdr:col>
      <xdr:colOff>0</xdr:colOff>
      <xdr:row>74</xdr:row>
      <xdr:rowOff>117640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753482"/>
          <a:ext cx="838200" cy="5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91124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114463</xdr:rowOff>
    </xdr:from>
    <xdr:to>
      <xdr:col>50</xdr:col>
      <xdr:colOff>114300</xdr:colOff>
      <xdr:row>74</xdr:row>
      <xdr:rowOff>117640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801763"/>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102736</xdr:rowOff>
    </xdr:from>
    <xdr:to>
      <xdr:col>45</xdr:col>
      <xdr:colOff>177800</xdr:colOff>
      <xdr:row>74</xdr:row>
      <xdr:rowOff>114463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790036"/>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102736</xdr:rowOff>
    </xdr:from>
    <xdr:to>
      <xdr:col>41</xdr:col>
      <xdr:colOff>50800</xdr:colOff>
      <xdr:row>74</xdr:row>
      <xdr:rowOff>144890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790036"/>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46821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15382</xdr:rowOff>
    </xdr:from>
    <xdr:to>
      <xdr:col>55</xdr:col>
      <xdr:colOff>50800</xdr:colOff>
      <xdr:row>74</xdr:row>
      <xdr:rowOff>116982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7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38259</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55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66840</xdr:rowOff>
    </xdr:from>
    <xdr:to>
      <xdr:col>50</xdr:col>
      <xdr:colOff>165100</xdr:colOff>
      <xdr:row>74</xdr:row>
      <xdr:rowOff>168440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5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63663</xdr:rowOff>
    </xdr:from>
    <xdr:to>
      <xdr:col>46</xdr:col>
      <xdr:colOff>38100</xdr:colOff>
      <xdr:row>74</xdr:row>
      <xdr:rowOff>165263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10340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5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51936</xdr:rowOff>
    </xdr:from>
    <xdr:to>
      <xdr:col>41</xdr:col>
      <xdr:colOff>101600</xdr:colOff>
      <xdr:row>74</xdr:row>
      <xdr:rowOff>153536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170063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94090</xdr:rowOff>
    </xdr:from>
    <xdr:to>
      <xdr:col>36</xdr:col>
      <xdr:colOff>165100</xdr:colOff>
      <xdr:row>75</xdr:row>
      <xdr:rowOff>24240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8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40767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120365</xdr:rowOff>
    </xdr:from>
    <xdr:to>
      <xdr:col>55</xdr:col>
      <xdr:colOff>0</xdr:colOff>
      <xdr:row>96</xdr:row>
      <xdr:rowOff>35153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08115"/>
          <a:ext cx="838200" cy="8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4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35153</xdr:rowOff>
    </xdr:from>
    <xdr:to>
      <xdr:col>50</xdr:col>
      <xdr:colOff>114300</xdr:colOff>
      <xdr:row>96</xdr:row>
      <xdr:rowOff>38069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94353"/>
          <a:ext cx="889000" cy="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124974</xdr:rowOff>
    </xdr:from>
    <xdr:to>
      <xdr:col>45</xdr:col>
      <xdr:colOff>177800</xdr:colOff>
      <xdr:row>96</xdr:row>
      <xdr:rowOff>38069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241274"/>
          <a:ext cx="889000" cy="2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124974</xdr:rowOff>
    </xdr:from>
    <xdr:to>
      <xdr:col>41</xdr:col>
      <xdr:colOff>50800</xdr:colOff>
      <xdr:row>95</xdr:row>
      <xdr:rowOff>20676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41274"/>
          <a:ext cx="889000" cy="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69565</xdr:rowOff>
    </xdr:from>
    <xdr:to>
      <xdr:col>55</xdr:col>
      <xdr:colOff>50800</xdr:colOff>
      <xdr:row>95</xdr:row>
      <xdr:rowOff>171165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92442</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155803</xdr:rowOff>
    </xdr:from>
    <xdr:to>
      <xdr:col>50</xdr:col>
      <xdr:colOff>165100</xdr:colOff>
      <xdr:row>96</xdr:row>
      <xdr:rowOff>85953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158719</xdr:rowOff>
    </xdr:from>
    <xdr:to>
      <xdr:col>46</xdr:col>
      <xdr:colOff>38100</xdr:colOff>
      <xdr:row>96</xdr:row>
      <xdr:rowOff>88869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105396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74174</xdr:rowOff>
    </xdr:from>
    <xdr:to>
      <xdr:col>41</xdr:col>
      <xdr:colOff>101600</xdr:colOff>
      <xdr:row>95</xdr:row>
      <xdr:rowOff>4324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20851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6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141326</xdr:rowOff>
    </xdr:from>
    <xdr:to>
      <xdr:col>36</xdr:col>
      <xdr:colOff>165100</xdr:colOff>
      <xdr:row>95</xdr:row>
      <xdr:rowOff>71476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88003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3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31915</xdr:rowOff>
    </xdr:from>
    <xdr:to>
      <xdr:col>85</xdr:col>
      <xdr:colOff>127000</xdr:colOff>
      <xdr:row>37</xdr:row>
      <xdr:rowOff>108534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375565"/>
          <a:ext cx="8382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108534</xdr:rowOff>
    </xdr:from>
    <xdr:to>
      <xdr:col>81</xdr:col>
      <xdr:colOff>50800</xdr:colOff>
      <xdr:row>38</xdr:row>
      <xdr:rowOff>1474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52184"/>
          <a:ext cx="8890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82131</xdr:rowOff>
    </xdr:from>
    <xdr:to>
      <xdr:col>76</xdr:col>
      <xdr:colOff>114300</xdr:colOff>
      <xdr:row>38</xdr:row>
      <xdr:rowOff>1474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25781"/>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82131</xdr:rowOff>
    </xdr:from>
    <xdr:to>
      <xdr:col>71</xdr:col>
      <xdr:colOff>177800</xdr:colOff>
      <xdr:row>38</xdr:row>
      <xdr:rowOff>22809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25781"/>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152565</xdr:rowOff>
    </xdr:from>
    <xdr:to>
      <xdr:col>85</xdr:col>
      <xdr:colOff>177800</xdr:colOff>
      <xdr:row>37</xdr:row>
      <xdr:rowOff>82715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3992</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57734</xdr:rowOff>
    </xdr:from>
    <xdr:to>
      <xdr:col>81</xdr:col>
      <xdr:colOff>101600</xdr:colOff>
      <xdr:row>37</xdr:row>
      <xdr:rowOff>159334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0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150461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122123</xdr:rowOff>
    </xdr:from>
    <xdr:to>
      <xdr:col>76</xdr:col>
      <xdr:colOff>165100</xdr:colOff>
      <xdr:row>38</xdr:row>
      <xdr:rowOff>52273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43401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5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31331</xdr:rowOff>
    </xdr:from>
    <xdr:to>
      <xdr:col>72</xdr:col>
      <xdr:colOff>38100</xdr:colOff>
      <xdr:row>37</xdr:row>
      <xdr:rowOff>132931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124058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143459</xdr:rowOff>
    </xdr:from>
    <xdr:to>
      <xdr:col>67</xdr:col>
      <xdr:colOff>101600</xdr:colOff>
      <xdr:row>38</xdr:row>
      <xdr:rowOff>73609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64736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164030</xdr:rowOff>
    </xdr:from>
    <xdr:to>
      <xdr:col>85</xdr:col>
      <xdr:colOff>127000</xdr:colOff>
      <xdr:row>59</xdr:row>
      <xdr:rowOff>9169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108130"/>
          <a:ext cx="838200" cy="1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9169</xdr:rowOff>
    </xdr:from>
    <xdr:to>
      <xdr:col>81</xdr:col>
      <xdr:colOff>50800</xdr:colOff>
      <xdr:row>59</xdr:row>
      <xdr:rowOff>44124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24719"/>
          <a:ext cx="889000" cy="3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51264</xdr:rowOff>
    </xdr:from>
    <xdr:to>
      <xdr:col>76</xdr:col>
      <xdr:colOff>114300</xdr:colOff>
      <xdr:row>59</xdr:row>
      <xdr:rowOff>44124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23914"/>
          <a:ext cx="889000" cy="3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51264</xdr:rowOff>
    </xdr:from>
    <xdr:to>
      <xdr:col>71</xdr:col>
      <xdr:colOff>177800</xdr:colOff>
      <xdr:row>57</xdr:row>
      <xdr:rowOff>63914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23914"/>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24938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113230</xdr:rowOff>
    </xdr:from>
    <xdr:to>
      <xdr:col>85</xdr:col>
      <xdr:colOff>177800</xdr:colOff>
      <xdr:row>59</xdr:row>
      <xdr:rowOff>43380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28157</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7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129819</xdr:rowOff>
    </xdr:from>
    <xdr:to>
      <xdr:col>81</xdr:col>
      <xdr:colOff>101600</xdr:colOff>
      <xdr:row>59</xdr:row>
      <xdr:rowOff>59969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7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51096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164774</xdr:rowOff>
    </xdr:from>
    <xdr:to>
      <xdr:col>76</xdr:col>
      <xdr:colOff>165100</xdr:colOff>
      <xdr:row>59</xdr:row>
      <xdr:rowOff>94924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1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86051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2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xdr:rowOff>
    </xdr:from>
    <xdr:to>
      <xdr:col>72</xdr:col>
      <xdr:colOff>38100</xdr:colOff>
      <xdr:row>57</xdr:row>
      <xdr:rowOff>102064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118591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13114</xdr:rowOff>
    </xdr:from>
    <xdr:to>
      <xdr:col>67</xdr:col>
      <xdr:colOff>101600</xdr:colOff>
      <xdr:row>57</xdr:row>
      <xdr:rowOff>114714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131241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93458</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38008"/>
          <a:ext cx="8382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98258</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280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98258</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808"/>
          <a:ext cx="889000" cy="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42658</xdr:rowOff>
    </xdr:from>
    <xdr:to>
      <xdr:col>85</xdr:col>
      <xdr:colOff>177800</xdr:colOff>
      <xdr:row>79</xdr:row>
      <xdr:rowOff>144258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47458</xdr:rowOff>
    </xdr:from>
    <xdr:to>
      <xdr:col>72</xdr:col>
      <xdr:colOff>38100</xdr:colOff>
      <xdr:row>79</xdr:row>
      <xdr:rowOff>149058</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140185</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105124</xdr:rowOff>
    </xdr:from>
    <xdr:to>
      <xdr:col>85</xdr:col>
      <xdr:colOff>127000</xdr:colOff>
      <xdr:row>91</xdr:row>
      <xdr:rowOff>120135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5707074"/>
          <a:ext cx="8382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120135</xdr:rowOff>
    </xdr:from>
    <xdr:to>
      <xdr:col>81</xdr:col>
      <xdr:colOff>50800</xdr:colOff>
      <xdr:row>92</xdr:row>
      <xdr:rowOff>4883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722085"/>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4883</xdr:rowOff>
    </xdr:from>
    <xdr:to>
      <xdr:col>76</xdr:col>
      <xdr:colOff>114300</xdr:colOff>
      <xdr:row>92</xdr:row>
      <xdr:rowOff>68892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577828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68892</xdr:rowOff>
    </xdr:from>
    <xdr:to>
      <xdr:col>71</xdr:col>
      <xdr:colOff>177800</xdr:colOff>
      <xdr:row>92</xdr:row>
      <xdr:rowOff>147453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5842292"/>
          <a:ext cx="889000" cy="7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54324</xdr:rowOff>
    </xdr:from>
    <xdr:to>
      <xdr:col>85</xdr:col>
      <xdr:colOff>177800</xdr:colOff>
      <xdr:row>91</xdr:row>
      <xdr:rowOff>155924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6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77201</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5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69335</xdr:rowOff>
    </xdr:from>
    <xdr:to>
      <xdr:col>81</xdr:col>
      <xdr:colOff>101600</xdr:colOff>
      <xdr:row>91</xdr:row>
      <xdr:rowOff>170935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6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16012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4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125533</xdr:rowOff>
    </xdr:from>
    <xdr:to>
      <xdr:col>76</xdr:col>
      <xdr:colOff>165100</xdr:colOff>
      <xdr:row>92</xdr:row>
      <xdr:rowOff>55683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7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72210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50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18092</xdr:rowOff>
    </xdr:from>
    <xdr:to>
      <xdr:col>72</xdr:col>
      <xdr:colOff>38100</xdr:colOff>
      <xdr:row>92</xdr:row>
      <xdr:rowOff>119692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579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136219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56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96653</xdr:rowOff>
    </xdr:from>
    <xdr:to>
      <xdr:col>67</xdr:col>
      <xdr:colOff>101600</xdr:colOff>
      <xdr:row>93</xdr:row>
      <xdr:rowOff>26803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58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43330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6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■総務費：役場新庁舎整備事業の増などから、類似団体平均を上回った。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■衛生費：衛生費全体では類似団体を常に下回っており、今後も計画的な事業の執行により、類似団体平均を下回るよう努める。 ■農林水産業費：海洋深層水取水施設等整備事業費の大幅増、海岸保全施設整備事業費の皆増により類似団体を大きく上回った。■商工費：近年は観光環境の整備、企業誘致・規模拡大などより、類似団体平均を大きく上回っている。  ■土木費：社会資本整備総合交付金等を活用した道路整備などの進捗により、類似団体平均を上回っている。 ■教育費：年次的に進めてきた学校の改修や多目的施設整備などを終えたことから、類似団体を下回った。 ■公債費：公債費については、総合計画に基づく大型事業に順次着手しており、類似団体を常に上回っているが、後年度を見据えた計画的な借入れと堅実な財政計画を立てながら起債発行をしており、今後も計画的かつ交付税措置のある有利な起債発行に努めながら、健全な財政運営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％台で推移しており、安定して繰越金がある状態である。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また財政調整基金残高も安定しており、基金を取り崩すことなく財政運営が行えている。今後もこの傾向を堅持していく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富山県入善町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全会計において黒字であり、赤字会計は存在していない。会計独立の原則にのっとって事業が行えている。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黒字額はほぼ同水準で安定しているが、国民健康保険特別会計では医療給付費の伸び等により黒字額が大きく変動しているところである。医療費の変動については不透明な部分もあるが、医療給付費抑制のため意識啓発事業にも取り組んでおり、引き続き継続し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14482408</v>
      </c>
      <c r="BO4" s="449"/>
      <c r="BP4" s="449"/>
      <c r="BQ4" s="449"/>
      <c r="BR4" s="449"/>
      <c r="BS4" s="449"/>
      <c r="BT4" s="449"/>
      <c r="BU4" s="450"/>
      <c r="BV4" s="448">
        <v>13906678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6.2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13881648</v>
      </c>
      <c r="BO5" s="420"/>
      <c r="BP5" s="420"/>
      <c r="BQ5" s="420"/>
      <c r="BR5" s="420"/>
      <c r="BS5" s="420"/>
      <c r="BT5" s="420"/>
      <c r="BU5" s="421"/>
      <c r="BV5" s="419">
        <v>13410077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88</v>
      </c>
      <c r="CU5" s="417"/>
      <c r="CV5" s="417"/>
      <c r="CW5" s="417"/>
      <c r="CX5" s="417"/>
      <c r="CY5" s="417"/>
      <c r="CZ5" s="417"/>
      <c r="DA5" s="418"/>
      <c r="DB5" s="416">
        <v>87.4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600760</v>
      </c>
      <c r="BO6" s="420"/>
      <c r="BP6" s="420"/>
      <c r="BQ6" s="420"/>
      <c r="BR6" s="420"/>
      <c r="BS6" s="420"/>
      <c r="BT6" s="420"/>
      <c r="BU6" s="421"/>
      <c r="BV6" s="419">
        <v>496601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88.1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101869</v>
      </c>
      <c r="BO7" s="420"/>
      <c r="BP7" s="420"/>
      <c r="BQ7" s="420"/>
      <c r="BR7" s="420"/>
      <c r="BS7" s="420"/>
      <c r="BT7" s="420"/>
      <c r="BU7" s="421"/>
      <c r="BV7" s="419">
        <v>46977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7354493</v>
      </c>
      <c r="CU7" s="420"/>
      <c r="CV7" s="420"/>
      <c r="CW7" s="420"/>
      <c r="CX7" s="420"/>
      <c r="CY7" s="420"/>
      <c r="CZ7" s="420"/>
      <c r="DA7" s="421"/>
      <c r="DB7" s="419">
        <v>7225843</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498891</v>
      </c>
      <c r="BO8" s="420"/>
      <c r="BP8" s="420"/>
      <c r="BQ8" s="420"/>
      <c r="BR8" s="420"/>
      <c r="BS8" s="420"/>
      <c r="BT8" s="420"/>
      <c r="BU8" s="421"/>
      <c r="BV8" s="419">
        <v>449624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0.51</v>
      </c>
      <c r="CU8" s="523"/>
      <c r="CV8" s="523"/>
      <c r="CW8" s="523"/>
      <c r="CX8" s="523"/>
      <c r="CY8" s="523"/>
      <c r="CZ8" s="523"/>
      <c r="DA8" s="524"/>
      <c r="DB8" s="522">
        <v>0.52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23839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49267</v>
      </c>
      <c r="BO9" s="420"/>
      <c r="BP9" s="420"/>
      <c r="BQ9" s="420"/>
      <c r="BR9" s="420"/>
      <c r="BS9" s="420"/>
      <c r="BT9" s="420"/>
      <c r="BU9" s="421"/>
      <c r="BV9" s="419">
        <v>39493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15.9</v>
      </c>
      <c r="CU9" s="417"/>
      <c r="CV9" s="417"/>
      <c r="CW9" s="417"/>
      <c r="CX9" s="417"/>
      <c r="CY9" s="417"/>
      <c r="CZ9" s="417"/>
      <c r="DA9" s="418"/>
      <c r="DB9" s="416">
        <v>16.399999999999999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25335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778</v>
      </c>
      <c r="BO10" s="420"/>
      <c r="BP10" s="420"/>
      <c r="BQ10" s="420"/>
      <c r="BR10" s="420"/>
      <c r="BS10" s="420"/>
      <c r="BT10" s="420"/>
      <c r="BU10" s="421"/>
      <c r="BV10" s="419">
        <v>458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22256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127</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21738</v>
      </c>
      <c r="S13" s="507"/>
      <c r="T13" s="507"/>
      <c r="U13" s="507"/>
      <c r="V13" s="508"/>
      <c r="W13" s="509" t="s">
        <v>131</v>
      </c>
      <c r="X13" s="405"/>
      <c r="Y13" s="405"/>
      <c r="Z13" s="405"/>
      <c r="AA13" s="405"/>
      <c r="AB13" s="406"/>
      <c r="AC13" s="372">
        <v>713</v>
      </c>
      <c r="AD13" s="373"/>
      <c r="AE13" s="373"/>
      <c r="AF13" s="373"/>
      <c r="AG13" s="374"/>
      <c r="AH13" s="372">
        <v>883</v>
      </c>
      <c r="AI13" s="373"/>
      <c r="AJ13" s="373"/>
      <c r="AK13" s="373"/>
      <c r="AL13" s="432"/>
      <c r="AM13" s="476" t="s">
        <v>132</v>
      </c>
      <c r="AN13" s="376"/>
      <c r="AO13" s="376"/>
      <c r="AP13" s="376"/>
      <c r="AQ13" s="376"/>
      <c r="AR13" s="376"/>
      <c r="AS13" s="376"/>
      <c r="AT13" s="377"/>
      <c r="AU13" s="477" t="s">
        <v>127</v>
      </c>
      <c r="AV13" s="478"/>
      <c r="AW13" s="478"/>
      <c r="AX13" s="478"/>
      <c r="AY13" s="433" t="s">
        <v>133</v>
      </c>
      <c r="AZ13" s="434"/>
      <c r="BA13" s="434"/>
      <c r="BB13" s="434"/>
      <c r="BC13" s="434"/>
      <c r="BD13" s="434"/>
      <c r="BE13" s="434"/>
      <c r="BF13" s="434"/>
      <c r="BG13" s="434"/>
      <c r="BH13" s="434"/>
      <c r="BI13" s="434"/>
      <c r="BJ13" s="434"/>
      <c r="BK13" s="434"/>
      <c r="BL13" s="434"/>
      <c r="BM13" s="435"/>
      <c r="BN13" s="419">
        <v>50045</v>
      </c>
      <c r="BO13" s="420"/>
      <c r="BP13" s="420"/>
      <c r="BQ13" s="420"/>
      <c r="BR13" s="420"/>
      <c r="BS13" s="420"/>
      <c r="BT13" s="420"/>
      <c r="BU13" s="421"/>
      <c r="BV13" s="419">
        <v>39951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16.100000000000001</v>
      </c>
      <c r="CU13" s="417"/>
      <c r="CV13" s="417"/>
      <c r="CW13" s="417"/>
      <c r="CX13" s="417"/>
      <c r="CY13" s="417"/>
      <c r="CZ13" s="417"/>
      <c r="DA13" s="418"/>
      <c r="DB13" s="416">
        <v>15.5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22629</v>
      </c>
      <c r="S14" s="507"/>
      <c r="T14" s="507"/>
      <c r="U14" s="507"/>
      <c r="V14" s="508"/>
      <c r="W14" s="510"/>
      <c r="X14" s="408"/>
      <c r="Y14" s="408"/>
      <c r="Z14" s="408"/>
      <c r="AA14" s="408"/>
      <c r="AB14" s="409"/>
      <c r="AC14" s="499">
        <v>5.9</v>
      </c>
      <c r="AD14" s="500"/>
      <c r="AE14" s="500"/>
      <c r="AF14" s="500"/>
      <c r="AG14" s="501"/>
      <c r="AH14" s="499">
        <v>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58.2</v>
      </c>
      <c r="CU14" s="517"/>
      <c r="CV14" s="517"/>
      <c r="CW14" s="517"/>
      <c r="CX14" s="517"/>
      <c r="CY14" s="517"/>
      <c r="CZ14" s="517"/>
      <c r="DA14" s="518"/>
      <c r="DB14" s="516">
        <v>30.9</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22157</v>
      </c>
      <c r="S15" s="507"/>
      <c r="T15" s="507"/>
      <c r="U15" s="507"/>
      <c r="V15" s="508"/>
      <c r="W15" s="509" t="s">
        <v>137</v>
      </c>
      <c r="X15" s="405"/>
      <c r="Y15" s="405"/>
      <c r="Z15" s="405"/>
      <c r="AA15" s="405"/>
      <c r="AB15" s="406"/>
      <c r="AC15" s="372">
        <v>4978</v>
      </c>
      <c r="AD15" s="373"/>
      <c r="AE15" s="373"/>
      <c r="AF15" s="373"/>
      <c r="AG15" s="374"/>
      <c r="AH15" s="372">
        <v>5387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3273979</v>
      </c>
      <c r="BO15" s="449"/>
      <c r="BP15" s="449"/>
      <c r="BQ15" s="449"/>
      <c r="BR15" s="449"/>
      <c r="BS15" s="449"/>
      <c r="BT15" s="449"/>
      <c r="BU15" s="450"/>
      <c r="BV15" s="448">
        <v>3281397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41.2</v>
      </c>
      <c r="AD16" s="500"/>
      <c r="AE16" s="500"/>
      <c r="AF16" s="500"/>
      <c r="AG16" s="501"/>
      <c r="AH16" s="499">
        <v>41.3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6495160</v>
      </c>
      <c r="BO16" s="420"/>
      <c r="BP16" s="420"/>
      <c r="BQ16" s="420"/>
      <c r="BR16" s="420"/>
      <c r="BS16" s="420"/>
      <c r="BT16" s="420"/>
      <c r="BU16" s="421"/>
      <c r="BV16" s="419">
        <v>6339871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6379</v>
      </c>
      <c r="AD17" s="373"/>
      <c r="AE17" s="373"/>
      <c r="AF17" s="373"/>
      <c r="AG17" s="374"/>
      <c r="AH17" s="372">
        <v>6786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4106370</v>
      </c>
      <c r="BO17" s="420"/>
      <c r="BP17" s="420"/>
      <c r="BQ17" s="420"/>
      <c r="BR17" s="420"/>
      <c r="BS17" s="420"/>
      <c r="BT17" s="420"/>
      <c r="BU17" s="421"/>
      <c r="BV17" s="419">
        <v>4111160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71.25</v>
      </c>
      <c r="M18" s="472"/>
      <c r="N18" s="472"/>
      <c r="O18" s="472"/>
      <c r="P18" s="472"/>
      <c r="Q18" s="472"/>
      <c r="R18" s="473"/>
      <c r="S18" s="473"/>
      <c r="T18" s="473"/>
      <c r="U18" s="473"/>
      <c r="V18" s="474"/>
      <c r="W18" s="490"/>
      <c r="X18" s="491"/>
      <c r="Y18" s="491"/>
      <c r="Z18" s="491"/>
      <c r="AA18" s="491"/>
      <c r="AB18" s="515"/>
      <c r="AC18" s="389">
        <v>52.9</v>
      </c>
      <c r="AD18" s="390"/>
      <c r="AE18" s="390"/>
      <c r="AF18" s="390"/>
      <c r="AG18" s="475"/>
      <c r="AH18" s="389">
        <v>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6683679</v>
      </c>
      <c r="BO18" s="420"/>
      <c r="BP18" s="420"/>
      <c r="BQ18" s="420"/>
      <c r="BR18" s="420"/>
      <c r="BS18" s="420"/>
      <c r="BT18" s="420"/>
      <c r="BU18" s="421"/>
      <c r="BV18" s="419">
        <v>6454667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335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9126175</v>
      </c>
      <c r="BO19" s="420"/>
      <c r="BP19" s="420"/>
      <c r="BQ19" s="420"/>
      <c r="BR19" s="420"/>
      <c r="BS19" s="420"/>
      <c r="BT19" s="420"/>
      <c r="BU19" s="421"/>
      <c r="BV19" s="419">
        <v>8922067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8699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15397961</v>
      </c>
      <c r="BO22" s="449"/>
      <c r="BP22" s="449"/>
      <c r="BQ22" s="449"/>
      <c r="BR22" s="449"/>
      <c r="BS22" s="449"/>
      <c r="BT22" s="449"/>
      <c r="BU22" s="450"/>
      <c r="BV22" s="448">
        <v>14561643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12204903</v>
      </c>
      <c r="BO23" s="420"/>
      <c r="BP23" s="420"/>
      <c r="BQ23" s="420"/>
      <c r="BR23" s="420"/>
      <c r="BS23" s="420"/>
      <c r="BT23" s="420"/>
      <c r="BU23" s="421"/>
      <c r="BV23" s="419">
        <v>11469791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8220</v>
      </c>
      <c r="R24" s="373"/>
      <c r="S24" s="373"/>
      <c r="T24" s="373"/>
      <c r="U24" s="373"/>
      <c r="V24" s="374"/>
      <c r="W24" s="462"/>
      <c r="X24" s="399"/>
      <c r="Y24" s="400"/>
      <c r="Z24" s="375" t="s">
        <v>162</v>
      </c>
      <c r="AA24" s="376"/>
      <c r="AB24" s="376"/>
      <c r="AC24" s="376"/>
      <c r="AD24" s="376"/>
      <c r="AE24" s="376"/>
      <c r="AF24" s="376"/>
      <c r="AG24" s="377"/>
      <c r="AH24" s="372">
        <v>231</v>
      </c>
      <c r="AI24" s="373"/>
      <c r="AJ24" s="373"/>
      <c r="AK24" s="373"/>
      <c r="AL24" s="374"/>
      <c r="AM24" s="372">
        <v>647955</v>
      </c>
      <c r="AN24" s="373"/>
      <c r="AO24" s="373"/>
      <c r="AP24" s="373"/>
      <c r="AQ24" s="373"/>
      <c r="AR24" s="374"/>
      <c r="AS24" s="372">
        <v>2805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11334764</v>
      </c>
      <c r="BO24" s="420"/>
      <c r="BP24" s="420"/>
      <c r="BQ24" s="420"/>
      <c r="BR24" s="420"/>
      <c r="BS24" s="420"/>
      <c r="BT24" s="420"/>
      <c r="BU24" s="421"/>
      <c r="BV24" s="419">
        <v>10093572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6730</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610978</v>
      </c>
      <c r="BO25" s="449"/>
      <c r="BP25" s="449"/>
      <c r="BQ25" s="449"/>
      <c r="BR25" s="449"/>
      <c r="BS25" s="449"/>
      <c r="BT25" s="449"/>
      <c r="BU25" s="450"/>
      <c r="BV25" s="448">
        <v>643656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6160</v>
      </c>
      <c r="R26" s="373"/>
      <c r="S26" s="373"/>
      <c r="T26" s="373"/>
      <c r="U26" s="373"/>
      <c r="V26" s="374"/>
      <c r="W26" s="462"/>
      <c r="X26" s="399"/>
      <c r="Y26" s="400"/>
      <c r="Z26" s="375" t="s">
        <v>168</v>
      </c>
      <c r="AA26" s="430"/>
      <c r="AB26" s="430"/>
      <c r="AC26" s="430"/>
      <c r="AD26" s="430"/>
      <c r="AE26" s="430"/>
      <c r="AF26" s="430"/>
      <c r="AG26" s="431"/>
      <c r="AH26" s="372">
        <v>29</v>
      </c>
      <c r="AI26" s="373"/>
      <c r="AJ26" s="373"/>
      <c r="AK26" s="373"/>
      <c r="AL26" s="374"/>
      <c r="AM26" s="372">
        <v>67309</v>
      </c>
      <c r="AN26" s="373"/>
      <c r="AO26" s="373"/>
      <c r="AP26" s="373"/>
      <c r="AQ26" s="373"/>
      <c r="AR26" s="374"/>
      <c r="AS26" s="372">
        <v>2321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3620</v>
      </c>
      <c r="R27" s="373"/>
      <c r="S27" s="373"/>
      <c r="T27" s="373"/>
      <c r="U27" s="373"/>
      <c r="V27" s="374"/>
      <c r="W27" s="462"/>
      <c r="X27" s="399"/>
      <c r="Y27" s="400"/>
      <c r="Z27" s="375" t="s">
        <v>171</v>
      </c>
      <c r="AA27" s="376"/>
      <c r="AB27" s="376"/>
      <c r="AC27" s="376"/>
      <c r="AD27" s="376"/>
      <c r="AE27" s="376"/>
      <c r="AF27" s="376"/>
      <c r="AG27" s="377"/>
      <c r="AH27" s="372" t="s">
        <v>121</v>
      </c>
      <c r="AI27" s="373"/>
      <c r="AJ27" s="373"/>
      <c r="AK27" s="373"/>
      <c r="AL27" s="374"/>
      <c r="AM27" s="372" t="s">
        <v>121</v>
      </c>
      <c r="AN27" s="373"/>
      <c r="AO27" s="373"/>
      <c r="AP27" s="373"/>
      <c r="AQ27" s="373"/>
      <c r="AR27" s="374"/>
      <c r="AS27" s="372" t="s">
        <v>121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378569</v>
      </c>
      <c r="BO27" s="454"/>
      <c r="BP27" s="454"/>
      <c r="BQ27" s="454"/>
      <c r="BR27" s="454"/>
      <c r="BS27" s="454"/>
      <c r="BT27" s="454"/>
      <c r="BU27" s="455"/>
      <c r="BV27" s="453">
        <v>378561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3140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1669204</v>
      </c>
      <c r="BO28" s="449"/>
      <c r="BP28" s="449"/>
      <c r="BQ28" s="449"/>
      <c r="BR28" s="449"/>
      <c r="BS28" s="449"/>
      <c r="BT28" s="449"/>
      <c r="BU28" s="450"/>
      <c r="BV28" s="448">
        <v>1668426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12</v>
      </c>
      <c r="M29" s="373"/>
      <c r="N29" s="373"/>
      <c r="O29" s="373"/>
      <c r="P29" s="374"/>
      <c r="Q29" s="372">
        <v>2940</v>
      </c>
      <c r="R29" s="373"/>
      <c r="S29" s="373"/>
      <c r="T29" s="373"/>
      <c r="U29" s="373"/>
      <c r="V29" s="374"/>
      <c r="W29" s="463"/>
      <c r="X29" s="464"/>
      <c r="Y29" s="465"/>
      <c r="Z29" s="375" t="s">
        <v>177</v>
      </c>
      <c r="AA29" s="376"/>
      <c r="AB29" s="376"/>
      <c r="AC29" s="376"/>
      <c r="AD29" s="376"/>
      <c r="AE29" s="376"/>
      <c r="AF29" s="376"/>
      <c r="AG29" s="377"/>
      <c r="AH29" s="372">
        <v>231</v>
      </c>
      <c r="AI29" s="373"/>
      <c r="AJ29" s="373"/>
      <c r="AK29" s="373"/>
      <c r="AL29" s="374"/>
      <c r="AM29" s="372">
        <v>647955</v>
      </c>
      <c r="AN29" s="373"/>
      <c r="AO29" s="373"/>
      <c r="AP29" s="373"/>
      <c r="AQ29" s="373"/>
      <c r="AR29" s="374"/>
      <c r="AS29" s="372">
        <v>2805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2553464</v>
      </c>
      <c r="BO29" s="420"/>
      <c r="BP29" s="420"/>
      <c r="BQ29" s="420"/>
      <c r="BR29" s="420"/>
      <c r="BS29" s="420"/>
      <c r="BT29" s="420"/>
      <c r="BU29" s="421"/>
      <c r="BV29" s="419">
        <v>2552911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1473524</v>
      </c>
      <c r="BO30" s="454"/>
      <c r="BP30" s="454"/>
      <c r="BQ30" s="454"/>
      <c r="BR30" s="454"/>
      <c r="BS30" s="454"/>
      <c r="BT30" s="454"/>
      <c r="BU30" s="455"/>
      <c r="BV30" s="453">
        <v>1767533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入善町国民健康保険特別会計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新川広域圏事務組合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入善町文化振興財団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入善町育英奨学資金特別会計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入善町後期高齢者医療特別会計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IF('各会計、関係団体の財政状況及び健全化判断比率'!B31="","",'各会計、関係団体の財政状況及び健全化判断比率'!B31)</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　新川介護保険・ケーブルテレビ事業組合(一般会計)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入善町体育協会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　新川介護保険・ケーブルテレビ事業組合(介護保険事業特別会計)</v>
      </c>
      <c r="BZ36" s="368"/>
      <c r="CA36" s="368"/>
      <c r="CB36" s="368"/>
      <c r="CC36" s="368"/>
      <c r="CD36" s="368"/>
      <c r="CE36" s="368"/>
      <c r="CF36" s="368"/>
      <c r="CG36" s="368"/>
      <c r="CH36" s="368"/>
      <c r="CI36" s="368"/>
      <c r="CJ36" s="368"/>
      <c r="CK36" s="368"/>
      <c r="CL36" s="368"/>
      <c r="CM36" s="368"/>
      <c r="CN36" s="169"/>
      <c r="CO36" s="367">
        <f t="shared" si="3"/>
        <v>19</v>
      </c>
      <c r="CP36" s="367"/>
      <c r="CQ36" s="368" t="str">
        <f>IF('各会計、関係団体の財政状況及び健全化判断比率'!BS9="","",'各会計、関係団体の財政状況及び健全化判断比率'!BS9)</f>
        <v>入善町農業公社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　新川介護保険・ケーブルテレビ事業組合(CATV事業特別会計)</v>
      </c>
      <c r="BZ37" s="368"/>
      <c r="CA37" s="368"/>
      <c r="CB37" s="368"/>
      <c r="CC37" s="368"/>
      <c r="CD37" s="368"/>
      <c r="CE37" s="368"/>
      <c r="CF37" s="368"/>
      <c r="CG37" s="368"/>
      <c r="CH37" s="368"/>
      <c r="CI37" s="368"/>
      <c r="CJ37" s="368"/>
      <c r="CK37" s="368"/>
      <c r="CL37" s="368"/>
      <c r="CM37" s="368"/>
      <c r="CN37" s="169"/>
      <c r="CO37" s="367">
        <f t="shared" si="3"/>
        <v>20</v>
      </c>
      <c r="CP37" s="367"/>
      <c r="CQ37" s="368" t="str">
        <f>IF('各会計、関係団体の財政状況及び健全化判断比率'!BS10="","",'各会計、関係団体の財政状況及び健全化判断比率'!BS10)</f>
        <v>入善里山観光開発株式会社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　富山県後期高齢者医療連合(一般会計)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　富山県後期高齢者医療連合(後期高齢者医療事業特別会計)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富山県市町村会館管理組合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富山県市町村総合事務組合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下山用水組合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16</v>
      </c>
      <c r="BX43" s="367"/>
      <c r="BY43" s="368" t="str">
        <f>IF('各会計、関係団体の財政状況及び健全化判断比率'!B77="","",'各会計、関係団体の財政状況及び健全化判断比率'!B77)</f>
        <v>黒東合口用水組合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nGRROdLG3UWV/sOEmsPDiaN0ws8wizOMp5jmr9KvDBmp6L4t/GUHyMwZeXfwvU+nuioJrkfLh2QUvTWcQfhLw==" saltValue="t15HN7NEKdloWF8FnUnCk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6.98</v>
      </c>
      <c r="G34" s="33">
        <v>6.1</v>
      </c>
      <c r="H34" s="33">
        <v>5.75</v>
      </c>
      <c r="I34" s="33">
        <v>6.14</v>
      </c>
      <c r="J34" s="34">
        <v>6.71</v>
      </c>
      <c r="K34" s="22"/>
      <c r="L34" s="22"/>
      <c r="M34" s="22"/>
      <c r="N34" s="22"/>
      <c r="O34" s="22"/>
      <c r="P34" s="22"/>
    </row>
    <row r="35" spans="1:16" ht="39" customHeight="1" x14ac:dyDescent="0.15">
      <c r="A35" s="22"/>
      <c r="B35" s="35"/>
      <c r="C35" s="1145" t="s">
        <v>532</v>
      </c>
      <c r="D35" s="1146"/>
      <c r="E35" s="1147"/>
      <c r="F35" s="36" t="s">
        <v>486</v>
      </c>
      <c r="G35" s="37" t="s">
        <v>486</v>
      </c>
      <c r="H35" s="37" t="s">
        <v>486</v>
      </c>
      <c r="I35" s="37" t="s">
        <v>486</v>
      </c>
      <c r="J35" s="38">
        <v>1.1499999999999999</v>
      </c>
      <c r="K35" s="22"/>
      <c r="L35" s="22"/>
      <c r="M35" s="22"/>
      <c r="N35" s="22"/>
      <c r="O35" s="22"/>
      <c r="P35" s="22"/>
    </row>
    <row r="36" spans="1:16" ht="39" customHeight="1" x14ac:dyDescent="0.15">
      <c r="A36" s="22"/>
      <c r="B36" s="35"/>
      <c r="C36" s="1145" t="s">
        <v>533</v>
      </c>
      <c r="D36" s="1146"/>
      <c r="E36" s="1147"/>
      <c r="F36" s="36">
        <v>1.0900000000000001</v>
      </c>
      <c r="G36" s="37">
        <v>0.89</v>
      </c>
      <c r="H36" s="37">
        <v>0.65</v>
      </c>
      <c r="I36" s="37">
        <v>0.73</v>
      </c>
      <c r="J36" s="38">
        <v>0.47</v>
      </c>
      <c r="K36" s="22"/>
      <c r="L36" s="22"/>
      <c r="M36" s="22"/>
      <c r="N36" s="22"/>
      <c r="O36" s="22"/>
      <c r="P36" s="22"/>
    </row>
    <row r="37" spans="1:16" ht="39" customHeight="1" x14ac:dyDescent="0.15">
      <c r="A37" s="22"/>
      <c r="B37" s="35"/>
      <c r="C37" s="1145" t="s">
        <v>534</v>
      </c>
      <c r="D37" s="1146"/>
      <c r="E37" s="1147"/>
      <c r="F37" s="36">
        <v>0.03</v>
      </c>
      <c r="G37" s="37">
        <v>0.04</v>
      </c>
      <c r="H37" s="37">
        <v>0.05</v>
      </c>
      <c r="I37" s="37">
        <v>7.0000000000000007E-2</v>
      </c>
      <c r="J37" s="38">
        <v>0.06</v>
      </c>
      <c r="K37" s="22"/>
      <c r="L37" s="22"/>
      <c r="M37" s="22"/>
      <c r="N37" s="22"/>
      <c r="O37" s="22"/>
      <c r="P37" s="22"/>
    </row>
    <row r="38" spans="1:16" ht="39" customHeight="1" x14ac:dyDescent="0.15">
      <c r="A38" s="22"/>
      <c r="B38" s="35"/>
      <c r="C38" s="1145" t="s">
        <v>535</v>
      </c>
      <c r="D38" s="1146"/>
      <c r="E38" s="1147"/>
      <c r="F38" s="36" t="s">
        <v>486</v>
      </c>
      <c r="G38" s="37" t="s">
        <v>486</v>
      </c>
      <c r="H38" s="37" t="s">
        <v>486</v>
      </c>
      <c r="I38" s="37" t="s">
        <v>486</v>
      </c>
      <c r="J38" s="38">
        <v>0.05</v>
      </c>
      <c r="K38" s="22"/>
      <c r="L38" s="22"/>
      <c r="M38" s="22"/>
      <c r="N38" s="22"/>
      <c r="O38" s="22"/>
      <c r="P38" s="22"/>
    </row>
    <row r="39" spans="1:16" ht="39" customHeight="1" x14ac:dyDescent="0.15">
      <c r="A39" s="22"/>
      <c r="B39" s="35"/>
      <c r="C39" s="1145" t="s">
        <v>536</v>
      </c>
      <c r="D39" s="1146"/>
      <c r="E39" s="1147"/>
      <c r="F39" s="36">
        <v>0</v>
      </c>
      <c r="G39" s="37">
        <v>0.01</v>
      </c>
      <c r="H39" s="37">
        <v>0.01</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0.24</v>
      </c>
      <c r="G43" s="42">
        <v>0.87</v>
      </c>
      <c r="H43" s="42">
        <v>0.26</v>
      </c>
      <c r="I43" s="42">
        <v>0.84</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3ycU2VIEIn0wsunC+jWnINCW1XsoCX11lG/DOL7XqRpbniIXZ4vzW13RNFryoYLHWekwGFERdeAL52H3Mo3mNw==" saltValue="12epVVSXTZJqeAhunzos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1387</v>
      </c>
      <c r="L45" s="60">
        <v>1455</v>
      </c>
      <c r="M45" s="60">
        <v>1506</v>
      </c>
      <c r="N45" s="60">
        <v>1539</v>
      </c>
      <c r="O45" s="61">
        <v>1531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447</v>
      </c>
      <c r="L48" s="64">
        <v>442</v>
      </c>
      <c r="M48" s="64">
        <v>451</v>
      </c>
      <c r="N48" s="64">
        <v>452</v>
      </c>
      <c r="O48" s="65">
        <v>489</v>
      </c>
      <c r="P48" s="48"/>
      <c r="Q48" s="48"/>
      <c r="R48" s="48"/>
      <c r="S48" s="48"/>
      <c r="T48" s="48"/>
      <c r="U48" s="48"/>
    </row>
    <row r="49" spans="1:21" ht="30.75" customHeight="1" x14ac:dyDescent="0.15">
      <c r="A49" s="48"/>
      <c r="B49" s="1178"/>
      <c r="C49" s="1179"/>
      <c r="D49" s="62"/>
      <c r="E49" s="1155" t="s">
        <v>14</v>
      </c>
      <c r="F49" s="1155"/>
      <c r="G49" s="1155"/>
      <c r="H49" s="1155"/>
      <c r="I49" s="1155"/>
      <c r="J49" s="1156"/>
      <c r="K49" s="63">
        <v>97</v>
      </c>
      <c r="L49" s="64">
        <v>102</v>
      </c>
      <c r="M49" s="64">
        <v>102</v>
      </c>
      <c r="N49" s="64">
        <v>100</v>
      </c>
      <c r="O49" s="65">
        <v>110</v>
      </c>
      <c r="P49" s="48"/>
      <c r="Q49" s="48"/>
      <c r="R49" s="48"/>
      <c r="S49" s="48"/>
      <c r="T49" s="48"/>
      <c r="U49" s="48"/>
    </row>
    <row r="50" spans="1:21" ht="30.75" customHeight="1" x14ac:dyDescent="0.15">
      <c r="A50" s="48"/>
      <c r="B50" s="1178"/>
      <c r="C50" s="1179"/>
      <c r="D50" s="62"/>
      <c r="E50" s="1155" t="s">
        <v>15</v>
      </c>
      <c r="F50" s="1155"/>
      <c r="G50" s="1155"/>
      <c r="H50" s="1155"/>
      <c r="I50" s="1155"/>
      <c r="J50" s="1156"/>
      <c r="K50" s="63">
        <v>31</v>
      </c>
      <c r="L50" s="64">
        <v>18</v>
      </c>
      <c r="M50" s="64">
        <v>18</v>
      </c>
      <c r="N50" s="64">
        <v>18</v>
      </c>
      <c r="O50" s="65">
        <v>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1138</v>
      </c>
      <c r="L52" s="64">
        <v>1110</v>
      </c>
      <c r="M52" s="64">
        <v>1106</v>
      </c>
      <c r="N52" s="64">
        <v>1102</v>
      </c>
      <c r="O52" s="65">
        <v>1123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824</v>
      </c>
      <c r="L53" s="69">
        <v>907</v>
      </c>
      <c r="M53" s="69">
        <v>971</v>
      </c>
      <c r="N53" s="69">
        <v>1007</v>
      </c>
      <c r="O53" s="70">
        <v>1014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7MhCznn20k9XXoB7OFfbVr4BrUdcvqSWCrecflI62YmKus5XNKplT+vCumS99RJzu2YVYzevL47pEWsEr0v3A==" saltValue="yYmR3q4ZI+npgbEGFk1L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43">
        <v>13429</v>
      </c>
      <c r="J41" s="344">
        <v>13559</v>
      </c>
      <c r="K41" s="344">
        <v>13463</v>
      </c>
      <c r="L41" s="344">
        <v>14562</v>
      </c>
      <c r="M41" s="345">
        <v>15398</v>
      </c>
    </row>
    <row r="42" spans="2:13" ht="27.75" customHeight="1" x14ac:dyDescent="0.15">
      <c r="B42" s="1186"/>
      <c r="C42" s="1187"/>
      <c r="D42" s="106"/>
      <c r="E42" s="1190" t="s">
        <v>32</v>
      </c>
      <c r="F42" s="1190"/>
      <c r="G42" s="1190"/>
      <c r="H42" s="1191"/>
      <c r="I42" s="346">
        <v>82</v>
      </c>
      <c r="J42" s="347">
        <v>65</v>
      </c>
      <c r="K42" s="347">
        <v>47</v>
      </c>
      <c r="L42" s="347">
        <v>30</v>
      </c>
      <c r="M42" s="348">
        <v>23</v>
      </c>
    </row>
    <row r="43" spans="2:13" ht="27.75" customHeight="1" x14ac:dyDescent="0.15">
      <c r="B43" s="1186"/>
      <c r="C43" s="1187"/>
      <c r="D43" s="106"/>
      <c r="E43" s="1190" t="s">
        <v>33</v>
      </c>
      <c r="F43" s="1190"/>
      <c r="G43" s="1190"/>
      <c r="H43" s="1191"/>
      <c r="I43" s="346">
        <v>8422</v>
      </c>
      <c r="J43" s="347">
        <v>8025</v>
      </c>
      <c r="K43" s="347">
        <v>7703</v>
      </c>
      <c r="L43" s="347">
        <v>7481</v>
      </c>
      <c r="M43" s="348">
        <v>7136</v>
      </c>
    </row>
    <row r="44" spans="2:13" ht="27.75" customHeight="1" x14ac:dyDescent="0.15">
      <c r="B44" s="1186"/>
      <c r="C44" s="1187"/>
      <c r="D44" s="106"/>
      <c r="E44" s="1190" t="s">
        <v>34</v>
      </c>
      <c r="F44" s="1190"/>
      <c r="G44" s="1190"/>
      <c r="H44" s="1191"/>
      <c r="I44" s="346">
        <v>573</v>
      </c>
      <c r="J44" s="347">
        <v>573</v>
      </c>
      <c r="K44" s="347">
        <v>672</v>
      </c>
      <c r="L44" s="347">
        <v>682</v>
      </c>
      <c r="M44" s="348">
        <v>745</v>
      </c>
    </row>
    <row r="45" spans="2:13" ht="27.75" customHeight="1" x14ac:dyDescent="0.15">
      <c r="B45" s="1186"/>
      <c r="C45" s="1187"/>
      <c r="D45" s="106"/>
      <c r="E45" s="1190" t="s">
        <v>35</v>
      </c>
      <c r="F45" s="1190"/>
      <c r="G45" s="1190"/>
      <c r="H45" s="1191"/>
      <c r="I45" s="346">
        <v>1139</v>
      </c>
      <c r="J45" s="347">
        <v>1085</v>
      </c>
      <c r="K45" s="347">
        <v>1046</v>
      </c>
      <c r="L45" s="347">
        <v>994</v>
      </c>
      <c r="M45" s="348">
        <v>959</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6373</v>
      </c>
      <c r="J50" s="347">
        <v>6979</v>
      </c>
      <c r="K50" s="347">
        <v>7097</v>
      </c>
      <c r="L50" s="347">
        <v>6448</v>
      </c>
      <c r="M50" s="348">
        <v>6156</v>
      </c>
    </row>
    <row r="51" spans="2:13" ht="27.75" customHeight="1" x14ac:dyDescent="0.15">
      <c r="B51" s="1186"/>
      <c r="C51" s="1187"/>
      <c r="D51" s="106"/>
      <c r="E51" s="1190" t="s">
        <v>42</v>
      </c>
      <c r="F51" s="1190"/>
      <c r="G51" s="1190"/>
      <c r="H51" s="1191"/>
      <c r="I51" s="346">
        <v>519</v>
      </c>
      <c r="J51" s="347">
        <v>418</v>
      </c>
      <c r="K51" s="347">
        <v>335</v>
      </c>
      <c r="L51" s="347">
        <v>256</v>
      </c>
      <c r="M51" s="348">
        <v>199</v>
      </c>
    </row>
    <row r="52" spans="2:13" ht="27.75" customHeight="1" x14ac:dyDescent="0.15">
      <c r="B52" s="1188"/>
      <c r="C52" s="1189"/>
      <c r="D52" s="106"/>
      <c r="E52" s="1190" t="s">
        <v>43</v>
      </c>
      <c r="F52" s="1190"/>
      <c r="G52" s="1190"/>
      <c r="H52" s="1191"/>
      <c r="I52" s="346">
        <v>14955</v>
      </c>
      <c r="J52" s="347">
        <v>15001</v>
      </c>
      <c r="K52" s="347">
        <v>14838</v>
      </c>
      <c r="L52" s="347">
        <v>15123</v>
      </c>
      <c r="M52" s="348">
        <v>14229</v>
      </c>
    </row>
    <row r="53" spans="2:13" ht="27.75" customHeight="1" thickBot="1" x14ac:dyDescent="0.2">
      <c r="B53" s="1192" t="s">
        <v>19</v>
      </c>
      <c r="C53" s="1193"/>
      <c r="D53" s="110"/>
      <c r="E53" s="1194" t="s">
        <v>44</v>
      </c>
      <c r="F53" s="1194"/>
      <c r="G53" s="1194"/>
      <c r="H53" s="1195"/>
      <c r="I53" s="349">
        <v>1798</v>
      </c>
      <c r="J53" s="350">
        <v>908</v>
      </c>
      <c r="K53" s="350">
        <v>660</v>
      </c>
      <c r="L53" s="350">
        <v>1921</v>
      </c>
      <c r="M53" s="351">
        <v>3676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G22uSmTiHBBSoTCJjNZ3i+Q/i2yyvdJnlvD5RVszA0ibPNUlg2RPXR9vwepgXEXhrl6Fx3X659CAfrlO6HWoQ==" saltValue="82nneSTvz/U54HACRZXk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1668</v>
      </c>
      <c r="G55" s="352">
        <v>1668</v>
      </c>
      <c r="H55" s="353">
        <v>1669</v>
      </c>
    </row>
    <row r="56" spans="2:8" ht="52.5" customHeight="1" x14ac:dyDescent="0.15">
      <c r="B56" s="122"/>
      <c r="C56" s="1213" t="s">
        <v>47</v>
      </c>
      <c r="D56" s="1213"/>
      <c r="E56" s="1214"/>
      <c r="F56" s="354">
        <v>2953</v>
      </c>
      <c r="G56" s="354">
        <v>2553</v>
      </c>
      <c r="H56" s="355">
        <v>2553</v>
      </c>
    </row>
    <row r="57" spans="2:8" ht="53.25" customHeight="1" x14ac:dyDescent="0.15">
      <c r="B57" s="122"/>
      <c r="C57" s="1215" t="s">
        <v>48</v>
      </c>
      <c r="D57" s="1215"/>
      <c r="E57" s="1216"/>
      <c r="F57" s="356">
        <v>1997</v>
      </c>
      <c r="G57" s="356">
        <v>1768</v>
      </c>
      <c r="H57" s="357">
        <v>1474</v>
      </c>
    </row>
    <row r="58" spans="2:8" ht="45.75" customHeight="1" x14ac:dyDescent="0.15">
      <c r="B58" s="123"/>
      <c r="C58" s="1203" t="s">
        <v>557</v>
      </c>
      <c r="D58" s="1204"/>
      <c r="E58" s="1205"/>
      <c r="F58" s="358">
        <v>1402</v>
      </c>
      <c r="G58" s="358">
        <v>1146</v>
      </c>
      <c r="H58" s="359">
        <v>860</v>
      </c>
    </row>
    <row r="59" spans="2:8" ht="45.75" customHeight="1" x14ac:dyDescent="0.15">
      <c r="B59" s="123"/>
      <c r="C59" s="1203" t="s">
        <v>558</v>
      </c>
      <c r="D59" s="1204"/>
      <c r="E59" s="1205"/>
      <c r="F59" s="358">
        <v>298</v>
      </c>
      <c r="G59" s="358">
        <v>298</v>
      </c>
      <c r="H59" s="359">
        <v>298</v>
      </c>
    </row>
    <row r="60" spans="2:8" ht="45.75" customHeight="1" x14ac:dyDescent="0.15">
      <c r="B60" s="123"/>
      <c r="C60" s="1203" t="s">
        <v>559</v>
      </c>
      <c r="D60" s="1204"/>
      <c r="E60" s="1205"/>
      <c r="F60" s="358">
        <v>57</v>
      </c>
      <c r="G60" s="358">
        <v>87</v>
      </c>
      <c r="H60" s="359">
        <v>87</v>
      </c>
    </row>
    <row r="61" spans="2:8" ht="45.75" customHeight="1" x14ac:dyDescent="0.15">
      <c r="B61" s="123"/>
      <c r="C61" s="1203" t="s">
        <v>560</v>
      </c>
      <c r="D61" s="1204"/>
      <c r="E61" s="1205"/>
      <c r="F61" s="358">
        <v>59</v>
      </c>
      <c r="G61" s="358">
        <v>59</v>
      </c>
      <c r="H61" s="359">
        <v>59</v>
      </c>
    </row>
    <row r="62" spans="2:8" ht="45.75" customHeight="1" thickBot="1" x14ac:dyDescent="0.2">
      <c r="B62" s="124"/>
      <c r="C62" s="1206" t="s">
        <v>561</v>
      </c>
      <c r="D62" s="1207"/>
      <c r="E62" s="1208"/>
      <c r="F62" s="360">
        <v>45</v>
      </c>
      <c r="G62" s="360">
        <v>45</v>
      </c>
      <c r="H62" s="361">
        <v>45</v>
      </c>
    </row>
    <row r="63" spans="2:8" ht="52.5" customHeight="1" thickBot="1" x14ac:dyDescent="0.2">
      <c r="B63" s="125"/>
      <c r="C63" s="1209" t="s">
        <v>49</v>
      </c>
      <c r="D63" s="1209"/>
      <c r="E63" s="1210"/>
      <c r="F63" s="362">
        <v>6618</v>
      </c>
      <c r="G63" s="362">
        <v>5989</v>
      </c>
      <c r="H63" s="363">
        <v>5696</v>
      </c>
    </row>
    <row r="64" spans="2:8" x14ac:dyDescent="0.15"/>
  </sheetData>
  <sheetProtection algorithmName="SHA-512" hashValue="vmdMgDOmOMSalNaABd+vkdM76oaDU9A2abXCmt3EPtEzNIb/IDMvwkmS7ygCwfYf+zx9/NO3UyEqPONVTfpaww==" saltValue="hmVGpkvxVGMyhHHcjbfL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90451</v>
      </c>
      <c r="E3" s="144"/>
      <c r="F3" s="145">
        <v>53895</v>
      </c>
      <c r="G3" s="146"/>
      <c r="H3" s="147"/>
    </row>
    <row r="4" spans="1:8" x14ac:dyDescent="0.15">
      <c r="A4" s="148"/>
      <c r="B4" s="149"/>
      <c r="C4" s="150"/>
      <c r="D4" s="151">
        <v>32003</v>
      </c>
      <c r="E4" s="152"/>
      <c r="F4" s="153">
        <v>31224</v>
      </c>
      <c r="G4" s="154"/>
      <c r="H4" s="155"/>
    </row>
    <row r="5" spans="1:8" x14ac:dyDescent="0.15">
      <c r="A5" s="136" t="s">
        <v>518</v>
      </c>
      <c r="B5" s="141"/>
      <c r="C5" s="142"/>
      <c r="D5" s="143">
        <v>118539</v>
      </c>
      <c r="E5" s="144"/>
      <c r="F5" s="145">
        <v>56181</v>
      </c>
      <c r="G5" s="146"/>
      <c r="H5" s="147"/>
    </row>
    <row r="6" spans="1:8" x14ac:dyDescent="0.15">
      <c r="A6" s="148"/>
      <c r="B6" s="149"/>
      <c r="C6" s="150"/>
      <c r="D6" s="151">
        <v>37668</v>
      </c>
      <c r="E6" s="152"/>
      <c r="F6" s="153">
        <v>32039</v>
      </c>
      <c r="G6" s="154"/>
      <c r="H6" s="155"/>
    </row>
    <row r="7" spans="1:8" x14ac:dyDescent="0.15">
      <c r="A7" s="136" t="s">
        <v>519</v>
      </c>
      <c r="B7" s="141"/>
      <c r="C7" s="142"/>
      <c r="D7" s="143">
        <v>108135</v>
      </c>
      <c r="E7" s="144"/>
      <c r="F7" s="145">
        <v>47730</v>
      </c>
      <c r="G7" s="146"/>
      <c r="H7" s="147"/>
    </row>
    <row r="8" spans="1:8" x14ac:dyDescent="0.15">
      <c r="A8" s="148"/>
      <c r="B8" s="149"/>
      <c r="C8" s="150"/>
      <c r="D8" s="151">
        <v>49635</v>
      </c>
      <c r="E8" s="152"/>
      <c r="F8" s="153">
        <v>26378</v>
      </c>
      <c r="G8" s="154"/>
      <c r="H8" s="155"/>
    </row>
    <row r="9" spans="1:8" x14ac:dyDescent="0.15">
      <c r="A9" s="136" t="s">
        <v>520</v>
      </c>
      <c r="B9" s="141"/>
      <c r="C9" s="142"/>
      <c r="D9" s="143">
        <v>159395</v>
      </c>
      <c r="E9" s="144"/>
      <c r="F9" s="145">
        <v>61921</v>
      </c>
      <c r="G9" s="146"/>
      <c r="H9" s="147"/>
    </row>
    <row r="10" spans="1:8" x14ac:dyDescent="0.15">
      <c r="A10" s="148"/>
      <c r="B10" s="149"/>
      <c r="C10" s="150"/>
      <c r="D10" s="151">
        <v>135806</v>
      </c>
      <c r="E10" s="152"/>
      <c r="F10" s="153">
        <v>34719</v>
      </c>
      <c r="G10" s="154"/>
      <c r="H10" s="155"/>
    </row>
    <row r="11" spans="1:8" x14ac:dyDescent="0.15">
      <c r="A11" s="136" t="s">
        <v>521</v>
      </c>
      <c r="B11" s="141"/>
      <c r="C11" s="142"/>
      <c r="D11" s="143">
        <v>152386</v>
      </c>
      <c r="E11" s="144"/>
      <c r="F11" s="145">
        <v>62764</v>
      </c>
      <c r="G11" s="146"/>
      <c r="H11" s="147"/>
    </row>
    <row r="12" spans="1:8" x14ac:dyDescent="0.15">
      <c r="A12" s="148"/>
      <c r="B12" s="149"/>
      <c r="C12" s="156"/>
      <c r="D12" s="151">
        <v>106613</v>
      </c>
      <c r="E12" s="152"/>
      <c r="F12" s="153">
        <v>36476</v>
      </c>
      <c r="G12" s="154"/>
      <c r="H12" s="155"/>
    </row>
    <row r="13" spans="1:8" x14ac:dyDescent="0.15">
      <c r="A13" s="136"/>
      <c r="B13" s="141"/>
      <c r="C13" s="157"/>
      <c r="D13" s="158">
        <v>125781</v>
      </c>
      <c r="E13" s="159"/>
      <c r="F13" s="160">
        <v>56498</v>
      </c>
      <c r="G13" s="161"/>
      <c r="H13" s="147"/>
    </row>
    <row r="14" spans="1:8" x14ac:dyDescent="0.15">
      <c r="A14" s="148"/>
      <c r="B14" s="149"/>
      <c r="C14" s="150"/>
      <c r="D14" s="151">
        <v>72345</v>
      </c>
      <c r="E14" s="152"/>
      <c r="F14" s="153">
        <v>32167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7.02</v>
      </c>
      <c r="C19" s="162">
        <f>ROUND(VALUE(SUBSTITUTE(実質収支比率等に係る経年分析!G$48,"▲","-")),2)</f>
        <v>6.14</v>
      </c>
      <c r="D19" s="162">
        <f>ROUND(VALUE(SUBSTITUTE(実質収支比率等に係る経年分析!H$48,"▲","-")),2)</f>
        <v>5.8</v>
      </c>
      <c r="E19" s="162">
        <f>ROUND(VALUE(SUBSTITUTE(実質収支比率等に係る経年分析!I$48,"▲","-")),2)</f>
        <v>6.22</v>
      </c>
      <c r="F19" s="162">
        <f>ROUND(VALUE(SUBSTITUTE(実質収支比率等に係る経年分析!J$48,"▲","-")),2)</f>
        <v>6.78</v>
      </c>
    </row>
    <row r="20" spans="1:11" x14ac:dyDescent="0.15">
      <c r="A20" s="162" t="s">
        <v>53</v>
      </c>
      <c r="B20" s="162">
        <f>ROUND(VALUE(SUBSTITUTE(実質収支比率等に係る経年分析!F$47,"▲","-")),2)</f>
        <v>22.85</v>
      </c>
      <c r="C20" s="162">
        <f>ROUND(VALUE(SUBSTITUTE(実質収支比率等に係る経年分析!G$47,"▲","-")),2)</f>
        <v>22.54</v>
      </c>
      <c r="D20" s="162">
        <f>ROUND(VALUE(SUBSTITUTE(実質収支比率等に係る経年分析!H$47,"▲","-")),2)</f>
        <v>23.61</v>
      </c>
      <c r="E20" s="162">
        <f>ROUND(VALUE(SUBSTITUTE(実質収支比率等に係る経年分析!I$47,"▲","-")),2)</f>
        <v>23.09</v>
      </c>
      <c r="F20" s="162">
        <f>ROUND(VALUE(SUBSTITUTE(実質収支比率等に係る経年分析!J$47,"▲","-")),2)</f>
        <v>22.7</v>
      </c>
    </row>
    <row r="21" spans="1:11" x14ac:dyDescent="0.15">
      <c r="A21" s="162" t="s">
        <v>54</v>
      </c>
      <c r="B21" s="162">
        <f>IF(ISNUMBER(VALUE(SUBSTITUTE(実質収支比率等に係る経年分析!F$49,"▲","-"))),ROUND(VALUE(SUBSTITUTE(実質収支比率等に係る経年分析!F$49,"▲","-")),2),NA())</f>
        <v>1.54</v>
      </c>
      <c r="C21" s="162">
        <f>IF(ISNUMBER(VALUE(SUBSTITUTE(実質収支比率等に係る経年分析!G$49,"▲","-"))),ROUND(VALUE(SUBSTITUTE(実質収支比率等に係る経年分析!G$49,"▲","-")),2),NA())</f>
        <v>-0.06</v>
      </c>
      <c r="D21" s="162">
        <f>IF(ISNUMBER(VALUE(SUBSTITUTE(実質収支比率等に係る経年分析!H$49,"▲","-"))),ROUND(VALUE(SUBSTITUTE(実質収支比率等に係る経年分析!H$49,"▲","-")),2),NA())</f>
        <v>-0.62</v>
      </c>
      <c r="E21" s="162">
        <f>IF(ISNUMBER(VALUE(SUBSTITUTE(実質収支比率等に係る経年分析!I$49,"▲","-"))),ROUND(VALUE(SUBSTITUTE(実質収支比率等に係る経年分析!I$49,"▲","-")),2),NA())</f>
        <v>0.55000000000000004</v>
      </c>
      <c r="F21" s="162">
        <f>IF(ISNUMBER(VALUE(SUBSTITUTE(実質収支比率等に係る経年分析!J$49,"▲","-"))),ROUND(VALUE(SUBSTITUTE(実質収支比率等に係る経年分析!J$49,"▲","-")),2),NA())</f>
        <v>0.68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入善町後期高齢者医療特別会計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簡易水道事業会計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15">
      <c r="A33" s="163" t="str">
        <f>IF(連結実質赤字比率に係る赤字・黒字の構成分析!C$37="",NA(),連結実質赤字比率に係る赤字・黒字の構成分析!C$37)</f>
        <v>入善町育英奨学資金特別会計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7.0000000000000007E-2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0.06</v>
      </c>
    </row>
    <row r="34" spans="1:16" x14ac:dyDescent="0.15">
      <c r="A34" s="163" t="str">
        <f>IF(連結実質赤字比率に係る赤字・黒字の構成分析!C$36="",NA(),連結実質赤字比率に係る赤字・黒字の構成分析!C$36)</f>
        <v>入善町国民健康保険特別会計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1.0900000000000001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1.1499999999999999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5.75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1138</v>
      </c>
      <c r="E42" s="164"/>
      <c r="F42" s="164"/>
      <c r="G42" s="164">
        <f>'実質公債費比率（分子）の構造'!L$52</f>
        <v>1110</v>
      </c>
      <c r="H42" s="164"/>
      <c r="I42" s="164"/>
      <c r="J42" s="164">
        <f>'実質公債費比率（分子）の構造'!M$52</f>
        <v>1106</v>
      </c>
      <c r="K42" s="164"/>
      <c r="L42" s="164"/>
      <c r="M42" s="164">
        <f>'実質公債費比率（分子）の構造'!N$52</f>
        <v>1102</v>
      </c>
      <c r="N42" s="164"/>
      <c r="O42" s="164"/>
      <c r="P42" s="164">
        <f>'実質公債費比率（分子）の構造'!O$52</f>
        <v>1123</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31</v>
      </c>
      <c r="C44" s="164"/>
      <c r="D44" s="164"/>
      <c r="E44" s="164">
        <f>'実質公債費比率（分子）の構造'!L$50</f>
        <v>18</v>
      </c>
      <c r="F44" s="164"/>
      <c r="G44" s="164"/>
      <c r="H44" s="164">
        <f>'実質公債費比率（分子）の構造'!M$50</f>
        <v>18</v>
      </c>
      <c r="I44" s="164"/>
      <c r="J44" s="164"/>
      <c r="K44" s="164">
        <f>'実質公債費比率（分子）の構造'!N$50</f>
        <v>18</v>
      </c>
      <c r="L44" s="164"/>
      <c r="M44" s="164"/>
      <c r="N44" s="164">
        <f>'実質公債費比率（分子）の構造'!O$50</f>
        <v>7</v>
      </c>
      <c r="O44" s="164"/>
      <c r="P44" s="164"/>
    </row>
    <row r="45" spans="1:16" x14ac:dyDescent="0.15">
      <c r="A45" s="164" t="s">
        <v>63</v>
      </c>
      <c r="B45" s="164">
        <f>'実質公債費比率（分子）の構造'!K$49</f>
        <v>97</v>
      </c>
      <c r="C45" s="164"/>
      <c r="D45" s="164"/>
      <c r="E45" s="164">
        <f>'実質公債費比率（分子）の構造'!L$49</f>
        <v>102</v>
      </c>
      <c r="F45" s="164"/>
      <c r="G45" s="164"/>
      <c r="H45" s="164">
        <f>'実質公債費比率（分子）の構造'!M$49</f>
        <v>102</v>
      </c>
      <c r="I45" s="164"/>
      <c r="J45" s="164"/>
      <c r="K45" s="164">
        <f>'実質公債費比率（分子）の構造'!N$49</f>
        <v>100</v>
      </c>
      <c r="L45" s="164"/>
      <c r="M45" s="164"/>
      <c r="N45" s="164">
        <f>'実質公債費比率（分子）の構造'!O$49</f>
        <v>110</v>
      </c>
      <c r="O45" s="164"/>
      <c r="P45" s="164"/>
    </row>
    <row r="46" spans="1:16" x14ac:dyDescent="0.15">
      <c r="A46" s="164" t="s">
        <v>64</v>
      </c>
      <c r="B46" s="164">
        <f>'実質公債費比率（分子）の構造'!K$48</f>
        <v>447</v>
      </c>
      <c r="C46" s="164"/>
      <c r="D46" s="164"/>
      <c r="E46" s="164">
        <f>'実質公債費比率（分子）の構造'!L$48</f>
        <v>442</v>
      </c>
      <c r="F46" s="164"/>
      <c r="G46" s="164"/>
      <c r="H46" s="164">
        <f>'実質公債費比率（分子）の構造'!M$48</f>
        <v>451</v>
      </c>
      <c r="I46" s="164"/>
      <c r="J46" s="164"/>
      <c r="K46" s="164">
        <f>'実質公債費比率（分子）の構造'!N$48</f>
        <v>452</v>
      </c>
      <c r="L46" s="164"/>
      <c r="M46" s="164"/>
      <c r="N46" s="164">
        <f>'実質公債費比率（分子）の構造'!O$48</f>
        <v>489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1387</v>
      </c>
      <c r="C49" s="164"/>
      <c r="D49" s="164"/>
      <c r="E49" s="164">
        <f>'実質公債費比率（分子）の構造'!L$45</f>
        <v>1455</v>
      </c>
      <c r="F49" s="164"/>
      <c r="G49" s="164"/>
      <c r="H49" s="164">
        <f>'実質公債費比率（分子）の構造'!M$45</f>
        <v>1506</v>
      </c>
      <c r="I49" s="164"/>
      <c r="J49" s="164"/>
      <c r="K49" s="164">
        <f>'実質公債費比率（分子）の構造'!N$45</f>
        <v>1539</v>
      </c>
      <c r="L49" s="164"/>
      <c r="M49" s="164"/>
      <c r="N49" s="164">
        <f>'実質公債費比率（分子）の構造'!O$45</f>
        <v>1531</v>
      </c>
      <c r="O49" s="164"/>
      <c r="P49" s="164"/>
    </row>
    <row r="50" spans="1:16" x14ac:dyDescent="0.15">
      <c r="A50" s="164" t="s">
        <v>67</v>
      </c>
      <c r="B50" s="164" t="e">
        <f>NA()</f>
        <v>#N/A</v>
      </c>
      <c r="C50" s="164">
        <f>IF(ISNUMBER('実質公債費比率（分子）の構造'!K$53),'実質公債費比率（分子）の構造'!K$53,NA())</f>
        <v>824</v>
      </c>
      <c r="D50" s="164" t="e">
        <f>NA()</f>
        <v>#N/A</v>
      </c>
      <c r="E50" s="164" t="e">
        <f>NA()</f>
        <v>#N/A</v>
      </c>
      <c r="F50" s="164">
        <f>IF(ISNUMBER('実質公債費比率（分子）の構造'!L$53),'実質公債費比率（分子）の構造'!L$53,NA())</f>
        <v>907</v>
      </c>
      <c r="G50" s="164" t="e">
        <f>NA()</f>
        <v>#N/A</v>
      </c>
      <c r="H50" s="164" t="e">
        <f>NA()</f>
        <v>#N/A</v>
      </c>
      <c r="I50" s="164">
        <f>IF(ISNUMBER('実質公債費比率（分子）の構造'!M$53),'実質公債費比率（分子）の構造'!M$53,NA())</f>
        <v>971</v>
      </c>
      <c r="J50" s="164" t="e">
        <f>NA()</f>
        <v>#N/A</v>
      </c>
      <c r="K50" s="164" t="e">
        <f>NA()</f>
        <v>#N/A</v>
      </c>
      <c r="L50" s="164">
        <f>IF(ISNUMBER('実質公債費比率（分子）の構造'!N$53),'実質公債費比率（分子）の構造'!N$53,NA())</f>
        <v>1007</v>
      </c>
      <c r="M50" s="164" t="e">
        <f>NA()</f>
        <v>#N/A</v>
      </c>
      <c r="N50" s="164" t="e">
        <f>NA()</f>
        <v>#N/A</v>
      </c>
      <c r="O50" s="164">
        <f>IF(ISNUMBER('実質公債費比率（分子）の構造'!O$53),'実質公債費比率（分子）の構造'!O$53,NA())</f>
        <v>1014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14955</v>
      </c>
      <c r="E56" s="163"/>
      <c r="F56" s="163"/>
      <c r="G56" s="163">
        <f>'将来負担比率（分子）の構造'!J$52</f>
        <v>15001</v>
      </c>
      <c r="H56" s="163"/>
      <c r="I56" s="163"/>
      <c r="J56" s="163">
        <f>'将来負担比率（分子）の構造'!K$52</f>
        <v>14838</v>
      </c>
      <c r="K56" s="163"/>
      <c r="L56" s="163"/>
      <c r="M56" s="163">
        <f>'将来負担比率（分子）の構造'!L$52</f>
        <v>15123</v>
      </c>
      <c r="N56" s="163"/>
      <c r="O56" s="163"/>
      <c r="P56" s="163">
        <f>'将来負担比率（分子）の構造'!M$52</f>
        <v>14229</v>
      </c>
    </row>
    <row r="57" spans="1:16" x14ac:dyDescent="0.15">
      <c r="A57" s="163" t="s">
        <v>42</v>
      </c>
      <c r="B57" s="163"/>
      <c r="C57" s="163"/>
      <c r="D57" s="163">
        <f>'将来負担比率（分子）の構造'!I$51</f>
        <v>519</v>
      </c>
      <c r="E57" s="163"/>
      <c r="F57" s="163"/>
      <c r="G57" s="163">
        <f>'将来負担比率（分子）の構造'!J$51</f>
        <v>418</v>
      </c>
      <c r="H57" s="163"/>
      <c r="I57" s="163"/>
      <c r="J57" s="163">
        <f>'将来負担比率（分子）の構造'!K$51</f>
        <v>335</v>
      </c>
      <c r="K57" s="163"/>
      <c r="L57" s="163"/>
      <c r="M57" s="163">
        <f>'将来負担比率（分子）の構造'!L$51</f>
        <v>256</v>
      </c>
      <c r="N57" s="163"/>
      <c r="O57" s="163"/>
      <c r="P57" s="163">
        <f>'将来負担比率（分子）の構造'!M$51</f>
        <v>199</v>
      </c>
    </row>
    <row r="58" spans="1:16" x14ac:dyDescent="0.15">
      <c r="A58" s="163" t="s">
        <v>41</v>
      </c>
      <c r="B58" s="163"/>
      <c r="C58" s="163"/>
      <c r="D58" s="163">
        <f>'将来負担比率（分子）の構造'!I$50</f>
        <v>6373</v>
      </c>
      <c r="E58" s="163"/>
      <c r="F58" s="163"/>
      <c r="G58" s="163">
        <f>'将来負担比率（分子）の構造'!J$50</f>
        <v>6979</v>
      </c>
      <c r="H58" s="163"/>
      <c r="I58" s="163"/>
      <c r="J58" s="163">
        <f>'将来負担比率（分子）の構造'!K$50</f>
        <v>7097</v>
      </c>
      <c r="K58" s="163"/>
      <c r="L58" s="163"/>
      <c r="M58" s="163">
        <f>'将来負担比率（分子）の構造'!L$50</f>
        <v>6448</v>
      </c>
      <c r="N58" s="163"/>
      <c r="O58" s="163"/>
      <c r="P58" s="163">
        <f>'将来負担比率（分子）の構造'!M$50</f>
        <v>6156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1139</v>
      </c>
      <c r="C62" s="163"/>
      <c r="D62" s="163"/>
      <c r="E62" s="163">
        <f>'将来負担比率（分子）の構造'!J$45</f>
        <v>1085</v>
      </c>
      <c r="F62" s="163"/>
      <c r="G62" s="163"/>
      <c r="H62" s="163">
        <f>'将来負担比率（分子）の構造'!K$45</f>
        <v>1046</v>
      </c>
      <c r="I62" s="163"/>
      <c r="J62" s="163"/>
      <c r="K62" s="163">
        <f>'将来負担比率（分子）の構造'!L$45</f>
        <v>994</v>
      </c>
      <c r="L62" s="163"/>
      <c r="M62" s="163"/>
      <c r="N62" s="163">
        <f>'将来負担比率（分子）の構造'!M$45</f>
        <v>959</v>
      </c>
      <c r="O62" s="163"/>
      <c r="P62" s="163"/>
    </row>
    <row r="63" spans="1:16" x14ac:dyDescent="0.15">
      <c r="A63" s="163" t="s">
        <v>34</v>
      </c>
      <c r="B63" s="163">
        <f>'将来負担比率（分子）の構造'!I$44</f>
        <v>573</v>
      </c>
      <c r="C63" s="163"/>
      <c r="D63" s="163"/>
      <c r="E63" s="163">
        <f>'将来負担比率（分子）の構造'!J$44</f>
        <v>573</v>
      </c>
      <c r="F63" s="163"/>
      <c r="G63" s="163"/>
      <c r="H63" s="163">
        <f>'将来負担比率（分子）の構造'!K$44</f>
        <v>672</v>
      </c>
      <c r="I63" s="163"/>
      <c r="J63" s="163"/>
      <c r="K63" s="163">
        <f>'将来負担比率（分子）の構造'!L$44</f>
        <v>682</v>
      </c>
      <c r="L63" s="163"/>
      <c r="M63" s="163"/>
      <c r="N63" s="163">
        <f>'将来負担比率（分子）の構造'!M$44</f>
        <v>745</v>
      </c>
      <c r="O63" s="163"/>
      <c r="P63" s="163"/>
    </row>
    <row r="64" spans="1:16" x14ac:dyDescent="0.15">
      <c r="A64" s="163" t="s">
        <v>33</v>
      </c>
      <c r="B64" s="163">
        <f>'将来負担比率（分子）の構造'!I$43</f>
        <v>8422</v>
      </c>
      <c r="C64" s="163"/>
      <c r="D64" s="163"/>
      <c r="E64" s="163">
        <f>'将来負担比率（分子）の構造'!J$43</f>
        <v>8025</v>
      </c>
      <c r="F64" s="163"/>
      <c r="G64" s="163"/>
      <c r="H64" s="163">
        <f>'将来負担比率（分子）の構造'!K$43</f>
        <v>7703</v>
      </c>
      <c r="I64" s="163"/>
      <c r="J64" s="163"/>
      <c r="K64" s="163">
        <f>'将来負担比率（分子）の構造'!L$43</f>
        <v>7481</v>
      </c>
      <c r="L64" s="163"/>
      <c r="M64" s="163"/>
      <c r="N64" s="163">
        <f>'将来負担比率（分子）の構造'!M$43</f>
        <v>7136</v>
      </c>
      <c r="O64" s="163"/>
      <c r="P64" s="163"/>
    </row>
    <row r="65" spans="1:16" x14ac:dyDescent="0.15">
      <c r="A65" s="163" t="s">
        <v>32</v>
      </c>
      <c r="B65" s="163">
        <f>'将来負担比率（分子）の構造'!I$42</f>
        <v>82</v>
      </c>
      <c r="C65" s="163"/>
      <c r="D65" s="163"/>
      <c r="E65" s="163">
        <f>'将来負担比率（分子）の構造'!J$42</f>
        <v>65</v>
      </c>
      <c r="F65" s="163"/>
      <c r="G65" s="163"/>
      <c r="H65" s="163">
        <f>'将来負担比率（分子）の構造'!K$42</f>
        <v>47</v>
      </c>
      <c r="I65" s="163"/>
      <c r="J65" s="163"/>
      <c r="K65" s="163">
        <f>'将来負担比率（分子）の構造'!L$42</f>
        <v>30</v>
      </c>
      <c r="L65" s="163"/>
      <c r="M65" s="163"/>
      <c r="N65" s="163">
        <f>'将来負担比率（分子）の構造'!M$42</f>
        <v>23</v>
      </c>
      <c r="O65" s="163"/>
      <c r="P65" s="163"/>
    </row>
    <row r="66" spans="1:16" x14ac:dyDescent="0.15">
      <c r="A66" s="163" t="s">
        <v>31</v>
      </c>
      <c r="B66" s="163">
        <f>'将来負担比率（分子）の構造'!I$41</f>
        <v>13429</v>
      </c>
      <c r="C66" s="163"/>
      <c r="D66" s="163"/>
      <c r="E66" s="163">
        <f>'将来負担比率（分子）の構造'!J$41</f>
        <v>13559</v>
      </c>
      <c r="F66" s="163"/>
      <c r="G66" s="163"/>
      <c r="H66" s="163">
        <f>'将来負担比率（分子）の構造'!K$41</f>
        <v>13463</v>
      </c>
      <c r="I66" s="163"/>
      <c r="J66" s="163"/>
      <c r="K66" s="163">
        <f>'将来負担比率（分子）の構造'!L$41</f>
        <v>14562</v>
      </c>
      <c r="L66" s="163"/>
      <c r="M66" s="163"/>
      <c r="N66" s="163">
        <f>'将来負担比率（分子）の構造'!M$41</f>
        <v>15398</v>
      </c>
      <c r="O66" s="163"/>
      <c r="P66" s="163"/>
    </row>
    <row r="67" spans="1:16" x14ac:dyDescent="0.15">
      <c r="A67" s="163" t="s">
        <v>71</v>
      </c>
      <c r="B67" s="163" t="e">
        <f>NA()</f>
        <v>#N/A</v>
      </c>
      <c r="C67" s="163">
        <f>IF(ISNUMBER('将来負担比率（分子）の構造'!I$53), IF('将来負担比率（分子）の構造'!I$53 &lt; 0, 0, '将来負担比率（分子）の構造'!I$53), NA())</f>
        <v>1798</v>
      </c>
      <c r="D67" s="163" t="e">
        <f>NA()</f>
        <v>#N/A</v>
      </c>
      <c r="E67" s="163" t="e">
        <f>NA()</f>
        <v>#N/A</v>
      </c>
      <c r="F67" s="163">
        <f>IF(ISNUMBER('将来負担比率（分子）の構造'!J$53), IF('将来負担比率（分子）の構造'!J$53 &lt; 0, 0, '将来負担比率（分子）の構造'!J$53), NA())</f>
        <v>908</v>
      </c>
      <c r="G67" s="163" t="e">
        <f>NA()</f>
        <v>#N/A</v>
      </c>
      <c r="H67" s="163" t="e">
        <f>NA()</f>
        <v>#N/A</v>
      </c>
      <c r="I67" s="163">
        <f>IF(ISNUMBER('将来負担比率（分子）の構造'!K$53), IF('将来負担比率（分子）の構造'!K$53 &lt; 0, 0, '将来負担比率（分子）の構造'!K$53), NA())</f>
        <v>660</v>
      </c>
      <c r="J67" s="163" t="e">
        <f>NA()</f>
        <v>#N/A</v>
      </c>
      <c r="K67" s="163" t="e">
        <f>NA()</f>
        <v>#N/A</v>
      </c>
      <c r="L67" s="163">
        <f>IF(ISNUMBER('将来負担比率（分子）の構造'!L$53), IF('将来負担比率（分子）の構造'!L$53 &lt; 0, 0, '将来負担比率（分子）の構造'!L$53), NA())</f>
        <v>1921</v>
      </c>
      <c r="M67" s="163" t="e">
        <f>NA()</f>
        <v>#N/A</v>
      </c>
      <c r="N67" s="163" t="e">
        <f>NA()</f>
        <v>#N/A</v>
      </c>
      <c r="O67" s="163">
        <f>IF(ISNUMBER('将来負担比率（分子）の構造'!M$53), IF('将来負担比率（分子）の構造'!M$53 &lt; 0, 0, '将来負担比率（分子）の構造'!M$53), NA())</f>
        <v>3676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1668</v>
      </c>
      <c r="C72" s="167">
        <f>基金残高に係る経年分析!G55</f>
        <v>1668</v>
      </c>
      <c r="D72" s="167">
        <f>基金残高に係る経年分析!H55</f>
        <v>1669</v>
      </c>
    </row>
    <row r="73" spans="1:16" x14ac:dyDescent="0.15">
      <c r="A73" s="166" t="s">
        <v>74</v>
      </c>
      <c r="B73" s="167">
        <f>基金残高に係る経年分析!F56</f>
        <v>2953</v>
      </c>
      <c r="C73" s="167">
        <f>基金残高に係る経年分析!G56</f>
        <v>2553</v>
      </c>
      <c r="D73" s="167">
        <f>基金残高に係る経年分析!H56</f>
        <v>2553</v>
      </c>
    </row>
    <row r="74" spans="1:16" x14ac:dyDescent="0.15">
      <c r="A74" s="166" t="s">
        <v>75</v>
      </c>
      <c r="B74" s="167">
        <f>基金残高に係る経年分析!F57</f>
        <v>1997</v>
      </c>
      <c r="C74" s="167">
        <f>基金残高に係る経年分析!G57</f>
        <v>1768</v>
      </c>
      <c r="D74" s="167">
        <f>基金残高に係る経年分析!H57</f>
        <v>1474</v>
      </c>
    </row>
  </sheetData>
  <sheetProtection algorithmName="SHA-512" hashValue="d5p72+f1HWI8HtvrXRXj4X/pMWS3c2DpdjICfsz8GHUeyia1Y5MgEZcomJ9ljAjGPIpsIiV2Peztb1fErmQ5Nw==" saltValue="klkqA6bj56F/+iL5rfhB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3312119</v>
      </c>
      <c r="S5" s="677"/>
      <c r="T5" s="677"/>
      <c r="U5" s="677"/>
      <c r="V5" s="677"/>
      <c r="W5" s="677"/>
      <c r="X5" s="677"/>
      <c r="Y5" s="702"/>
      <c r="Z5" s="715">
        <v>22.9</v>
      </c>
      <c r="AA5" s="715"/>
      <c r="AB5" s="715"/>
      <c r="AC5" s="715"/>
      <c r="AD5" s="716">
        <v>3312119</v>
      </c>
      <c r="AE5" s="716"/>
      <c r="AF5" s="716"/>
      <c r="AG5" s="716"/>
      <c r="AH5" s="716"/>
      <c r="AI5" s="716"/>
      <c r="AJ5" s="716"/>
      <c r="AK5" s="716"/>
      <c r="AL5" s="703">
        <v>43.8</v>
      </c>
      <c r="AM5" s="685"/>
      <c r="AN5" s="685"/>
      <c r="AO5" s="704"/>
      <c r="AP5" s="679" t="s">
        <v>216</v>
      </c>
      <c r="AQ5" s="680"/>
      <c r="AR5" s="680"/>
      <c r="AS5" s="680"/>
      <c r="AT5" s="680"/>
      <c r="AU5" s="680"/>
      <c r="AV5" s="680"/>
      <c r="AW5" s="680"/>
      <c r="AX5" s="680"/>
      <c r="AY5" s="680"/>
      <c r="AZ5" s="680"/>
      <c r="BA5" s="680"/>
      <c r="BB5" s="680"/>
      <c r="BC5" s="680"/>
      <c r="BD5" s="680"/>
      <c r="BE5" s="680"/>
      <c r="BF5" s="681"/>
      <c r="BG5" s="621">
        <v>3310594</v>
      </c>
      <c r="BH5" s="622"/>
      <c r="BI5" s="622"/>
      <c r="BJ5" s="622"/>
      <c r="BK5" s="622"/>
      <c r="BL5" s="622"/>
      <c r="BM5" s="622"/>
      <c r="BN5" s="623"/>
      <c r="BO5" s="659">
        <v>100</v>
      </c>
      <c r="BP5" s="659"/>
      <c r="BQ5" s="659"/>
      <c r="BR5" s="659"/>
      <c r="BS5" s="660">
        <v>161814</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134533</v>
      </c>
      <c r="S6" s="622"/>
      <c r="T6" s="622"/>
      <c r="U6" s="622"/>
      <c r="V6" s="622"/>
      <c r="W6" s="622"/>
      <c r="X6" s="622"/>
      <c r="Y6" s="623"/>
      <c r="Z6" s="659">
        <v>0.9</v>
      </c>
      <c r="AA6" s="659"/>
      <c r="AB6" s="659"/>
      <c r="AC6" s="659"/>
      <c r="AD6" s="660">
        <v>134533</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3310594</v>
      </c>
      <c r="BH6" s="622"/>
      <c r="BI6" s="622"/>
      <c r="BJ6" s="622"/>
      <c r="BK6" s="622"/>
      <c r="BL6" s="622"/>
      <c r="BM6" s="622"/>
      <c r="BN6" s="623"/>
      <c r="BO6" s="659">
        <v>100</v>
      </c>
      <c r="BP6" s="659"/>
      <c r="BQ6" s="659"/>
      <c r="BR6" s="659"/>
      <c r="BS6" s="660">
        <v>161814</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117061</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117061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1681</v>
      </c>
      <c r="S7" s="622"/>
      <c r="T7" s="622"/>
      <c r="U7" s="622"/>
      <c r="V7" s="622"/>
      <c r="W7" s="622"/>
      <c r="X7" s="622"/>
      <c r="Y7" s="623"/>
      <c r="Z7" s="659">
        <v>0</v>
      </c>
      <c r="AA7" s="659"/>
      <c r="AB7" s="659"/>
      <c r="AC7" s="659"/>
      <c r="AD7" s="660">
        <v>1681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1279666</v>
      </c>
      <c r="BH7" s="622"/>
      <c r="BI7" s="622"/>
      <c r="BJ7" s="622"/>
      <c r="BK7" s="622"/>
      <c r="BL7" s="622"/>
      <c r="BM7" s="622"/>
      <c r="BN7" s="623"/>
      <c r="BO7" s="659">
        <v>38.6</v>
      </c>
      <c r="BP7" s="659"/>
      <c r="BQ7" s="659"/>
      <c r="BR7" s="659"/>
      <c r="BS7" s="660">
        <v>42221</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3104379</v>
      </c>
      <c r="CS7" s="622"/>
      <c r="CT7" s="622"/>
      <c r="CU7" s="622"/>
      <c r="CV7" s="622"/>
      <c r="CW7" s="622"/>
      <c r="CX7" s="622"/>
      <c r="CY7" s="623"/>
      <c r="CZ7" s="659">
        <v>22.4</v>
      </c>
      <c r="DA7" s="659"/>
      <c r="DB7" s="659"/>
      <c r="DC7" s="659"/>
      <c r="DD7" s="627">
        <v>1676566</v>
      </c>
      <c r="DE7" s="622"/>
      <c r="DF7" s="622"/>
      <c r="DG7" s="622"/>
      <c r="DH7" s="622"/>
      <c r="DI7" s="622"/>
      <c r="DJ7" s="622"/>
      <c r="DK7" s="622"/>
      <c r="DL7" s="622"/>
      <c r="DM7" s="622"/>
      <c r="DN7" s="622"/>
      <c r="DO7" s="622"/>
      <c r="DP7" s="623"/>
      <c r="DQ7" s="627">
        <v>1001674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29440</v>
      </c>
      <c r="S8" s="622"/>
      <c r="T8" s="622"/>
      <c r="U8" s="622"/>
      <c r="V8" s="622"/>
      <c r="W8" s="622"/>
      <c r="X8" s="622"/>
      <c r="Y8" s="623"/>
      <c r="Z8" s="659">
        <v>0.2</v>
      </c>
      <c r="AA8" s="659"/>
      <c r="AB8" s="659"/>
      <c r="AC8" s="659"/>
      <c r="AD8" s="660">
        <v>29440</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39791</v>
      </c>
      <c r="BH8" s="622"/>
      <c r="BI8" s="622"/>
      <c r="BJ8" s="622"/>
      <c r="BK8" s="622"/>
      <c r="BL8" s="622"/>
      <c r="BM8" s="622"/>
      <c r="BN8" s="623"/>
      <c r="BO8" s="659">
        <v>1.2</v>
      </c>
      <c r="BP8" s="659"/>
      <c r="BQ8" s="659"/>
      <c r="BR8" s="659"/>
      <c r="BS8" s="660" t="s">
        <v>121</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3580923</v>
      </c>
      <c r="CS8" s="622"/>
      <c r="CT8" s="622"/>
      <c r="CU8" s="622"/>
      <c r="CV8" s="622"/>
      <c r="CW8" s="622"/>
      <c r="CX8" s="622"/>
      <c r="CY8" s="623"/>
      <c r="CZ8" s="659">
        <v>25.8</v>
      </c>
      <c r="DA8" s="659"/>
      <c r="DB8" s="659"/>
      <c r="DC8" s="659"/>
      <c r="DD8" s="627">
        <v>11839</v>
      </c>
      <c r="DE8" s="622"/>
      <c r="DF8" s="622"/>
      <c r="DG8" s="622"/>
      <c r="DH8" s="622"/>
      <c r="DI8" s="622"/>
      <c r="DJ8" s="622"/>
      <c r="DK8" s="622"/>
      <c r="DL8" s="622"/>
      <c r="DM8" s="622"/>
      <c r="DN8" s="622"/>
      <c r="DO8" s="622"/>
      <c r="DP8" s="623"/>
      <c r="DQ8" s="627">
        <v>2578703</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37719</v>
      </c>
      <c r="S9" s="622"/>
      <c r="T9" s="622"/>
      <c r="U9" s="622"/>
      <c r="V9" s="622"/>
      <c r="W9" s="622"/>
      <c r="X9" s="622"/>
      <c r="Y9" s="623"/>
      <c r="Z9" s="659">
        <v>0.3</v>
      </c>
      <c r="AA9" s="659"/>
      <c r="AB9" s="659"/>
      <c r="AC9" s="659"/>
      <c r="AD9" s="660">
        <v>37719</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1030705</v>
      </c>
      <c r="BH9" s="622"/>
      <c r="BI9" s="622"/>
      <c r="BJ9" s="622"/>
      <c r="BK9" s="622"/>
      <c r="BL9" s="622"/>
      <c r="BM9" s="622"/>
      <c r="BN9" s="623"/>
      <c r="BO9" s="659">
        <v>31.1</v>
      </c>
      <c r="BP9" s="659"/>
      <c r="BQ9" s="659"/>
      <c r="BR9" s="659"/>
      <c r="BS9" s="660" t="s">
        <v>121</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661058</v>
      </c>
      <c r="CS9" s="622"/>
      <c r="CT9" s="622"/>
      <c r="CU9" s="622"/>
      <c r="CV9" s="622"/>
      <c r="CW9" s="622"/>
      <c r="CX9" s="622"/>
      <c r="CY9" s="623"/>
      <c r="CZ9" s="659">
        <v>4.8</v>
      </c>
      <c r="DA9" s="659"/>
      <c r="DB9" s="659"/>
      <c r="DC9" s="659"/>
      <c r="DD9" s="627">
        <v>10654</v>
      </c>
      <c r="DE9" s="622"/>
      <c r="DF9" s="622"/>
      <c r="DG9" s="622"/>
      <c r="DH9" s="622"/>
      <c r="DI9" s="622"/>
      <c r="DJ9" s="622"/>
      <c r="DK9" s="622"/>
      <c r="DL9" s="622"/>
      <c r="DM9" s="622"/>
      <c r="DN9" s="622"/>
      <c r="DO9" s="622"/>
      <c r="DP9" s="623"/>
      <c r="DQ9" s="627">
        <v>609360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61396</v>
      </c>
      <c r="BH10" s="622"/>
      <c r="BI10" s="622"/>
      <c r="BJ10" s="622"/>
      <c r="BK10" s="622"/>
      <c r="BL10" s="622"/>
      <c r="BM10" s="622"/>
      <c r="BN10" s="623"/>
      <c r="BO10" s="659">
        <v>1.9</v>
      </c>
      <c r="BP10" s="659"/>
      <c r="BQ10" s="659"/>
      <c r="BR10" s="659"/>
      <c r="BS10" s="660" t="s">
        <v>121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24645</v>
      </c>
      <c r="CS10" s="622"/>
      <c r="CT10" s="622"/>
      <c r="CU10" s="622"/>
      <c r="CV10" s="622"/>
      <c r="CW10" s="622"/>
      <c r="CX10" s="622"/>
      <c r="CY10" s="623"/>
      <c r="CZ10" s="659">
        <v>0.2</v>
      </c>
      <c r="DA10" s="659"/>
      <c r="DB10" s="659"/>
      <c r="DC10" s="659"/>
      <c r="DD10" s="627" t="s">
        <v>121</v>
      </c>
      <c r="DE10" s="622"/>
      <c r="DF10" s="622"/>
      <c r="DG10" s="622"/>
      <c r="DH10" s="622"/>
      <c r="DI10" s="622"/>
      <c r="DJ10" s="622"/>
      <c r="DK10" s="622"/>
      <c r="DL10" s="622"/>
      <c r="DM10" s="622"/>
      <c r="DN10" s="622"/>
      <c r="DO10" s="622"/>
      <c r="DP10" s="623"/>
      <c r="DQ10" s="627">
        <v>6810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607860</v>
      </c>
      <c r="S11" s="622"/>
      <c r="T11" s="622"/>
      <c r="U11" s="622"/>
      <c r="V11" s="622"/>
      <c r="W11" s="622"/>
      <c r="X11" s="622"/>
      <c r="Y11" s="623"/>
      <c r="Z11" s="624">
        <v>4.2</v>
      </c>
      <c r="AA11" s="625"/>
      <c r="AB11" s="625"/>
      <c r="AC11" s="626"/>
      <c r="AD11" s="627">
        <v>607860</v>
      </c>
      <c r="AE11" s="622"/>
      <c r="AF11" s="622"/>
      <c r="AG11" s="622"/>
      <c r="AH11" s="622"/>
      <c r="AI11" s="622"/>
      <c r="AJ11" s="622"/>
      <c r="AK11" s="623"/>
      <c r="AL11" s="624">
        <v>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147774</v>
      </c>
      <c r="BH11" s="622"/>
      <c r="BI11" s="622"/>
      <c r="BJ11" s="622"/>
      <c r="BK11" s="622"/>
      <c r="BL11" s="622"/>
      <c r="BM11" s="622"/>
      <c r="BN11" s="623"/>
      <c r="BO11" s="659">
        <v>4.5</v>
      </c>
      <c r="BP11" s="659"/>
      <c r="BQ11" s="659"/>
      <c r="BR11" s="659"/>
      <c r="BS11" s="660">
        <v>42221</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1646242</v>
      </c>
      <c r="CS11" s="622"/>
      <c r="CT11" s="622"/>
      <c r="CU11" s="622"/>
      <c r="CV11" s="622"/>
      <c r="CW11" s="622"/>
      <c r="CX11" s="622"/>
      <c r="CY11" s="623"/>
      <c r="CZ11" s="659">
        <v>11.9</v>
      </c>
      <c r="DA11" s="659"/>
      <c r="DB11" s="659"/>
      <c r="DC11" s="659"/>
      <c r="DD11" s="627">
        <v>1009881</v>
      </c>
      <c r="DE11" s="622"/>
      <c r="DF11" s="622"/>
      <c r="DG11" s="622"/>
      <c r="DH11" s="622"/>
      <c r="DI11" s="622"/>
      <c r="DJ11" s="622"/>
      <c r="DK11" s="622"/>
      <c r="DL11" s="622"/>
      <c r="DM11" s="622"/>
      <c r="DN11" s="622"/>
      <c r="DO11" s="622"/>
      <c r="DP11" s="623"/>
      <c r="DQ11" s="627">
        <v>350368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1016</v>
      </c>
      <c r="S12" s="622"/>
      <c r="T12" s="622"/>
      <c r="U12" s="622"/>
      <c r="V12" s="622"/>
      <c r="W12" s="622"/>
      <c r="X12" s="622"/>
      <c r="Y12" s="623"/>
      <c r="Z12" s="659">
        <v>0</v>
      </c>
      <c r="AA12" s="659"/>
      <c r="AB12" s="659"/>
      <c r="AC12" s="659"/>
      <c r="AD12" s="660">
        <v>1016</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1800762</v>
      </c>
      <c r="BH12" s="622"/>
      <c r="BI12" s="622"/>
      <c r="BJ12" s="622"/>
      <c r="BK12" s="622"/>
      <c r="BL12" s="622"/>
      <c r="BM12" s="622"/>
      <c r="BN12" s="623"/>
      <c r="BO12" s="659">
        <v>54.4</v>
      </c>
      <c r="BP12" s="659"/>
      <c r="BQ12" s="659"/>
      <c r="BR12" s="659"/>
      <c r="BS12" s="660">
        <v>119593</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739253</v>
      </c>
      <c r="CS12" s="622"/>
      <c r="CT12" s="622"/>
      <c r="CU12" s="622"/>
      <c r="CV12" s="622"/>
      <c r="CW12" s="622"/>
      <c r="CX12" s="622"/>
      <c r="CY12" s="623"/>
      <c r="CZ12" s="659">
        <v>5.3</v>
      </c>
      <c r="DA12" s="659"/>
      <c r="DB12" s="659"/>
      <c r="DC12" s="659"/>
      <c r="DD12" s="627">
        <v>224827</v>
      </c>
      <c r="DE12" s="622"/>
      <c r="DF12" s="622"/>
      <c r="DG12" s="622"/>
      <c r="DH12" s="622"/>
      <c r="DI12" s="622"/>
      <c r="DJ12" s="622"/>
      <c r="DK12" s="622"/>
      <c r="DL12" s="622"/>
      <c r="DM12" s="622"/>
      <c r="DN12" s="622"/>
      <c r="DO12" s="622"/>
      <c r="DP12" s="623"/>
      <c r="DQ12" s="627">
        <v>385929</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1792547</v>
      </c>
      <c r="BH13" s="622"/>
      <c r="BI13" s="622"/>
      <c r="BJ13" s="622"/>
      <c r="BK13" s="622"/>
      <c r="BL13" s="622"/>
      <c r="BM13" s="622"/>
      <c r="BN13" s="623"/>
      <c r="BO13" s="659">
        <v>54.1</v>
      </c>
      <c r="BP13" s="659"/>
      <c r="BQ13" s="659"/>
      <c r="BR13" s="659"/>
      <c r="BS13" s="660">
        <v>119593</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1157653</v>
      </c>
      <c r="CS13" s="622"/>
      <c r="CT13" s="622"/>
      <c r="CU13" s="622"/>
      <c r="CV13" s="622"/>
      <c r="CW13" s="622"/>
      <c r="CX13" s="622"/>
      <c r="CY13" s="623"/>
      <c r="CZ13" s="659">
        <v>8.3000000000000007</v>
      </c>
      <c r="DA13" s="659"/>
      <c r="DB13" s="659"/>
      <c r="DC13" s="659"/>
      <c r="DD13" s="627">
        <v>425986</v>
      </c>
      <c r="DE13" s="622"/>
      <c r="DF13" s="622"/>
      <c r="DG13" s="622"/>
      <c r="DH13" s="622"/>
      <c r="DI13" s="622"/>
      <c r="DJ13" s="622"/>
      <c r="DK13" s="622"/>
      <c r="DL13" s="622"/>
      <c r="DM13" s="622"/>
      <c r="DN13" s="622"/>
      <c r="DO13" s="622"/>
      <c r="DP13" s="623"/>
      <c r="DQ13" s="627">
        <v>764305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101431</v>
      </c>
      <c r="BH14" s="622"/>
      <c r="BI14" s="622"/>
      <c r="BJ14" s="622"/>
      <c r="BK14" s="622"/>
      <c r="BL14" s="622"/>
      <c r="BM14" s="622"/>
      <c r="BN14" s="623"/>
      <c r="BO14" s="659">
        <v>3.1</v>
      </c>
      <c r="BP14" s="659"/>
      <c r="BQ14" s="659"/>
      <c r="BR14" s="659"/>
      <c r="BS14" s="660" t="s">
        <v>121</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430184</v>
      </c>
      <c r="CS14" s="622"/>
      <c r="CT14" s="622"/>
      <c r="CU14" s="622"/>
      <c r="CV14" s="622"/>
      <c r="CW14" s="622"/>
      <c r="CX14" s="622"/>
      <c r="CY14" s="623"/>
      <c r="CZ14" s="659">
        <v>3.1</v>
      </c>
      <c r="DA14" s="659"/>
      <c r="DB14" s="659"/>
      <c r="DC14" s="659"/>
      <c r="DD14" s="627" t="s">
        <v>121</v>
      </c>
      <c r="DE14" s="622"/>
      <c r="DF14" s="622"/>
      <c r="DG14" s="622"/>
      <c r="DH14" s="622"/>
      <c r="DI14" s="622"/>
      <c r="DJ14" s="622"/>
      <c r="DK14" s="622"/>
      <c r="DL14" s="622"/>
      <c r="DM14" s="622"/>
      <c r="DN14" s="622"/>
      <c r="DO14" s="622"/>
      <c r="DP14" s="623"/>
      <c r="DQ14" s="627">
        <v>425832</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17428</v>
      </c>
      <c r="S15" s="622"/>
      <c r="T15" s="622"/>
      <c r="U15" s="622"/>
      <c r="V15" s="622"/>
      <c r="W15" s="622"/>
      <c r="X15" s="622"/>
      <c r="Y15" s="623"/>
      <c r="Z15" s="659">
        <v>0.1</v>
      </c>
      <c r="AA15" s="659"/>
      <c r="AB15" s="659"/>
      <c r="AC15" s="659"/>
      <c r="AD15" s="660">
        <v>17428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128735</v>
      </c>
      <c r="BH15" s="622"/>
      <c r="BI15" s="622"/>
      <c r="BJ15" s="622"/>
      <c r="BK15" s="622"/>
      <c r="BL15" s="622"/>
      <c r="BM15" s="622"/>
      <c r="BN15" s="623"/>
      <c r="BO15" s="659">
        <v>3.9</v>
      </c>
      <c r="BP15" s="659"/>
      <c r="BQ15" s="659"/>
      <c r="BR15" s="659"/>
      <c r="BS15" s="660" t="s">
        <v>121</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885010</v>
      </c>
      <c r="CS15" s="622"/>
      <c r="CT15" s="622"/>
      <c r="CU15" s="622"/>
      <c r="CV15" s="622"/>
      <c r="CW15" s="622"/>
      <c r="CX15" s="622"/>
      <c r="CY15" s="623"/>
      <c r="CZ15" s="659">
        <v>6.4</v>
      </c>
      <c r="DA15" s="659"/>
      <c r="DB15" s="659"/>
      <c r="DC15" s="659"/>
      <c r="DD15" s="627">
        <v>31752</v>
      </c>
      <c r="DE15" s="622"/>
      <c r="DF15" s="622"/>
      <c r="DG15" s="622"/>
      <c r="DH15" s="622"/>
      <c r="DI15" s="622"/>
      <c r="DJ15" s="622"/>
      <c r="DK15" s="622"/>
      <c r="DL15" s="622"/>
      <c r="DM15" s="622"/>
      <c r="DN15" s="622"/>
      <c r="DO15" s="622"/>
      <c r="DP15" s="623"/>
      <c r="DQ15" s="627">
        <v>833176</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56633</v>
      </c>
      <c r="S16" s="622"/>
      <c r="T16" s="622"/>
      <c r="U16" s="622"/>
      <c r="V16" s="622"/>
      <c r="W16" s="622"/>
      <c r="X16" s="622"/>
      <c r="Y16" s="623"/>
      <c r="Z16" s="659">
        <v>0.4</v>
      </c>
      <c r="AA16" s="659"/>
      <c r="AB16" s="659"/>
      <c r="AC16" s="659"/>
      <c r="AD16" s="660">
        <v>56633</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3696</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284</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122013</v>
      </c>
      <c r="S17" s="622"/>
      <c r="T17" s="622"/>
      <c r="U17" s="622"/>
      <c r="V17" s="622"/>
      <c r="W17" s="622"/>
      <c r="X17" s="622"/>
      <c r="Y17" s="623"/>
      <c r="Z17" s="659">
        <v>0.8</v>
      </c>
      <c r="AA17" s="659"/>
      <c r="AB17" s="659"/>
      <c r="AC17" s="659"/>
      <c r="AD17" s="660">
        <v>122013</v>
      </c>
      <c r="AE17" s="660"/>
      <c r="AF17" s="660"/>
      <c r="AG17" s="660"/>
      <c r="AH17" s="660"/>
      <c r="AI17" s="660"/>
      <c r="AJ17" s="660"/>
      <c r="AK17" s="660"/>
      <c r="AL17" s="624">
        <v>1.6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1531544</v>
      </c>
      <c r="CS17" s="622"/>
      <c r="CT17" s="622"/>
      <c r="CU17" s="622"/>
      <c r="CV17" s="622"/>
      <c r="CW17" s="622"/>
      <c r="CX17" s="622"/>
      <c r="CY17" s="623"/>
      <c r="CZ17" s="659">
        <v>11</v>
      </c>
      <c r="DA17" s="659"/>
      <c r="DB17" s="659"/>
      <c r="DC17" s="659"/>
      <c r="DD17" s="627" t="s">
        <v>121</v>
      </c>
      <c r="DE17" s="622"/>
      <c r="DF17" s="622"/>
      <c r="DG17" s="622"/>
      <c r="DH17" s="622"/>
      <c r="DI17" s="622"/>
      <c r="DJ17" s="622"/>
      <c r="DK17" s="622"/>
      <c r="DL17" s="622"/>
      <c r="DM17" s="622"/>
      <c r="DN17" s="622"/>
      <c r="DO17" s="622"/>
      <c r="DP17" s="623"/>
      <c r="DQ17" s="627">
        <v>1451913</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12528</v>
      </c>
      <c r="S18" s="622"/>
      <c r="T18" s="622"/>
      <c r="U18" s="622"/>
      <c r="V18" s="622"/>
      <c r="W18" s="622"/>
      <c r="X18" s="622"/>
      <c r="Y18" s="623"/>
      <c r="Z18" s="659">
        <v>0.1</v>
      </c>
      <c r="AA18" s="659"/>
      <c r="AB18" s="659"/>
      <c r="AC18" s="659"/>
      <c r="AD18" s="660">
        <v>12528</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101409</v>
      </c>
      <c r="S19" s="622"/>
      <c r="T19" s="622"/>
      <c r="U19" s="622"/>
      <c r="V19" s="622"/>
      <c r="W19" s="622"/>
      <c r="X19" s="622"/>
      <c r="Y19" s="623"/>
      <c r="Z19" s="659">
        <v>0.7</v>
      </c>
      <c r="AA19" s="659"/>
      <c r="AB19" s="659"/>
      <c r="AC19" s="659"/>
      <c r="AD19" s="660">
        <v>101409</v>
      </c>
      <c r="AE19" s="660"/>
      <c r="AF19" s="660"/>
      <c r="AG19" s="660"/>
      <c r="AH19" s="660"/>
      <c r="AI19" s="660"/>
      <c r="AJ19" s="660"/>
      <c r="AK19" s="660"/>
      <c r="AL19" s="624">
        <v>1.3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1525</v>
      </c>
      <c r="BH19" s="622"/>
      <c r="BI19" s="622"/>
      <c r="BJ19" s="622"/>
      <c r="BK19" s="622"/>
      <c r="BL19" s="622"/>
      <c r="BM19" s="622"/>
      <c r="BN19" s="623"/>
      <c r="BO19" s="659">
        <v>0</v>
      </c>
      <c r="BP19" s="659"/>
      <c r="BQ19" s="659"/>
      <c r="BR19" s="659"/>
      <c r="BS19" s="660" t="s">
        <v>121</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8076</v>
      </c>
      <c r="S20" s="622"/>
      <c r="T20" s="622"/>
      <c r="U20" s="622"/>
      <c r="V20" s="622"/>
      <c r="W20" s="622"/>
      <c r="X20" s="622"/>
      <c r="Y20" s="623"/>
      <c r="Z20" s="659">
        <v>0.1</v>
      </c>
      <c r="AA20" s="659"/>
      <c r="AB20" s="659"/>
      <c r="AC20" s="659"/>
      <c r="AD20" s="660">
        <v>8076</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1525</v>
      </c>
      <c r="BH20" s="622"/>
      <c r="BI20" s="622"/>
      <c r="BJ20" s="622"/>
      <c r="BK20" s="622"/>
      <c r="BL20" s="622"/>
      <c r="BM20" s="622"/>
      <c r="BN20" s="623"/>
      <c r="BO20" s="659">
        <v>0</v>
      </c>
      <c r="BP20" s="659"/>
      <c r="BQ20" s="659"/>
      <c r="BR20" s="659"/>
      <c r="BS20" s="660" t="s">
        <v>121</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13881648</v>
      </c>
      <c r="CS20" s="622"/>
      <c r="CT20" s="622"/>
      <c r="CU20" s="622"/>
      <c r="CV20" s="622"/>
      <c r="CW20" s="622"/>
      <c r="CX20" s="622"/>
      <c r="CY20" s="623"/>
      <c r="CZ20" s="659">
        <v>100</v>
      </c>
      <c r="DA20" s="659"/>
      <c r="DB20" s="659"/>
      <c r="DC20" s="659"/>
      <c r="DD20" s="627">
        <v>3391505</v>
      </c>
      <c r="DE20" s="622"/>
      <c r="DF20" s="622"/>
      <c r="DG20" s="622"/>
      <c r="DH20" s="622"/>
      <c r="DI20" s="622"/>
      <c r="DJ20" s="622"/>
      <c r="DK20" s="622"/>
      <c r="DL20" s="622"/>
      <c r="DM20" s="622"/>
      <c r="DN20" s="622"/>
      <c r="DO20" s="622"/>
      <c r="DP20" s="623"/>
      <c r="DQ20" s="627">
        <v>8525415</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3594924</v>
      </c>
      <c r="S21" s="622"/>
      <c r="T21" s="622"/>
      <c r="U21" s="622"/>
      <c r="V21" s="622"/>
      <c r="W21" s="622"/>
      <c r="X21" s="622"/>
      <c r="Y21" s="623"/>
      <c r="Z21" s="659">
        <v>24.8</v>
      </c>
      <c r="AA21" s="659"/>
      <c r="AB21" s="659"/>
      <c r="AC21" s="659"/>
      <c r="AD21" s="660">
        <v>3221180</v>
      </c>
      <c r="AE21" s="660"/>
      <c r="AF21" s="660"/>
      <c r="AG21" s="660"/>
      <c r="AH21" s="660"/>
      <c r="AI21" s="660"/>
      <c r="AJ21" s="660"/>
      <c r="AK21" s="660"/>
      <c r="AL21" s="624">
        <v>42.6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1525</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3221180</v>
      </c>
      <c r="S22" s="622"/>
      <c r="T22" s="622"/>
      <c r="U22" s="622"/>
      <c r="V22" s="622"/>
      <c r="W22" s="622"/>
      <c r="X22" s="622"/>
      <c r="Y22" s="623"/>
      <c r="Z22" s="659">
        <v>22.2</v>
      </c>
      <c r="AA22" s="659"/>
      <c r="AB22" s="659"/>
      <c r="AC22" s="659"/>
      <c r="AD22" s="660">
        <v>3221180</v>
      </c>
      <c r="AE22" s="660"/>
      <c r="AF22" s="660"/>
      <c r="AG22" s="660"/>
      <c r="AH22" s="660"/>
      <c r="AI22" s="660"/>
      <c r="AJ22" s="660"/>
      <c r="AK22" s="660"/>
      <c r="AL22" s="624">
        <v>42.6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373744</v>
      </c>
      <c r="S23" s="622"/>
      <c r="T23" s="622"/>
      <c r="U23" s="622"/>
      <c r="V23" s="622"/>
      <c r="W23" s="622"/>
      <c r="X23" s="622"/>
      <c r="Y23" s="623"/>
      <c r="Z23" s="659">
        <v>2.6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5112371</v>
      </c>
      <c r="CS24" s="677"/>
      <c r="CT24" s="677"/>
      <c r="CU24" s="677"/>
      <c r="CV24" s="677"/>
      <c r="CW24" s="677"/>
      <c r="CX24" s="677"/>
      <c r="CY24" s="702"/>
      <c r="CZ24" s="703">
        <v>36.799999999999997</v>
      </c>
      <c r="DA24" s="685"/>
      <c r="DB24" s="685"/>
      <c r="DC24" s="705"/>
      <c r="DD24" s="701">
        <v>4104979</v>
      </c>
      <c r="DE24" s="677"/>
      <c r="DF24" s="677"/>
      <c r="DG24" s="677"/>
      <c r="DH24" s="677"/>
      <c r="DI24" s="677"/>
      <c r="DJ24" s="677"/>
      <c r="DK24" s="702"/>
      <c r="DL24" s="701">
        <v>3766025</v>
      </c>
      <c r="DM24" s="677"/>
      <c r="DN24" s="677"/>
      <c r="DO24" s="677"/>
      <c r="DP24" s="677"/>
      <c r="DQ24" s="677"/>
      <c r="DR24" s="677"/>
      <c r="DS24" s="677"/>
      <c r="DT24" s="677"/>
      <c r="DU24" s="677"/>
      <c r="DV24" s="702"/>
      <c r="DW24" s="703">
        <v>49.6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7915366</v>
      </c>
      <c r="S25" s="622"/>
      <c r="T25" s="622"/>
      <c r="U25" s="622"/>
      <c r="V25" s="622"/>
      <c r="W25" s="622"/>
      <c r="X25" s="622"/>
      <c r="Y25" s="623"/>
      <c r="Z25" s="659">
        <v>54.7</v>
      </c>
      <c r="AA25" s="659"/>
      <c r="AB25" s="659"/>
      <c r="AC25" s="659"/>
      <c r="AD25" s="660">
        <v>7541622</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2187256</v>
      </c>
      <c r="CS25" s="634"/>
      <c r="CT25" s="634"/>
      <c r="CU25" s="634"/>
      <c r="CV25" s="634"/>
      <c r="CW25" s="634"/>
      <c r="CX25" s="634"/>
      <c r="CY25" s="635"/>
      <c r="CZ25" s="624">
        <v>15.8</v>
      </c>
      <c r="DA25" s="636"/>
      <c r="DB25" s="636"/>
      <c r="DC25" s="637"/>
      <c r="DD25" s="627">
        <v>1951180</v>
      </c>
      <c r="DE25" s="634"/>
      <c r="DF25" s="634"/>
      <c r="DG25" s="634"/>
      <c r="DH25" s="634"/>
      <c r="DI25" s="634"/>
      <c r="DJ25" s="634"/>
      <c r="DK25" s="635"/>
      <c r="DL25" s="627">
        <v>1923963</v>
      </c>
      <c r="DM25" s="634"/>
      <c r="DN25" s="634"/>
      <c r="DO25" s="634"/>
      <c r="DP25" s="634"/>
      <c r="DQ25" s="634"/>
      <c r="DR25" s="634"/>
      <c r="DS25" s="634"/>
      <c r="DT25" s="634"/>
      <c r="DU25" s="634"/>
      <c r="DV25" s="635"/>
      <c r="DW25" s="624">
        <v>25.3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1665</v>
      </c>
      <c r="S26" s="622"/>
      <c r="T26" s="622"/>
      <c r="U26" s="622"/>
      <c r="V26" s="622"/>
      <c r="W26" s="622"/>
      <c r="X26" s="622"/>
      <c r="Y26" s="623"/>
      <c r="Z26" s="659">
        <v>0</v>
      </c>
      <c r="AA26" s="659"/>
      <c r="AB26" s="659"/>
      <c r="AC26" s="659"/>
      <c r="AD26" s="660">
        <v>1665</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1454314</v>
      </c>
      <c r="CS26" s="622"/>
      <c r="CT26" s="622"/>
      <c r="CU26" s="622"/>
      <c r="CV26" s="622"/>
      <c r="CW26" s="622"/>
      <c r="CX26" s="622"/>
      <c r="CY26" s="623"/>
      <c r="CZ26" s="624">
        <v>10.5</v>
      </c>
      <c r="DA26" s="636"/>
      <c r="DB26" s="636"/>
      <c r="DC26" s="637"/>
      <c r="DD26" s="627">
        <v>1278150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78939</v>
      </c>
      <c r="S27" s="622"/>
      <c r="T27" s="622"/>
      <c r="U27" s="622"/>
      <c r="V27" s="622"/>
      <c r="W27" s="622"/>
      <c r="X27" s="622"/>
      <c r="Y27" s="623"/>
      <c r="Z27" s="659">
        <v>0.5</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3312119</v>
      </c>
      <c r="BH27" s="622"/>
      <c r="BI27" s="622"/>
      <c r="BJ27" s="622"/>
      <c r="BK27" s="622"/>
      <c r="BL27" s="622"/>
      <c r="BM27" s="622"/>
      <c r="BN27" s="623"/>
      <c r="BO27" s="659">
        <v>100</v>
      </c>
      <c r="BP27" s="659"/>
      <c r="BQ27" s="659"/>
      <c r="BR27" s="659"/>
      <c r="BS27" s="660">
        <v>161814</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1393571</v>
      </c>
      <c r="CS27" s="634"/>
      <c r="CT27" s="634"/>
      <c r="CU27" s="634"/>
      <c r="CV27" s="634"/>
      <c r="CW27" s="634"/>
      <c r="CX27" s="634"/>
      <c r="CY27" s="635"/>
      <c r="CZ27" s="624">
        <v>10</v>
      </c>
      <c r="DA27" s="636"/>
      <c r="DB27" s="636"/>
      <c r="DC27" s="637"/>
      <c r="DD27" s="627">
        <v>701886</v>
      </c>
      <c r="DE27" s="634"/>
      <c r="DF27" s="634"/>
      <c r="DG27" s="634"/>
      <c r="DH27" s="634"/>
      <c r="DI27" s="634"/>
      <c r="DJ27" s="634"/>
      <c r="DK27" s="635"/>
      <c r="DL27" s="627">
        <v>390149</v>
      </c>
      <c r="DM27" s="634"/>
      <c r="DN27" s="634"/>
      <c r="DO27" s="634"/>
      <c r="DP27" s="634"/>
      <c r="DQ27" s="634"/>
      <c r="DR27" s="634"/>
      <c r="DS27" s="634"/>
      <c r="DT27" s="634"/>
      <c r="DU27" s="634"/>
      <c r="DV27" s="635"/>
      <c r="DW27" s="624">
        <v>5.0999999999999996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149667</v>
      </c>
      <c r="S28" s="622"/>
      <c r="T28" s="622"/>
      <c r="U28" s="622"/>
      <c r="V28" s="622"/>
      <c r="W28" s="622"/>
      <c r="X28" s="622"/>
      <c r="Y28" s="623"/>
      <c r="Z28" s="659">
        <v>1</v>
      </c>
      <c r="AA28" s="659"/>
      <c r="AB28" s="659"/>
      <c r="AC28" s="659"/>
      <c r="AD28" s="660">
        <v>17713</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1531544</v>
      </c>
      <c r="CS28" s="622"/>
      <c r="CT28" s="622"/>
      <c r="CU28" s="622"/>
      <c r="CV28" s="622"/>
      <c r="CW28" s="622"/>
      <c r="CX28" s="622"/>
      <c r="CY28" s="623"/>
      <c r="CZ28" s="624">
        <v>11</v>
      </c>
      <c r="DA28" s="636"/>
      <c r="DB28" s="636"/>
      <c r="DC28" s="637"/>
      <c r="DD28" s="627">
        <v>1451913</v>
      </c>
      <c r="DE28" s="622"/>
      <c r="DF28" s="622"/>
      <c r="DG28" s="622"/>
      <c r="DH28" s="622"/>
      <c r="DI28" s="622"/>
      <c r="DJ28" s="622"/>
      <c r="DK28" s="623"/>
      <c r="DL28" s="627">
        <v>1451913</v>
      </c>
      <c r="DM28" s="622"/>
      <c r="DN28" s="622"/>
      <c r="DO28" s="622"/>
      <c r="DP28" s="622"/>
      <c r="DQ28" s="622"/>
      <c r="DR28" s="622"/>
      <c r="DS28" s="622"/>
      <c r="DT28" s="622"/>
      <c r="DU28" s="622"/>
      <c r="DV28" s="623"/>
      <c r="DW28" s="624">
        <v>19.100000000000001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15772</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1531311</v>
      </c>
      <c r="CS29" s="634"/>
      <c r="CT29" s="634"/>
      <c r="CU29" s="634"/>
      <c r="CV29" s="634"/>
      <c r="CW29" s="634"/>
      <c r="CX29" s="634"/>
      <c r="CY29" s="635"/>
      <c r="CZ29" s="624">
        <v>11</v>
      </c>
      <c r="DA29" s="636"/>
      <c r="DB29" s="636"/>
      <c r="DC29" s="637"/>
      <c r="DD29" s="627">
        <v>1451680</v>
      </c>
      <c r="DE29" s="634"/>
      <c r="DF29" s="634"/>
      <c r="DG29" s="634"/>
      <c r="DH29" s="634"/>
      <c r="DI29" s="634"/>
      <c r="DJ29" s="634"/>
      <c r="DK29" s="635"/>
      <c r="DL29" s="627">
        <v>1451680</v>
      </c>
      <c r="DM29" s="634"/>
      <c r="DN29" s="634"/>
      <c r="DO29" s="634"/>
      <c r="DP29" s="634"/>
      <c r="DQ29" s="634"/>
      <c r="DR29" s="634"/>
      <c r="DS29" s="634"/>
      <c r="DT29" s="634"/>
      <c r="DU29" s="634"/>
      <c r="DV29" s="635"/>
      <c r="DW29" s="624">
        <v>19.100000000000001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1508439</v>
      </c>
      <c r="S30" s="622"/>
      <c r="T30" s="622"/>
      <c r="U30" s="622"/>
      <c r="V30" s="622"/>
      <c r="W30" s="622"/>
      <c r="X30" s="622"/>
      <c r="Y30" s="623"/>
      <c r="Z30" s="659">
        <v>10.4</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1440025</v>
      </c>
      <c r="CS30" s="622"/>
      <c r="CT30" s="622"/>
      <c r="CU30" s="622"/>
      <c r="CV30" s="622"/>
      <c r="CW30" s="622"/>
      <c r="CX30" s="622"/>
      <c r="CY30" s="623"/>
      <c r="CZ30" s="624">
        <v>10.4</v>
      </c>
      <c r="DA30" s="636"/>
      <c r="DB30" s="636"/>
      <c r="DC30" s="637"/>
      <c r="DD30" s="627">
        <v>1361343</v>
      </c>
      <c r="DE30" s="622"/>
      <c r="DF30" s="622"/>
      <c r="DG30" s="622"/>
      <c r="DH30" s="622"/>
      <c r="DI30" s="622"/>
      <c r="DJ30" s="622"/>
      <c r="DK30" s="623"/>
      <c r="DL30" s="627">
        <v>1361343</v>
      </c>
      <c r="DM30" s="622"/>
      <c r="DN30" s="622"/>
      <c r="DO30" s="622"/>
      <c r="DP30" s="622"/>
      <c r="DQ30" s="622"/>
      <c r="DR30" s="622"/>
      <c r="DS30" s="622"/>
      <c r="DT30" s="622"/>
      <c r="DU30" s="622"/>
      <c r="DV30" s="623"/>
      <c r="DW30" s="624">
        <v>17.899999999999999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96.6</v>
      </c>
      <c r="BN31" s="684"/>
      <c r="BO31" s="684"/>
      <c r="BP31" s="684"/>
      <c r="BQ31" s="686"/>
      <c r="BR31" s="683">
        <v>99.1</v>
      </c>
      <c r="BS31" s="684"/>
      <c r="BT31" s="684"/>
      <c r="BU31" s="684"/>
      <c r="BV31" s="684"/>
      <c r="BW31" s="684"/>
      <c r="BX31" s="685">
        <v>96.8</v>
      </c>
      <c r="BY31" s="684"/>
      <c r="BZ31" s="684"/>
      <c r="CA31" s="684"/>
      <c r="CB31" s="686"/>
      <c r="CD31" s="642"/>
      <c r="CE31" s="643"/>
      <c r="CF31" s="618" t="s">
        <v>300</v>
      </c>
      <c r="CG31" s="619"/>
      <c r="CH31" s="619"/>
      <c r="CI31" s="619"/>
      <c r="CJ31" s="619"/>
      <c r="CK31" s="619"/>
      <c r="CL31" s="619"/>
      <c r="CM31" s="619"/>
      <c r="CN31" s="619"/>
      <c r="CO31" s="619"/>
      <c r="CP31" s="619"/>
      <c r="CQ31" s="620"/>
      <c r="CR31" s="621">
        <v>91286</v>
      </c>
      <c r="CS31" s="634"/>
      <c r="CT31" s="634"/>
      <c r="CU31" s="634"/>
      <c r="CV31" s="634"/>
      <c r="CW31" s="634"/>
      <c r="CX31" s="634"/>
      <c r="CY31" s="635"/>
      <c r="CZ31" s="624">
        <v>0.7</v>
      </c>
      <c r="DA31" s="636"/>
      <c r="DB31" s="636"/>
      <c r="DC31" s="637"/>
      <c r="DD31" s="627">
        <v>90337</v>
      </c>
      <c r="DE31" s="634"/>
      <c r="DF31" s="634"/>
      <c r="DG31" s="634"/>
      <c r="DH31" s="634"/>
      <c r="DI31" s="634"/>
      <c r="DJ31" s="634"/>
      <c r="DK31" s="635"/>
      <c r="DL31" s="627">
        <v>90337</v>
      </c>
      <c r="DM31" s="634"/>
      <c r="DN31" s="634"/>
      <c r="DO31" s="634"/>
      <c r="DP31" s="634"/>
      <c r="DQ31" s="634"/>
      <c r="DR31" s="634"/>
      <c r="DS31" s="634"/>
      <c r="DT31" s="634"/>
      <c r="DU31" s="634"/>
      <c r="DV31" s="635"/>
      <c r="DW31" s="624">
        <v>1.2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715248</v>
      </c>
      <c r="S32" s="622"/>
      <c r="T32" s="622"/>
      <c r="U32" s="622"/>
      <c r="V32" s="622"/>
      <c r="W32" s="622"/>
      <c r="X32" s="622"/>
      <c r="Y32" s="623"/>
      <c r="Z32" s="659">
        <v>4.9000000000000004</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97.7</v>
      </c>
      <c r="BN32" s="634"/>
      <c r="BO32" s="634"/>
      <c r="BP32" s="634"/>
      <c r="BQ32" s="657"/>
      <c r="BR32" s="687">
        <v>99.5</v>
      </c>
      <c r="BS32" s="634"/>
      <c r="BT32" s="634"/>
      <c r="BU32" s="634"/>
      <c r="BV32" s="634"/>
      <c r="BW32" s="634"/>
      <c r="BX32" s="625">
        <v>97.6</v>
      </c>
      <c r="BY32" s="634"/>
      <c r="BZ32" s="634"/>
      <c r="CA32" s="634"/>
      <c r="CB32" s="657"/>
      <c r="CD32" s="644"/>
      <c r="CE32" s="645"/>
      <c r="CF32" s="618" t="s">
        <v>304</v>
      </c>
      <c r="CG32" s="619"/>
      <c r="CH32" s="619"/>
      <c r="CI32" s="619"/>
      <c r="CJ32" s="619"/>
      <c r="CK32" s="619"/>
      <c r="CL32" s="619"/>
      <c r="CM32" s="619"/>
      <c r="CN32" s="619"/>
      <c r="CO32" s="619"/>
      <c r="CP32" s="619"/>
      <c r="CQ32" s="620"/>
      <c r="CR32" s="621">
        <v>233</v>
      </c>
      <c r="CS32" s="622"/>
      <c r="CT32" s="622"/>
      <c r="CU32" s="622"/>
      <c r="CV32" s="622"/>
      <c r="CW32" s="622"/>
      <c r="CX32" s="622"/>
      <c r="CY32" s="623"/>
      <c r="CZ32" s="624">
        <v>0</v>
      </c>
      <c r="DA32" s="636"/>
      <c r="DB32" s="636"/>
      <c r="DC32" s="637"/>
      <c r="DD32" s="627">
        <v>233</v>
      </c>
      <c r="DE32" s="622"/>
      <c r="DF32" s="622"/>
      <c r="DG32" s="622"/>
      <c r="DH32" s="622"/>
      <c r="DI32" s="622"/>
      <c r="DJ32" s="622"/>
      <c r="DK32" s="623"/>
      <c r="DL32" s="627">
        <v>233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267962</v>
      </c>
      <c r="S33" s="622"/>
      <c r="T33" s="622"/>
      <c r="U33" s="622"/>
      <c r="V33" s="622"/>
      <c r="W33" s="622"/>
      <c r="X33" s="622"/>
      <c r="Y33" s="623"/>
      <c r="Z33" s="659">
        <v>1.9</v>
      </c>
      <c r="AA33" s="659"/>
      <c r="AB33" s="659"/>
      <c r="AC33" s="659"/>
      <c r="AD33" s="660">
        <v>3177</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98.8</v>
      </c>
      <c r="BH33" s="606"/>
      <c r="BI33" s="606"/>
      <c r="BJ33" s="606"/>
      <c r="BK33" s="606"/>
      <c r="BL33" s="606"/>
      <c r="BM33" s="652">
        <v>95.5</v>
      </c>
      <c r="BN33" s="606"/>
      <c r="BO33" s="606"/>
      <c r="BP33" s="606"/>
      <c r="BQ33" s="669"/>
      <c r="BR33" s="682">
        <v>98.8</v>
      </c>
      <c r="BS33" s="606"/>
      <c r="BT33" s="606"/>
      <c r="BU33" s="606"/>
      <c r="BV33" s="606"/>
      <c r="BW33" s="606"/>
      <c r="BX33" s="652">
        <v>95.9</v>
      </c>
      <c r="BY33" s="606"/>
      <c r="BZ33" s="606"/>
      <c r="CA33" s="606"/>
      <c r="CB33" s="669"/>
      <c r="CD33" s="618" t="s">
        <v>307</v>
      </c>
      <c r="CE33" s="619"/>
      <c r="CF33" s="619"/>
      <c r="CG33" s="619"/>
      <c r="CH33" s="619"/>
      <c r="CI33" s="619"/>
      <c r="CJ33" s="619"/>
      <c r="CK33" s="619"/>
      <c r="CL33" s="619"/>
      <c r="CM33" s="619"/>
      <c r="CN33" s="619"/>
      <c r="CO33" s="619"/>
      <c r="CP33" s="619"/>
      <c r="CQ33" s="620"/>
      <c r="CR33" s="621">
        <v>5374076</v>
      </c>
      <c r="CS33" s="634"/>
      <c r="CT33" s="634"/>
      <c r="CU33" s="634"/>
      <c r="CV33" s="634"/>
      <c r="CW33" s="634"/>
      <c r="CX33" s="634"/>
      <c r="CY33" s="635"/>
      <c r="CZ33" s="624">
        <v>38.700000000000003</v>
      </c>
      <c r="DA33" s="636"/>
      <c r="DB33" s="636"/>
      <c r="DC33" s="637"/>
      <c r="DD33" s="627">
        <v>4033155</v>
      </c>
      <c r="DE33" s="634"/>
      <c r="DF33" s="634"/>
      <c r="DG33" s="634"/>
      <c r="DH33" s="634"/>
      <c r="DI33" s="634"/>
      <c r="DJ33" s="634"/>
      <c r="DK33" s="635"/>
      <c r="DL33" s="627">
        <v>2917654</v>
      </c>
      <c r="DM33" s="634"/>
      <c r="DN33" s="634"/>
      <c r="DO33" s="634"/>
      <c r="DP33" s="634"/>
      <c r="DQ33" s="634"/>
      <c r="DR33" s="634"/>
      <c r="DS33" s="634"/>
      <c r="DT33" s="634"/>
      <c r="DU33" s="634"/>
      <c r="DV33" s="635"/>
      <c r="DW33" s="624">
        <v>38.4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73351</v>
      </c>
      <c r="S34" s="622"/>
      <c r="T34" s="622"/>
      <c r="U34" s="622"/>
      <c r="V34" s="622"/>
      <c r="W34" s="622"/>
      <c r="X34" s="622"/>
      <c r="Y34" s="623"/>
      <c r="Z34" s="659">
        <v>0.5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1843428</v>
      </c>
      <c r="CS34" s="622"/>
      <c r="CT34" s="622"/>
      <c r="CU34" s="622"/>
      <c r="CV34" s="622"/>
      <c r="CW34" s="622"/>
      <c r="CX34" s="622"/>
      <c r="CY34" s="623"/>
      <c r="CZ34" s="624">
        <v>13.3</v>
      </c>
      <c r="DA34" s="636"/>
      <c r="DB34" s="636"/>
      <c r="DC34" s="637"/>
      <c r="DD34" s="627">
        <v>1244147</v>
      </c>
      <c r="DE34" s="622"/>
      <c r="DF34" s="622"/>
      <c r="DG34" s="622"/>
      <c r="DH34" s="622"/>
      <c r="DI34" s="622"/>
      <c r="DJ34" s="622"/>
      <c r="DK34" s="623"/>
      <c r="DL34" s="627">
        <v>957899</v>
      </c>
      <c r="DM34" s="622"/>
      <c r="DN34" s="622"/>
      <c r="DO34" s="622"/>
      <c r="DP34" s="622"/>
      <c r="DQ34" s="622"/>
      <c r="DR34" s="622"/>
      <c r="DS34" s="622"/>
      <c r="DT34" s="622"/>
      <c r="DU34" s="622"/>
      <c r="DV34" s="623"/>
      <c r="DW34" s="624">
        <v>12.6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329993</v>
      </c>
      <c r="S35" s="622"/>
      <c r="T35" s="622"/>
      <c r="U35" s="622"/>
      <c r="V35" s="622"/>
      <c r="W35" s="622"/>
      <c r="X35" s="622"/>
      <c r="Y35" s="623"/>
      <c r="Z35" s="659">
        <v>2.2999999999999998</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289641</v>
      </c>
      <c r="CS35" s="634"/>
      <c r="CT35" s="634"/>
      <c r="CU35" s="634"/>
      <c r="CV35" s="634"/>
      <c r="CW35" s="634"/>
      <c r="CX35" s="634"/>
      <c r="CY35" s="635"/>
      <c r="CZ35" s="624">
        <v>2.1</v>
      </c>
      <c r="DA35" s="636"/>
      <c r="DB35" s="636"/>
      <c r="DC35" s="637"/>
      <c r="DD35" s="627">
        <v>188443</v>
      </c>
      <c r="DE35" s="634"/>
      <c r="DF35" s="634"/>
      <c r="DG35" s="634"/>
      <c r="DH35" s="634"/>
      <c r="DI35" s="634"/>
      <c r="DJ35" s="634"/>
      <c r="DK35" s="635"/>
      <c r="DL35" s="627">
        <v>133442</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496601</v>
      </c>
      <c r="S36" s="622"/>
      <c r="T36" s="622"/>
      <c r="U36" s="622"/>
      <c r="V36" s="622"/>
      <c r="W36" s="622"/>
      <c r="X36" s="622"/>
      <c r="Y36" s="623"/>
      <c r="Z36" s="659">
        <v>3.4</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1503767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34730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1936037</v>
      </c>
      <c r="CS36" s="622"/>
      <c r="CT36" s="622"/>
      <c r="CU36" s="622"/>
      <c r="CV36" s="622"/>
      <c r="CW36" s="622"/>
      <c r="CX36" s="622"/>
      <c r="CY36" s="623"/>
      <c r="CZ36" s="624">
        <v>13.9</v>
      </c>
      <c r="DA36" s="636"/>
      <c r="DB36" s="636"/>
      <c r="DC36" s="637"/>
      <c r="DD36" s="627">
        <v>1694958</v>
      </c>
      <c r="DE36" s="622"/>
      <c r="DF36" s="622"/>
      <c r="DG36" s="622"/>
      <c r="DH36" s="622"/>
      <c r="DI36" s="622"/>
      <c r="DJ36" s="622"/>
      <c r="DK36" s="623"/>
      <c r="DL36" s="627">
        <v>953780</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653062</v>
      </c>
      <c r="S37" s="622"/>
      <c r="T37" s="622"/>
      <c r="U37" s="622"/>
      <c r="V37" s="622"/>
      <c r="W37" s="622"/>
      <c r="X37" s="622"/>
      <c r="Y37" s="623"/>
      <c r="Z37" s="659">
        <v>4.5</v>
      </c>
      <c r="AA37" s="659"/>
      <c r="AB37" s="659"/>
      <c r="AC37" s="659"/>
      <c r="AD37" s="660">
        <v>363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479568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23763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693530</v>
      </c>
      <c r="CS37" s="634"/>
      <c r="CT37" s="634"/>
      <c r="CU37" s="634"/>
      <c r="CV37" s="634"/>
      <c r="CW37" s="634"/>
      <c r="CX37" s="634"/>
      <c r="CY37" s="635"/>
      <c r="CZ37" s="624">
        <v>5</v>
      </c>
      <c r="DA37" s="636"/>
      <c r="DB37" s="636"/>
      <c r="DC37" s="637"/>
      <c r="DD37" s="627">
        <v>690079</v>
      </c>
      <c r="DE37" s="634"/>
      <c r="DF37" s="634"/>
      <c r="DG37" s="634"/>
      <c r="DH37" s="634"/>
      <c r="DI37" s="634"/>
      <c r="DJ37" s="634"/>
      <c r="DK37" s="635"/>
      <c r="DL37" s="627">
        <v>674039</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2276343</v>
      </c>
      <c r="S38" s="622"/>
      <c r="T38" s="622"/>
      <c r="U38" s="622"/>
      <c r="V38" s="622"/>
      <c r="W38" s="622"/>
      <c r="X38" s="622"/>
      <c r="Y38" s="623"/>
      <c r="Z38" s="659">
        <v>15.7</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9552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1014647</v>
      </c>
      <c r="CS38" s="622"/>
      <c r="CT38" s="622"/>
      <c r="CU38" s="622"/>
      <c r="CV38" s="622"/>
      <c r="CW38" s="622"/>
      <c r="CX38" s="622"/>
      <c r="CY38" s="623"/>
      <c r="CZ38" s="624">
        <v>7.3</v>
      </c>
      <c r="DA38" s="636"/>
      <c r="DB38" s="636"/>
      <c r="DC38" s="637"/>
      <c r="DD38" s="627">
        <v>896993</v>
      </c>
      <c r="DE38" s="622"/>
      <c r="DF38" s="622"/>
      <c r="DG38" s="622"/>
      <c r="DH38" s="622"/>
      <c r="DI38" s="622"/>
      <c r="DJ38" s="622"/>
      <c r="DK38" s="623"/>
      <c r="DL38" s="627">
        <v>872533</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3784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9323</v>
      </c>
      <c r="CS39" s="634"/>
      <c r="CT39" s="634"/>
      <c r="CU39" s="634"/>
      <c r="CV39" s="634"/>
      <c r="CW39" s="634"/>
      <c r="CX39" s="634"/>
      <c r="CY39" s="635"/>
      <c r="CZ39" s="624">
        <v>0.1</v>
      </c>
      <c r="DA39" s="636"/>
      <c r="DB39" s="636"/>
      <c r="DC39" s="637"/>
      <c r="DD39" s="627">
        <v>7788</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26943</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281000</v>
      </c>
      <c r="CS40" s="622"/>
      <c r="CT40" s="622"/>
      <c r="CU40" s="622"/>
      <c r="CV40" s="622"/>
      <c r="CW40" s="622"/>
      <c r="CX40" s="622"/>
      <c r="CY40" s="623"/>
      <c r="CZ40" s="624">
        <v>2</v>
      </c>
      <c r="DA40" s="636"/>
      <c r="DB40" s="636"/>
      <c r="DC40" s="637"/>
      <c r="DD40" s="627">
        <v>826</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14482408</v>
      </c>
      <c r="S41" s="646"/>
      <c r="T41" s="646"/>
      <c r="U41" s="646"/>
      <c r="V41" s="646"/>
      <c r="W41" s="646"/>
      <c r="X41" s="646"/>
      <c r="Y41" s="649"/>
      <c r="Z41" s="650">
        <v>100</v>
      </c>
      <c r="AA41" s="650"/>
      <c r="AB41" s="650"/>
      <c r="AC41" s="650"/>
      <c r="AD41" s="651">
        <v>7564540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135930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878717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3395201</v>
      </c>
      <c r="CS42" s="634"/>
      <c r="CT42" s="634"/>
      <c r="CU42" s="634"/>
      <c r="CV42" s="634"/>
      <c r="CW42" s="634"/>
      <c r="CX42" s="634"/>
      <c r="CY42" s="635"/>
      <c r="CZ42" s="624">
        <v>24.5</v>
      </c>
      <c r="DA42" s="636"/>
      <c r="DB42" s="636"/>
      <c r="DC42" s="637"/>
      <c r="DD42" s="627">
        <v>387281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41745</v>
      </c>
      <c r="CS43" s="634"/>
      <c r="CT43" s="634"/>
      <c r="CU43" s="634"/>
      <c r="CV43" s="634"/>
      <c r="CW43" s="634"/>
      <c r="CX43" s="634"/>
      <c r="CY43" s="635"/>
      <c r="CZ43" s="624">
        <v>0.3</v>
      </c>
      <c r="DA43" s="636"/>
      <c r="DB43" s="636"/>
      <c r="DC43" s="637"/>
      <c r="DD43" s="627">
        <v>41745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3391505</v>
      </c>
      <c r="CS44" s="622"/>
      <c r="CT44" s="622"/>
      <c r="CU44" s="622"/>
      <c r="CV44" s="622"/>
      <c r="CW44" s="622"/>
      <c r="CX44" s="622"/>
      <c r="CY44" s="623"/>
      <c r="CZ44" s="624">
        <v>24.4</v>
      </c>
      <c r="DA44" s="625"/>
      <c r="DB44" s="625"/>
      <c r="DC44" s="626"/>
      <c r="DD44" s="627">
        <v>386997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970396</v>
      </c>
      <c r="CS45" s="634"/>
      <c r="CT45" s="634"/>
      <c r="CU45" s="634"/>
      <c r="CV45" s="634"/>
      <c r="CW45" s="634"/>
      <c r="CX45" s="634"/>
      <c r="CY45" s="635"/>
      <c r="CZ45" s="624">
        <v>7</v>
      </c>
      <c r="DA45" s="636"/>
      <c r="DB45" s="636"/>
      <c r="DC45" s="637"/>
      <c r="DD45" s="627">
        <v>35600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2372775</v>
      </c>
      <c r="CS46" s="622"/>
      <c r="CT46" s="622"/>
      <c r="CU46" s="622"/>
      <c r="CV46" s="622"/>
      <c r="CW46" s="622"/>
      <c r="CX46" s="622"/>
      <c r="CY46" s="623"/>
      <c r="CZ46" s="624">
        <v>17.100000000000001</v>
      </c>
      <c r="DA46" s="625"/>
      <c r="DB46" s="625"/>
      <c r="DC46" s="626"/>
      <c r="DD46" s="627">
        <v>337463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3696</v>
      </c>
      <c r="CS47" s="634"/>
      <c r="CT47" s="634"/>
      <c r="CU47" s="634"/>
      <c r="CV47" s="634"/>
      <c r="CW47" s="634"/>
      <c r="CX47" s="634"/>
      <c r="CY47" s="635"/>
      <c r="CZ47" s="624">
        <v>0</v>
      </c>
      <c r="DA47" s="636"/>
      <c r="DB47" s="636"/>
      <c r="DC47" s="637"/>
      <c r="DD47" s="627">
        <v>284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13881648</v>
      </c>
      <c r="CS49" s="606"/>
      <c r="CT49" s="606"/>
      <c r="CU49" s="606"/>
      <c r="CV49" s="606"/>
      <c r="CW49" s="606"/>
      <c r="CX49" s="606"/>
      <c r="CY49" s="607"/>
      <c r="CZ49" s="608">
        <v>100</v>
      </c>
      <c r="DA49" s="609"/>
      <c r="DB49" s="609"/>
      <c r="DC49" s="610"/>
      <c r="DD49" s="611">
        <v>8525415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TzORZLF/4MPfcR8EWOynZ1x+Ti3oemoxjcjtfM/bj+hKBQ8Da+TjU4jbLcOiFcNoQut73NBSaX/1C0KEW22fQ==" saltValue="NV5+8g2GE7L/QET6eZjB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14492</v>
      </c>
      <c r="R7" s="1103"/>
      <c r="S7" s="1103"/>
      <c r="T7" s="1103"/>
      <c r="U7" s="1103"/>
      <c r="V7" s="1103">
        <v>13896</v>
      </c>
      <c r="W7" s="1103"/>
      <c r="X7" s="1103"/>
      <c r="Y7" s="1103"/>
      <c r="Z7" s="1103"/>
      <c r="AA7" s="1103">
        <v>596</v>
      </c>
      <c r="AB7" s="1103"/>
      <c r="AC7" s="1103"/>
      <c r="AD7" s="1103"/>
      <c r="AE7" s="1104"/>
      <c r="AF7" s="1105">
        <v>494</v>
      </c>
      <c r="AG7" s="1106"/>
      <c r="AH7" s="1106"/>
      <c r="AI7" s="1106"/>
      <c r="AJ7" s="1107"/>
      <c r="AK7" s="1108">
        <v>330</v>
      </c>
      <c r="AL7" s="1109"/>
      <c r="AM7" s="1109"/>
      <c r="AN7" s="1109"/>
      <c r="AO7" s="1109"/>
      <c r="AP7" s="1109">
        <v>15398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552</v>
      </c>
      <c r="BT7" s="1100"/>
      <c r="BU7" s="1100"/>
      <c r="BV7" s="1100"/>
      <c r="BW7" s="1100"/>
      <c r="BX7" s="1100"/>
      <c r="BY7" s="1100"/>
      <c r="BZ7" s="1100"/>
      <c r="CA7" s="1100"/>
      <c r="CB7" s="1100"/>
      <c r="CC7" s="1100"/>
      <c r="CD7" s="1100"/>
      <c r="CE7" s="1100"/>
      <c r="CF7" s="1100"/>
      <c r="CG7" s="1112"/>
      <c r="CH7" s="1096">
        <v>0</v>
      </c>
      <c r="CI7" s="1097"/>
      <c r="CJ7" s="1097"/>
      <c r="CK7" s="1097"/>
      <c r="CL7" s="1098"/>
      <c r="CM7" s="1096">
        <v>50</v>
      </c>
      <c r="CN7" s="1097"/>
      <c r="CO7" s="1097"/>
      <c r="CP7" s="1097"/>
      <c r="CQ7" s="1098"/>
      <c r="CR7" s="1096">
        <v>50</v>
      </c>
      <c r="CS7" s="1097"/>
      <c r="CT7" s="1097"/>
      <c r="CU7" s="1097"/>
      <c r="CV7" s="1098"/>
      <c r="CW7" s="1096">
        <v>42</v>
      </c>
      <c r="CX7" s="1097"/>
      <c r="CY7" s="1097"/>
      <c r="CZ7" s="1097"/>
      <c r="DA7" s="1098"/>
      <c r="DB7" s="1096" t="s">
        <v>545</v>
      </c>
      <c r="DC7" s="1097"/>
      <c r="DD7" s="1097"/>
      <c r="DE7" s="1097"/>
      <c r="DF7" s="1098"/>
      <c r="DG7" s="1096" t="s">
        <v>545</v>
      </c>
      <c r="DH7" s="1097"/>
      <c r="DI7" s="1097"/>
      <c r="DJ7" s="1097"/>
      <c r="DK7" s="1098"/>
      <c r="DL7" s="1096" t="s">
        <v>545</v>
      </c>
      <c r="DM7" s="1097"/>
      <c r="DN7" s="1097"/>
      <c r="DO7" s="1097"/>
      <c r="DP7" s="1098"/>
      <c r="DQ7" s="1096" t="s">
        <v>545</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11</v>
      </c>
      <c r="R8" s="1039"/>
      <c r="S8" s="1039"/>
      <c r="T8" s="1039"/>
      <c r="U8" s="1039"/>
      <c r="V8" s="1039">
        <v>6</v>
      </c>
      <c r="W8" s="1039"/>
      <c r="X8" s="1039"/>
      <c r="Y8" s="1039"/>
      <c r="Z8" s="1039"/>
      <c r="AA8" s="1039">
        <v>5</v>
      </c>
      <c r="AB8" s="1039"/>
      <c r="AC8" s="1039"/>
      <c r="AD8" s="1039"/>
      <c r="AE8" s="1040"/>
      <c r="AF8" s="1035">
        <v>5</v>
      </c>
      <c r="AG8" s="1036"/>
      <c r="AH8" s="1036"/>
      <c r="AI8" s="1036"/>
      <c r="AJ8" s="1037"/>
      <c r="AK8" s="1080">
        <v>1</v>
      </c>
      <c r="AL8" s="1081"/>
      <c r="AM8" s="1081"/>
      <c r="AN8" s="1081"/>
      <c r="AO8" s="1081"/>
      <c r="AP8" s="1081" t="s">
        <v>544</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553</v>
      </c>
      <c r="BT8" s="993"/>
      <c r="BU8" s="993"/>
      <c r="BV8" s="993"/>
      <c r="BW8" s="993"/>
      <c r="BX8" s="993"/>
      <c r="BY8" s="993"/>
      <c r="BZ8" s="993"/>
      <c r="CA8" s="993"/>
      <c r="CB8" s="993"/>
      <c r="CC8" s="993"/>
      <c r="CD8" s="993"/>
      <c r="CE8" s="993"/>
      <c r="CF8" s="993"/>
      <c r="CG8" s="1014"/>
      <c r="CH8" s="989">
        <v>0</v>
      </c>
      <c r="CI8" s="990"/>
      <c r="CJ8" s="990"/>
      <c r="CK8" s="990"/>
      <c r="CL8" s="991"/>
      <c r="CM8" s="989">
        <v>107</v>
      </c>
      <c r="CN8" s="990"/>
      <c r="CO8" s="990"/>
      <c r="CP8" s="990"/>
      <c r="CQ8" s="991"/>
      <c r="CR8" s="989">
        <v>107</v>
      </c>
      <c r="CS8" s="990"/>
      <c r="CT8" s="990"/>
      <c r="CU8" s="990"/>
      <c r="CV8" s="991"/>
      <c r="CW8" s="989">
        <v>29</v>
      </c>
      <c r="CX8" s="990"/>
      <c r="CY8" s="990"/>
      <c r="CZ8" s="990"/>
      <c r="DA8" s="991"/>
      <c r="DB8" s="989" t="s">
        <v>545</v>
      </c>
      <c r="DC8" s="990"/>
      <c r="DD8" s="990"/>
      <c r="DE8" s="990"/>
      <c r="DF8" s="991"/>
      <c r="DG8" s="989" t="s">
        <v>545</v>
      </c>
      <c r="DH8" s="990"/>
      <c r="DI8" s="990"/>
      <c r="DJ8" s="990"/>
      <c r="DK8" s="991"/>
      <c r="DL8" s="989" t="s">
        <v>545</v>
      </c>
      <c r="DM8" s="990"/>
      <c r="DN8" s="990"/>
      <c r="DO8" s="990"/>
      <c r="DP8" s="991"/>
      <c r="DQ8" s="989" t="s">
        <v>545</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554</v>
      </c>
      <c r="BT9" s="993"/>
      <c r="BU9" s="993"/>
      <c r="BV9" s="993"/>
      <c r="BW9" s="993"/>
      <c r="BX9" s="993"/>
      <c r="BY9" s="993"/>
      <c r="BZ9" s="993"/>
      <c r="CA9" s="993"/>
      <c r="CB9" s="993"/>
      <c r="CC9" s="993"/>
      <c r="CD9" s="993"/>
      <c r="CE9" s="993"/>
      <c r="CF9" s="993"/>
      <c r="CG9" s="1014"/>
      <c r="CH9" s="989">
        <v>0</v>
      </c>
      <c r="CI9" s="990"/>
      <c r="CJ9" s="990"/>
      <c r="CK9" s="990"/>
      <c r="CL9" s="991"/>
      <c r="CM9" s="989">
        <v>37</v>
      </c>
      <c r="CN9" s="990"/>
      <c r="CO9" s="990"/>
      <c r="CP9" s="990"/>
      <c r="CQ9" s="991"/>
      <c r="CR9" s="989">
        <v>15</v>
      </c>
      <c r="CS9" s="990"/>
      <c r="CT9" s="990"/>
      <c r="CU9" s="990"/>
      <c r="CV9" s="991"/>
      <c r="CW9" s="989">
        <v>3</v>
      </c>
      <c r="CX9" s="990"/>
      <c r="CY9" s="990"/>
      <c r="CZ9" s="990"/>
      <c r="DA9" s="991"/>
      <c r="DB9" s="989" t="s">
        <v>545</v>
      </c>
      <c r="DC9" s="990"/>
      <c r="DD9" s="990"/>
      <c r="DE9" s="990"/>
      <c r="DF9" s="991"/>
      <c r="DG9" s="989" t="s">
        <v>545</v>
      </c>
      <c r="DH9" s="990"/>
      <c r="DI9" s="990"/>
      <c r="DJ9" s="990"/>
      <c r="DK9" s="991"/>
      <c r="DL9" s="989" t="s">
        <v>545</v>
      </c>
      <c r="DM9" s="990"/>
      <c r="DN9" s="990"/>
      <c r="DO9" s="990"/>
      <c r="DP9" s="991"/>
      <c r="DQ9" s="989" t="s">
        <v>545</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555</v>
      </c>
      <c r="BT10" s="993"/>
      <c r="BU10" s="993"/>
      <c r="BV10" s="993"/>
      <c r="BW10" s="993"/>
      <c r="BX10" s="993"/>
      <c r="BY10" s="993"/>
      <c r="BZ10" s="993"/>
      <c r="CA10" s="993"/>
      <c r="CB10" s="993"/>
      <c r="CC10" s="993"/>
      <c r="CD10" s="993"/>
      <c r="CE10" s="993"/>
      <c r="CF10" s="993"/>
      <c r="CG10" s="1014"/>
      <c r="CH10" s="989">
        <v>20</v>
      </c>
      <c r="CI10" s="990"/>
      <c r="CJ10" s="990"/>
      <c r="CK10" s="990"/>
      <c r="CL10" s="991"/>
      <c r="CM10" s="989">
        <v>-135</v>
      </c>
      <c r="CN10" s="990"/>
      <c r="CO10" s="990"/>
      <c r="CP10" s="990"/>
      <c r="CQ10" s="991"/>
      <c r="CR10" s="989">
        <v>6</v>
      </c>
      <c r="CS10" s="990"/>
      <c r="CT10" s="990"/>
      <c r="CU10" s="990"/>
      <c r="CV10" s="991"/>
      <c r="CW10" s="989" t="s">
        <v>556</v>
      </c>
      <c r="CX10" s="990"/>
      <c r="CY10" s="990"/>
      <c r="CZ10" s="990"/>
      <c r="DA10" s="991"/>
      <c r="DB10" s="989">
        <v>50</v>
      </c>
      <c r="DC10" s="990"/>
      <c r="DD10" s="990"/>
      <c r="DE10" s="990"/>
      <c r="DF10" s="991"/>
      <c r="DG10" s="989" t="s">
        <v>545</v>
      </c>
      <c r="DH10" s="990"/>
      <c r="DI10" s="990"/>
      <c r="DJ10" s="990"/>
      <c r="DK10" s="991"/>
      <c r="DL10" s="989" t="s">
        <v>545</v>
      </c>
      <c r="DM10" s="990"/>
      <c r="DN10" s="990"/>
      <c r="DO10" s="990"/>
      <c r="DP10" s="991"/>
      <c r="DQ10" s="989" t="s">
        <v>545</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14503</v>
      </c>
      <c r="R23" s="1061"/>
      <c r="S23" s="1061"/>
      <c r="T23" s="1061"/>
      <c r="U23" s="1061"/>
      <c r="V23" s="1061">
        <v>13902</v>
      </c>
      <c r="W23" s="1061"/>
      <c r="X23" s="1061"/>
      <c r="Y23" s="1061"/>
      <c r="Z23" s="1061"/>
      <c r="AA23" s="1061">
        <v>601</v>
      </c>
      <c r="AB23" s="1061"/>
      <c r="AC23" s="1061"/>
      <c r="AD23" s="1061"/>
      <c r="AE23" s="1068"/>
      <c r="AF23" s="1069">
        <v>499</v>
      </c>
      <c r="AG23" s="1061"/>
      <c r="AH23" s="1061"/>
      <c r="AI23" s="1061"/>
      <c r="AJ23" s="1070"/>
      <c r="AK23" s="1071"/>
      <c r="AL23" s="1072"/>
      <c r="AM23" s="1072"/>
      <c r="AN23" s="1072"/>
      <c r="AO23" s="1072"/>
      <c r="AP23" s="1061">
        <v>15398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2152</v>
      </c>
      <c r="R28" s="1051"/>
      <c r="S28" s="1051"/>
      <c r="T28" s="1051"/>
      <c r="U28" s="1051"/>
      <c r="V28" s="1051">
        <v>2118</v>
      </c>
      <c r="W28" s="1051"/>
      <c r="X28" s="1051"/>
      <c r="Y28" s="1051"/>
      <c r="Z28" s="1051"/>
      <c r="AA28" s="1051">
        <v>34</v>
      </c>
      <c r="AB28" s="1051"/>
      <c r="AC28" s="1051"/>
      <c r="AD28" s="1051"/>
      <c r="AE28" s="1052"/>
      <c r="AF28" s="1053">
        <v>34</v>
      </c>
      <c r="AG28" s="1051"/>
      <c r="AH28" s="1051"/>
      <c r="AI28" s="1051"/>
      <c r="AJ28" s="1054"/>
      <c r="AK28" s="1042">
        <v>126</v>
      </c>
      <c r="AL28" s="1043"/>
      <c r="AM28" s="1043"/>
      <c r="AN28" s="1043"/>
      <c r="AO28" s="1043"/>
      <c r="AP28" s="1043" t="s">
        <v>544</v>
      </c>
      <c r="AQ28" s="1043"/>
      <c r="AR28" s="1043"/>
      <c r="AS28" s="1043"/>
      <c r="AT28" s="1043"/>
      <c r="AU28" s="1043" t="s">
        <v>544</v>
      </c>
      <c r="AV28" s="1043"/>
      <c r="AW28" s="1043"/>
      <c r="AX28" s="1043"/>
      <c r="AY28" s="1043"/>
      <c r="AZ28" s="1044" t="s">
        <v>544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843</v>
      </c>
      <c r="R29" s="1039"/>
      <c r="S29" s="1039"/>
      <c r="T29" s="1039"/>
      <c r="U29" s="1039"/>
      <c r="V29" s="1039">
        <v>842</v>
      </c>
      <c r="W29" s="1039"/>
      <c r="X29" s="1039"/>
      <c r="Y29" s="1039"/>
      <c r="Z29" s="1039"/>
      <c r="AA29" s="1039">
        <v>1</v>
      </c>
      <c r="AB29" s="1039"/>
      <c r="AC29" s="1039"/>
      <c r="AD29" s="1039"/>
      <c r="AE29" s="1040"/>
      <c r="AF29" s="1035">
        <v>1</v>
      </c>
      <c r="AG29" s="1036"/>
      <c r="AH29" s="1036"/>
      <c r="AI29" s="1036"/>
      <c r="AJ29" s="1037"/>
      <c r="AK29" s="980">
        <v>455</v>
      </c>
      <c r="AL29" s="971"/>
      <c r="AM29" s="971"/>
      <c r="AN29" s="971"/>
      <c r="AO29" s="971"/>
      <c r="AP29" s="971" t="s">
        <v>544</v>
      </c>
      <c r="AQ29" s="971"/>
      <c r="AR29" s="971"/>
      <c r="AS29" s="971"/>
      <c r="AT29" s="971"/>
      <c r="AU29" s="971" t="s">
        <v>544</v>
      </c>
      <c r="AV29" s="971"/>
      <c r="AW29" s="971"/>
      <c r="AX29" s="971"/>
      <c r="AY29" s="971"/>
      <c r="AZ29" s="1041" t="s">
        <v>544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1219</v>
      </c>
      <c r="R30" s="1039"/>
      <c r="S30" s="1039"/>
      <c r="T30" s="1039"/>
      <c r="U30" s="1039"/>
      <c r="V30" s="1039">
        <v>1173</v>
      </c>
      <c r="W30" s="1039"/>
      <c r="X30" s="1039"/>
      <c r="Y30" s="1039"/>
      <c r="Z30" s="1039"/>
      <c r="AA30" s="1039">
        <v>46</v>
      </c>
      <c r="AB30" s="1039"/>
      <c r="AC30" s="1039"/>
      <c r="AD30" s="1039"/>
      <c r="AE30" s="1040"/>
      <c r="AF30" s="1035">
        <v>85</v>
      </c>
      <c r="AG30" s="1036"/>
      <c r="AH30" s="1036"/>
      <c r="AI30" s="1036"/>
      <c r="AJ30" s="1037"/>
      <c r="AK30" s="980">
        <v>421</v>
      </c>
      <c r="AL30" s="971"/>
      <c r="AM30" s="971"/>
      <c r="AN30" s="971"/>
      <c r="AO30" s="971"/>
      <c r="AP30" s="971">
        <v>10726</v>
      </c>
      <c r="AQ30" s="971"/>
      <c r="AR30" s="971"/>
      <c r="AS30" s="971"/>
      <c r="AT30" s="971"/>
      <c r="AU30" s="971">
        <v>4112</v>
      </c>
      <c r="AV30" s="971"/>
      <c r="AW30" s="971"/>
      <c r="AX30" s="971"/>
      <c r="AY30" s="971"/>
      <c r="AZ30" s="1041" t="s">
        <v>545</v>
      </c>
      <c r="BA30" s="1041"/>
      <c r="BB30" s="1041"/>
      <c r="BC30" s="1041"/>
      <c r="BD30" s="1041"/>
      <c r="BE30" s="972" t="s">
        <v>392</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43</v>
      </c>
      <c r="R31" s="1039"/>
      <c r="S31" s="1039"/>
      <c r="T31" s="1039"/>
      <c r="U31" s="1039"/>
      <c r="V31" s="1039">
        <v>62</v>
      </c>
      <c r="W31" s="1039"/>
      <c r="X31" s="1039"/>
      <c r="Y31" s="1039"/>
      <c r="Z31" s="1039"/>
      <c r="AA31" s="1039">
        <v>-19</v>
      </c>
      <c r="AB31" s="1039"/>
      <c r="AC31" s="1039"/>
      <c r="AD31" s="1039"/>
      <c r="AE31" s="1040"/>
      <c r="AF31" s="1035">
        <v>4</v>
      </c>
      <c r="AG31" s="1036"/>
      <c r="AH31" s="1036"/>
      <c r="AI31" s="1036"/>
      <c r="AJ31" s="1037"/>
      <c r="AK31" s="980">
        <v>10</v>
      </c>
      <c r="AL31" s="971"/>
      <c r="AM31" s="971"/>
      <c r="AN31" s="971"/>
      <c r="AO31" s="971"/>
      <c r="AP31" s="971">
        <v>125</v>
      </c>
      <c r="AQ31" s="971"/>
      <c r="AR31" s="971"/>
      <c r="AS31" s="971"/>
      <c r="AT31" s="971"/>
      <c r="AU31" s="971">
        <v>72</v>
      </c>
      <c r="AV31" s="971"/>
      <c r="AW31" s="971"/>
      <c r="AX31" s="971"/>
      <c r="AY31" s="971"/>
      <c r="AZ31" s="1041" t="s">
        <v>545</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124</v>
      </c>
      <c r="AG63" s="959"/>
      <c r="AH63" s="959"/>
      <c r="AI63" s="959"/>
      <c r="AJ63" s="1022"/>
      <c r="AK63" s="1023"/>
      <c r="AL63" s="963"/>
      <c r="AM63" s="963"/>
      <c r="AN63" s="963"/>
      <c r="AO63" s="963"/>
      <c r="AP63" s="959">
        <v>10851</v>
      </c>
      <c r="AQ63" s="959"/>
      <c r="AR63" s="959"/>
      <c r="AS63" s="959"/>
      <c r="AT63" s="959"/>
      <c r="AU63" s="959">
        <v>4184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546</v>
      </c>
      <c r="C68" s="986"/>
      <c r="D68" s="986"/>
      <c r="E68" s="986"/>
      <c r="F68" s="986"/>
      <c r="G68" s="986"/>
      <c r="H68" s="986"/>
      <c r="I68" s="986"/>
      <c r="J68" s="986"/>
      <c r="K68" s="986"/>
      <c r="L68" s="986"/>
      <c r="M68" s="986"/>
      <c r="N68" s="986"/>
      <c r="O68" s="986"/>
      <c r="P68" s="987"/>
      <c r="Q68" s="988">
        <v>1654</v>
      </c>
      <c r="R68" s="982"/>
      <c r="S68" s="982"/>
      <c r="T68" s="982"/>
      <c r="U68" s="982"/>
      <c r="V68" s="982">
        <v>1597</v>
      </c>
      <c r="W68" s="982"/>
      <c r="X68" s="982"/>
      <c r="Y68" s="982"/>
      <c r="Z68" s="982"/>
      <c r="AA68" s="982">
        <v>57</v>
      </c>
      <c r="AB68" s="982"/>
      <c r="AC68" s="982"/>
      <c r="AD68" s="982"/>
      <c r="AE68" s="982"/>
      <c r="AF68" s="982">
        <v>57</v>
      </c>
      <c r="AG68" s="982"/>
      <c r="AH68" s="982"/>
      <c r="AI68" s="982"/>
      <c r="AJ68" s="982"/>
      <c r="AK68" s="982" t="s">
        <v>545</v>
      </c>
      <c r="AL68" s="982"/>
      <c r="AM68" s="982"/>
      <c r="AN68" s="982"/>
      <c r="AO68" s="982"/>
      <c r="AP68" s="982">
        <v>775</v>
      </c>
      <c r="AQ68" s="982"/>
      <c r="AR68" s="982"/>
      <c r="AS68" s="982"/>
      <c r="AT68" s="982"/>
      <c r="AU68" s="982">
        <v>201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562</v>
      </c>
      <c r="C69" s="975"/>
      <c r="D69" s="975"/>
      <c r="E69" s="975"/>
      <c r="F69" s="975"/>
      <c r="G69" s="975"/>
      <c r="H69" s="975"/>
      <c r="I69" s="975"/>
      <c r="J69" s="975"/>
      <c r="K69" s="975"/>
      <c r="L69" s="975"/>
      <c r="M69" s="975"/>
      <c r="N69" s="975"/>
      <c r="O69" s="975"/>
      <c r="P69" s="976"/>
      <c r="Q69" s="977">
        <v>310</v>
      </c>
      <c r="R69" s="971"/>
      <c r="S69" s="971"/>
      <c r="T69" s="971"/>
      <c r="U69" s="971"/>
      <c r="V69" s="971">
        <v>276</v>
      </c>
      <c r="W69" s="971"/>
      <c r="X69" s="971"/>
      <c r="Y69" s="971"/>
      <c r="Z69" s="971"/>
      <c r="AA69" s="971">
        <v>34</v>
      </c>
      <c r="AB69" s="971"/>
      <c r="AC69" s="971"/>
      <c r="AD69" s="971"/>
      <c r="AE69" s="971"/>
      <c r="AF69" s="971">
        <v>34</v>
      </c>
      <c r="AG69" s="971"/>
      <c r="AH69" s="971"/>
      <c r="AI69" s="971"/>
      <c r="AJ69" s="971"/>
      <c r="AK69" s="971" t="s">
        <v>486</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563</v>
      </c>
      <c r="C70" s="975"/>
      <c r="D70" s="975"/>
      <c r="E70" s="975"/>
      <c r="F70" s="975"/>
      <c r="G70" s="975"/>
      <c r="H70" s="975"/>
      <c r="I70" s="975"/>
      <c r="J70" s="975"/>
      <c r="K70" s="975"/>
      <c r="L70" s="975"/>
      <c r="M70" s="975"/>
      <c r="N70" s="975"/>
      <c r="O70" s="975"/>
      <c r="P70" s="976"/>
      <c r="Q70" s="977">
        <v>8972</v>
      </c>
      <c r="R70" s="971"/>
      <c r="S70" s="971"/>
      <c r="T70" s="971"/>
      <c r="U70" s="971"/>
      <c r="V70" s="971">
        <v>8726</v>
      </c>
      <c r="W70" s="971"/>
      <c r="X70" s="971"/>
      <c r="Y70" s="971"/>
      <c r="Z70" s="971"/>
      <c r="AA70" s="971">
        <v>246</v>
      </c>
      <c r="AB70" s="971"/>
      <c r="AC70" s="971"/>
      <c r="AD70" s="971"/>
      <c r="AE70" s="971"/>
      <c r="AF70" s="971">
        <v>246</v>
      </c>
      <c r="AG70" s="971"/>
      <c r="AH70" s="971"/>
      <c r="AI70" s="971"/>
      <c r="AJ70" s="971"/>
      <c r="AK70" s="971" t="s">
        <v>486</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564</v>
      </c>
      <c r="C71" s="975"/>
      <c r="D71" s="975"/>
      <c r="E71" s="975"/>
      <c r="F71" s="975"/>
      <c r="G71" s="975"/>
      <c r="H71" s="975"/>
      <c r="I71" s="975"/>
      <c r="J71" s="975"/>
      <c r="K71" s="975"/>
      <c r="L71" s="975"/>
      <c r="M71" s="975"/>
      <c r="N71" s="975"/>
      <c r="O71" s="975"/>
      <c r="P71" s="976"/>
      <c r="Q71" s="977">
        <v>1277</v>
      </c>
      <c r="R71" s="971"/>
      <c r="S71" s="971"/>
      <c r="T71" s="971"/>
      <c r="U71" s="971"/>
      <c r="V71" s="971">
        <v>1237</v>
      </c>
      <c r="W71" s="971"/>
      <c r="X71" s="971"/>
      <c r="Y71" s="971"/>
      <c r="Z71" s="971"/>
      <c r="AA71" s="971">
        <v>40</v>
      </c>
      <c r="AB71" s="971"/>
      <c r="AC71" s="971"/>
      <c r="AD71" s="971"/>
      <c r="AE71" s="971"/>
      <c r="AF71" s="971">
        <v>40</v>
      </c>
      <c r="AG71" s="971"/>
      <c r="AH71" s="971"/>
      <c r="AI71" s="971"/>
      <c r="AJ71" s="971"/>
      <c r="AK71" s="971" t="s">
        <v>486</v>
      </c>
      <c r="AL71" s="971"/>
      <c r="AM71" s="971"/>
      <c r="AN71" s="971"/>
      <c r="AO71" s="971"/>
      <c r="AP71" s="971">
        <v>1248</v>
      </c>
      <c r="AQ71" s="971"/>
      <c r="AR71" s="971"/>
      <c r="AS71" s="971"/>
      <c r="AT71" s="971"/>
      <c r="AU71" s="971">
        <v>442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565</v>
      </c>
      <c r="C72" s="975"/>
      <c r="D72" s="975"/>
      <c r="E72" s="975"/>
      <c r="F72" s="975"/>
      <c r="G72" s="975"/>
      <c r="H72" s="975"/>
      <c r="I72" s="975"/>
      <c r="J72" s="975"/>
      <c r="K72" s="975"/>
      <c r="L72" s="975"/>
      <c r="M72" s="975"/>
      <c r="N72" s="975"/>
      <c r="O72" s="975"/>
      <c r="P72" s="976"/>
      <c r="Q72" s="977">
        <v>166</v>
      </c>
      <c r="R72" s="971"/>
      <c r="S72" s="971"/>
      <c r="T72" s="971"/>
      <c r="U72" s="971"/>
      <c r="V72" s="971">
        <v>162</v>
      </c>
      <c r="W72" s="971"/>
      <c r="X72" s="971"/>
      <c r="Y72" s="971"/>
      <c r="Z72" s="971"/>
      <c r="AA72" s="971">
        <v>4</v>
      </c>
      <c r="AB72" s="971"/>
      <c r="AC72" s="971"/>
      <c r="AD72" s="971"/>
      <c r="AE72" s="971"/>
      <c r="AF72" s="971">
        <v>4</v>
      </c>
      <c r="AG72" s="971"/>
      <c r="AH72" s="971"/>
      <c r="AI72" s="971"/>
      <c r="AJ72" s="971"/>
      <c r="AK72" s="971" t="s">
        <v>486</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566</v>
      </c>
      <c r="C73" s="975"/>
      <c r="D73" s="975"/>
      <c r="E73" s="975"/>
      <c r="F73" s="975"/>
      <c r="G73" s="975"/>
      <c r="H73" s="975"/>
      <c r="I73" s="975"/>
      <c r="J73" s="975"/>
      <c r="K73" s="975"/>
      <c r="L73" s="975"/>
      <c r="M73" s="975"/>
      <c r="N73" s="975"/>
      <c r="O73" s="975"/>
      <c r="P73" s="976"/>
      <c r="Q73" s="977">
        <v>179</v>
      </c>
      <c r="R73" s="971"/>
      <c r="S73" s="971"/>
      <c r="T73" s="971"/>
      <c r="U73" s="971"/>
      <c r="V73" s="971">
        <v>179</v>
      </c>
      <c r="W73" s="971"/>
      <c r="X73" s="971"/>
      <c r="Y73" s="971"/>
      <c r="Z73" s="971"/>
      <c r="AA73" s="971" t="s">
        <v>486</v>
      </c>
      <c r="AB73" s="971"/>
      <c r="AC73" s="971"/>
      <c r="AD73" s="971"/>
      <c r="AE73" s="971"/>
      <c r="AF73" s="971" t="s">
        <v>486</v>
      </c>
      <c r="AG73" s="971"/>
      <c r="AH73" s="971"/>
      <c r="AI73" s="971"/>
      <c r="AJ73" s="971"/>
      <c r="AK73" s="971" t="s">
        <v>486</v>
      </c>
      <c r="AL73" s="971"/>
      <c r="AM73" s="971"/>
      <c r="AN73" s="971"/>
      <c r="AO73" s="971"/>
      <c r="AP73" s="971" t="s">
        <v>486</v>
      </c>
      <c r="AQ73" s="971"/>
      <c r="AR73" s="971"/>
      <c r="AS73" s="971"/>
      <c r="AT73" s="971"/>
      <c r="AU73" s="971" t="s">
        <v>486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547</v>
      </c>
      <c r="C74" s="975"/>
      <c r="D74" s="975"/>
      <c r="E74" s="975"/>
      <c r="F74" s="975"/>
      <c r="G74" s="975"/>
      <c r="H74" s="975"/>
      <c r="I74" s="975"/>
      <c r="J74" s="975"/>
      <c r="K74" s="975"/>
      <c r="L74" s="975"/>
      <c r="M74" s="975"/>
      <c r="N74" s="975"/>
      <c r="O74" s="975"/>
      <c r="P74" s="976"/>
      <c r="Q74" s="977">
        <v>286</v>
      </c>
      <c r="R74" s="971"/>
      <c r="S74" s="971"/>
      <c r="T74" s="971"/>
      <c r="U74" s="971"/>
      <c r="V74" s="971">
        <v>161</v>
      </c>
      <c r="W74" s="971"/>
      <c r="X74" s="971"/>
      <c r="Y74" s="971"/>
      <c r="Z74" s="971"/>
      <c r="AA74" s="971">
        <v>125</v>
      </c>
      <c r="AB74" s="971"/>
      <c r="AC74" s="971"/>
      <c r="AD74" s="971"/>
      <c r="AE74" s="971"/>
      <c r="AF74" s="971">
        <v>125</v>
      </c>
      <c r="AG74" s="971"/>
      <c r="AH74" s="971"/>
      <c r="AI74" s="971"/>
      <c r="AJ74" s="971"/>
      <c r="AK74" s="971" t="s">
        <v>486</v>
      </c>
      <c r="AL74" s="971"/>
      <c r="AM74" s="971"/>
      <c r="AN74" s="971"/>
      <c r="AO74" s="971"/>
      <c r="AP74" s="971" t="s">
        <v>486</v>
      </c>
      <c r="AQ74" s="971"/>
      <c r="AR74" s="971"/>
      <c r="AS74" s="971"/>
      <c r="AT74" s="971"/>
      <c r="AU74" s="971" t="s">
        <v>486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548</v>
      </c>
      <c r="C75" s="975"/>
      <c r="D75" s="975"/>
      <c r="E75" s="975"/>
      <c r="F75" s="975"/>
      <c r="G75" s="975"/>
      <c r="H75" s="975"/>
      <c r="I75" s="975"/>
      <c r="J75" s="975"/>
      <c r="K75" s="975"/>
      <c r="L75" s="975"/>
      <c r="M75" s="975"/>
      <c r="N75" s="975"/>
      <c r="O75" s="975"/>
      <c r="P75" s="976"/>
      <c r="Q75" s="978">
        <v>5505</v>
      </c>
      <c r="R75" s="979"/>
      <c r="S75" s="979"/>
      <c r="T75" s="979"/>
      <c r="U75" s="980"/>
      <c r="V75" s="981">
        <v>4899</v>
      </c>
      <c r="W75" s="979"/>
      <c r="X75" s="979"/>
      <c r="Y75" s="979"/>
      <c r="Z75" s="980"/>
      <c r="AA75" s="981">
        <v>606</v>
      </c>
      <c r="AB75" s="979"/>
      <c r="AC75" s="979"/>
      <c r="AD75" s="979"/>
      <c r="AE75" s="980"/>
      <c r="AF75" s="981">
        <v>606</v>
      </c>
      <c r="AG75" s="979"/>
      <c r="AH75" s="979"/>
      <c r="AI75" s="979"/>
      <c r="AJ75" s="980"/>
      <c r="AK75" s="981" t="s">
        <v>486</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549</v>
      </c>
      <c r="C76" s="975"/>
      <c r="D76" s="975"/>
      <c r="E76" s="975"/>
      <c r="F76" s="975"/>
      <c r="G76" s="975"/>
      <c r="H76" s="975"/>
      <c r="I76" s="975"/>
      <c r="J76" s="975"/>
      <c r="K76" s="975"/>
      <c r="L76" s="975"/>
      <c r="M76" s="975"/>
      <c r="N76" s="975"/>
      <c r="O76" s="975"/>
      <c r="P76" s="976"/>
      <c r="Q76" s="978">
        <v>6</v>
      </c>
      <c r="R76" s="979"/>
      <c r="S76" s="979"/>
      <c r="T76" s="979"/>
      <c r="U76" s="980"/>
      <c r="V76" s="981">
        <v>3</v>
      </c>
      <c r="W76" s="979"/>
      <c r="X76" s="979"/>
      <c r="Y76" s="979"/>
      <c r="Z76" s="980"/>
      <c r="AA76" s="981">
        <v>3</v>
      </c>
      <c r="AB76" s="979"/>
      <c r="AC76" s="979"/>
      <c r="AD76" s="979"/>
      <c r="AE76" s="980"/>
      <c r="AF76" s="981">
        <v>3</v>
      </c>
      <c r="AG76" s="979"/>
      <c r="AH76" s="979"/>
      <c r="AI76" s="979"/>
      <c r="AJ76" s="980"/>
      <c r="AK76" s="981" t="s">
        <v>486</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550</v>
      </c>
      <c r="C77" s="975"/>
      <c r="D77" s="975"/>
      <c r="E77" s="975"/>
      <c r="F77" s="975"/>
      <c r="G77" s="975"/>
      <c r="H77" s="975"/>
      <c r="I77" s="975"/>
      <c r="J77" s="975"/>
      <c r="K77" s="975"/>
      <c r="L77" s="975"/>
      <c r="M77" s="975"/>
      <c r="N77" s="975"/>
      <c r="O77" s="975"/>
      <c r="P77" s="976"/>
      <c r="Q77" s="978">
        <v>6</v>
      </c>
      <c r="R77" s="979"/>
      <c r="S77" s="979"/>
      <c r="T77" s="979"/>
      <c r="U77" s="980"/>
      <c r="V77" s="981">
        <v>5</v>
      </c>
      <c r="W77" s="979"/>
      <c r="X77" s="979"/>
      <c r="Y77" s="979"/>
      <c r="Z77" s="980"/>
      <c r="AA77" s="981">
        <v>1</v>
      </c>
      <c r="AB77" s="979"/>
      <c r="AC77" s="979"/>
      <c r="AD77" s="979"/>
      <c r="AE77" s="980"/>
      <c r="AF77" s="981">
        <v>1</v>
      </c>
      <c r="AG77" s="979"/>
      <c r="AH77" s="979"/>
      <c r="AI77" s="979"/>
      <c r="AJ77" s="980"/>
      <c r="AK77" s="981" t="s">
        <v>486</v>
      </c>
      <c r="AL77" s="979"/>
      <c r="AM77" s="979"/>
      <c r="AN77" s="979"/>
      <c r="AO77" s="980"/>
      <c r="AP77" s="981" t="s">
        <v>486</v>
      </c>
      <c r="AQ77" s="979"/>
      <c r="AR77" s="979"/>
      <c r="AS77" s="979"/>
      <c r="AT77" s="980"/>
      <c r="AU77" s="981" t="s">
        <v>486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551</v>
      </c>
      <c r="C78" s="975"/>
      <c r="D78" s="975"/>
      <c r="E78" s="975"/>
      <c r="F78" s="975"/>
      <c r="G78" s="975"/>
      <c r="H78" s="975"/>
      <c r="I78" s="975"/>
      <c r="J78" s="975"/>
      <c r="K78" s="975"/>
      <c r="L78" s="975"/>
      <c r="M78" s="975"/>
      <c r="N78" s="975"/>
      <c r="O78" s="975"/>
      <c r="P78" s="976"/>
      <c r="Q78" s="977">
        <v>1633</v>
      </c>
      <c r="R78" s="971"/>
      <c r="S78" s="971"/>
      <c r="T78" s="971"/>
      <c r="U78" s="971"/>
      <c r="V78" s="971">
        <v>1596</v>
      </c>
      <c r="W78" s="971"/>
      <c r="X78" s="971"/>
      <c r="Y78" s="971"/>
      <c r="Z78" s="971"/>
      <c r="AA78" s="971">
        <v>37</v>
      </c>
      <c r="AB78" s="971"/>
      <c r="AC78" s="971"/>
      <c r="AD78" s="971"/>
      <c r="AE78" s="971"/>
      <c r="AF78" s="971">
        <v>37</v>
      </c>
      <c r="AG78" s="971"/>
      <c r="AH78" s="971"/>
      <c r="AI78" s="971"/>
      <c r="AJ78" s="971"/>
      <c r="AK78" s="971" t="s">
        <v>486</v>
      </c>
      <c r="AL78" s="971"/>
      <c r="AM78" s="971"/>
      <c r="AN78" s="971"/>
      <c r="AO78" s="971"/>
      <c r="AP78" s="971">
        <v>270</v>
      </c>
      <c r="AQ78" s="971"/>
      <c r="AR78" s="971"/>
      <c r="AS78" s="971"/>
      <c r="AT78" s="971"/>
      <c r="AU78" s="971">
        <v>101</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1153</v>
      </c>
      <c r="AG88" s="959"/>
      <c r="AH88" s="959"/>
      <c r="AI88" s="959"/>
      <c r="AJ88" s="959"/>
      <c r="AK88" s="963"/>
      <c r="AL88" s="963"/>
      <c r="AM88" s="963"/>
      <c r="AN88" s="963"/>
      <c r="AO88" s="963"/>
      <c r="AP88" s="959">
        <v>2293</v>
      </c>
      <c r="AQ88" s="959"/>
      <c r="AR88" s="959"/>
      <c r="AS88" s="959"/>
      <c r="AT88" s="959"/>
      <c r="AU88" s="959">
        <v>744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178</v>
      </c>
      <c r="CS102" s="953"/>
      <c r="CT102" s="953"/>
      <c r="CU102" s="953"/>
      <c r="CV102" s="954"/>
      <c r="CW102" s="952">
        <v>74</v>
      </c>
      <c r="CX102" s="953"/>
      <c r="CY102" s="953"/>
      <c r="CZ102" s="953"/>
      <c r="DA102" s="954"/>
      <c r="DB102" s="952">
        <v>50</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1505611</v>
      </c>
      <c r="AB110" s="889"/>
      <c r="AC110" s="889"/>
      <c r="AD110" s="889"/>
      <c r="AE110" s="890"/>
      <c r="AF110" s="891">
        <v>1539367</v>
      </c>
      <c r="AG110" s="889"/>
      <c r="AH110" s="889"/>
      <c r="AI110" s="889"/>
      <c r="AJ110" s="890"/>
      <c r="AK110" s="891">
        <v>1531311</v>
      </c>
      <c r="AL110" s="889"/>
      <c r="AM110" s="889"/>
      <c r="AN110" s="889"/>
      <c r="AO110" s="890"/>
      <c r="AP110" s="892">
        <v>24.3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13462875</v>
      </c>
      <c r="BR110" s="842"/>
      <c r="BS110" s="842"/>
      <c r="BT110" s="842"/>
      <c r="BU110" s="842"/>
      <c r="BV110" s="842">
        <v>14561643</v>
      </c>
      <c r="BW110" s="842"/>
      <c r="BX110" s="842"/>
      <c r="BY110" s="842"/>
      <c r="BZ110" s="842"/>
      <c r="CA110" s="842">
        <v>15397961</v>
      </c>
      <c r="CB110" s="842"/>
      <c r="CC110" s="842"/>
      <c r="CD110" s="842"/>
      <c r="CE110" s="842"/>
      <c r="CF110" s="866">
        <v>244</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47489</v>
      </c>
      <c r="BR111" s="817"/>
      <c r="BS111" s="817"/>
      <c r="BT111" s="817"/>
      <c r="BU111" s="817"/>
      <c r="BV111" s="817">
        <v>30144</v>
      </c>
      <c r="BW111" s="817"/>
      <c r="BX111" s="817"/>
      <c r="BY111" s="817"/>
      <c r="BZ111" s="817"/>
      <c r="CA111" s="817">
        <v>22800</v>
      </c>
      <c r="CB111" s="817"/>
      <c r="CC111" s="817"/>
      <c r="CD111" s="817"/>
      <c r="CE111" s="817"/>
      <c r="CF111" s="875">
        <v>0.4</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7702716</v>
      </c>
      <c r="BR112" s="817"/>
      <c r="BS112" s="817"/>
      <c r="BT112" s="817"/>
      <c r="BU112" s="817"/>
      <c r="BV112" s="817">
        <v>7481239</v>
      </c>
      <c r="BW112" s="817"/>
      <c r="BX112" s="817"/>
      <c r="BY112" s="817"/>
      <c r="BZ112" s="817"/>
      <c r="CA112" s="817">
        <v>7135788</v>
      </c>
      <c r="CB112" s="817"/>
      <c r="CC112" s="817"/>
      <c r="CD112" s="817"/>
      <c r="CE112" s="817"/>
      <c r="CF112" s="875">
        <v>113.1</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451405</v>
      </c>
      <c r="AB113" s="919"/>
      <c r="AC113" s="919"/>
      <c r="AD113" s="919"/>
      <c r="AE113" s="920"/>
      <c r="AF113" s="921">
        <v>451834</v>
      </c>
      <c r="AG113" s="919"/>
      <c r="AH113" s="919"/>
      <c r="AI113" s="919"/>
      <c r="AJ113" s="920"/>
      <c r="AK113" s="921">
        <v>489121</v>
      </c>
      <c r="AL113" s="919"/>
      <c r="AM113" s="919"/>
      <c r="AN113" s="919"/>
      <c r="AO113" s="920"/>
      <c r="AP113" s="922">
        <v>7.7</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672346</v>
      </c>
      <c r="BR113" s="817"/>
      <c r="BS113" s="817"/>
      <c r="BT113" s="817"/>
      <c r="BU113" s="817"/>
      <c r="BV113" s="817">
        <v>682064</v>
      </c>
      <c r="BW113" s="817"/>
      <c r="BX113" s="817"/>
      <c r="BY113" s="817"/>
      <c r="BZ113" s="817"/>
      <c r="CA113" s="817">
        <v>744949</v>
      </c>
      <c r="CB113" s="817"/>
      <c r="CC113" s="817"/>
      <c r="CD113" s="817"/>
      <c r="CE113" s="817"/>
      <c r="CF113" s="875">
        <v>11.8</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102201</v>
      </c>
      <c r="AB114" s="780"/>
      <c r="AC114" s="780"/>
      <c r="AD114" s="780"/>
      <c r="AE114" s="781"/>
      <c r="AF114" s="782">
        <v>100264</v>
      </c>
      <c r="AG114" s="780"/>
      <c r="AH114" s="780"/>
      <c r="AI114" s="780"/>
      <c r="AJ114" s="781"/>
      <c r="AK114" s="782">
        <v>109896</v>
      </c>
      <c r="AL114" s="780"/>
      <c r="AM114" s="780"/>
      <c r="AN114" s="780"/>
      <c r="AO114" s="781"/>
      <c r="AP114" s="824">
        <v>1.7</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1046310</v>
      </c>
      <c r="BR114" s="817"/>
      <c r="BS114" s="817"/>
      <c r="BT114" s="817"/>
      <c r="BU114" s="817"/>
      <c r="BV114" s="817">
        <v>993906</v>
      </c>
      <c r="BW114" s="817"/>
      <c r="BX114" s="817"/>
      <c r="BY114" s="817"/>
      <c r="BZ114" s="817"/>
      <c r="CA114" s="817">
        <v>958639</v>
      </c>
      <c r="CB114" s="817"/>
      <c r="CC114" s="817"/>
      <c r="CD114" s="817"/>
      <c r="CE114" s="817"/>
      <c r="CF114" s="875">
        <v>15.2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17631</v>
      </c>
      <c r="AB115" s="919"/>
      <c r="AC115" s="919"/>
      <c r="AD115" s="919"/>
      <c r="AE115" s="920"/>
      <c r="AF115" s="921">
        <v>17536</v>
      </c>
      <c r="AG115" s="919"/>
      <c r="AH115" s="919"/>
      <c r="AI115" s="919"/>
      <c r="AJ115" s="920"/>
      <c r="AK115" s="921">
        <v>7440</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47489</v>
      </c>
      <c r="DH116" s="780"/>
      <c r="DI116" s="780"/>
      <c r="DJ116" s="780"/>
      <c r="DK116" s="781"/>
      <c r="DL116" s="782">
        <v>30144</v>
      </c>
      <c r="DM116" s="780"/>
      <c r="DN116" s="780"/>
      <c r="DO116" s="780"/>
      <c r="DP116" s="781"/>
      <c r="DQ116" s="782">
        <v>22800</v>
      </c>
      <c r="DR116" s="780"/>
      <c r="DS116" s="780"/>
      <c r="DT116" s="780"/>
      <c r="DU116" s="781"/>
      <c r="DV116" s="824">
        <v>0.4</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2076848</v>
      </c>
      <c r="AB117" s="903"/>
      <c r="AC117" s="903"/>
      <c r="AD117" s="903"/>
      <c r="AE117" s="904"/>
      <c r="AF117" s="905">
        <v>2109001</v>
      </c>
      <c r="AG117" s="903"/>
      <c r="AH117" s="903"/>
      <c r="AI117" s="903"/>
      <c r="AJ117" s="904"/>
      <c r="AK117" s="905">
        <v>2137768</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22931736</v>
      </c>
      <c r="BR119" s="845"/>
      <c r="BS119" s="845"/>
      <c r="BT119" s="845"/>
      <c r="BU119" s="845"/>
      <c r="BV119" s="845">
        <v>23748996</v>
      </c>
      <c r="BW119" s="845"/>
      <c r="BX119" s="845"/>
      <c r="BY119" s="845"/>
      <c r="BZ119" s="845"/>
      <c r="CA119" s="845">
        <v>24260137</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7097478</v>
      </c>
      <c r="BR120" s="842"/>
      <c r="BS120" s="842"/>
      <c r="BT120" s="842"/>
      <c r="BU120" s="842"/>
      <c r="BV120" s="842">
        <v>6448431</v>
      </c>
      <c r="BW120" s="842"/>
      <c r="BX120" s="842"/>
      <c r="BY120" s="842"/>
      <c r="BZ120" s="842"/>
      <c r="CA120" s="842">
        <v>6155763</v>
      </c>
      <c r="CB120" s="842"/>
      <c r="CC120" s="842"/>
      <c r="CD120" s="842"/>
      <c r="CE120" s="842"/>
      <c r="CF120" s="866">
        <v>97.5</v>
      </c>
      <c r="CG120" s="867"/>
      <c r="CH120" s="867"/>
      <c r="CI120" s="867"/>
      <c r="CJ120" s="867"/>
      <c r="CK120" s="868" t="s">
        <v>444</v>
      </c>
      <c r="CL120" s="852"/>
      <c r="CM120" s="852"/>
      <c r="CN120" s="852"/>
      <c r="CO120" s="853"/>
      <c r="CP120" s="872" t="s">
        <v>391</v>
      </c>
      <c r="CQ120" s="873"/>
      <c r="CR120" s="873"/>
      <c r="CS120" s="873"/>
      <c r="CT120" s="873"/>
      <c r="CU120" s="873"/>
      <c r="CV120" s="873"/>
      <c r="CW120" s="873"/>
      <c r="CX120" s="873"/>
      <c r="CY120" s="873"/>
      <c r="CZ120" s="873"/>
      <c r="DA120" s="873"/>
      <c r="DB120" s="873"/>
      <c r="DC120" s="873"/>
      <c r="DD120" s="873"/>
      <c r="DE120" s="873"/>
      <c r="DF120" s="874"/>
      <c r="DG120" s="861" t="s">
        <v>121</v>
      </c>
      <c r="DH120" s="842"/>
      <c r="DI120" s="842"/>
      <c r="DJ120" s="842"/>
      <c r="DK120" s="842"/>
      <c r="DL120" s="842" t="s">
        <v>121</v>
      </c>
      <c r="DM120" s="842"/>
      <c r="DN120" s="842"/>
      <c r="DO120" s="842"/>
      <c r="DP120" s="842"/>
      <c r="DQ120" s="842">
        <v>7068698</v>
      </c>
      <c r="DR120" s="842"/>
      <c r="DS120" s="842"/>
      <c r="DT120" s="842"/>
      <c r="DU120" s="842"/>
      <c r="DV120" s="843">
        <v>112</v>
      </c>
      <c r="DW120" s="843"/>
      <c r="DX120" s="843"/>
      <c r="DY120" s="843"/>
      <c r="DZ120" s="844"/>
    </row>
    <row r="121" spans="1:130" s="218"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335420</v>
      </c>
      <c r="BR121" s="817"/>
      <c r="BS121" s="817"/>
      <c r="BT121" s="817"/>
      <c r="BU121" s="817"/>
      <c r="BV121" s="817">
        <v>256416</v>
      </c>
      <c r="BW121" s="817"/>
      <c r="BX121" s="817"/>
      <c r="BY121" s="817"/>
      <c r="BZ121" s="817"/>
      <c r="CA121" s="817">
        <v>199461</v>
      </c>
      <c r="CB121" s="817"/>
      <c r="CC121" s="817"/>
      <c r="CD121" s="817"/>
      <c r="CE121" s="817"/>
      <c r="CF121" s="875">
        <v>3.2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v>67090</v>
      </c>
      <c r="DR121" s="817"/>
      <c r="DS121" s="817"/>
      <c r="DT121" s="817"/>
      <c r="DU121" s="817"/>
      <c r="DV121" s="794">
        <v>1.1000000000000001</v>
      </c>
      <c r="DW121" s="794"/>
      <c r="DX121" s="794"/>
      <c r="DY121" s="794"/>
      <c r="DZ121" s="795"/>
    </row>
    <row r="122" spans="1:130" s="218"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14838372</v>
      </c>
      <c r="BR122" s="845"/>
      <c r="BS122" s="845"/>
      <c r="BT122" s="845"/>
      <c r="BU122" s="845"/>
      <c r="BV122" s="845">
        <v>15123166</v>
      </c>
      <c r="BW122" s="845"/>
      <c r="BX122" s="845"/>
      <c r="BY122" s="845"/>
      <c r="BZ122" s="845"/>
      <c r="CA122" s="845">
        <v>14228779</v>
      </c>
      <c r="CB122" s="845"/>
      <c r="CC122" s="845"/>
      <c r="CD122" s="845"/>
      <c r="CE122" s="845"/>
      <c r="CF122" s="846">
        <v>225.4</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17344</v>
      </c>
      <c r="AB123" s="780"/>
      <c r="AC123" s="780"/>
      <c r="AD123" s="780"/>
      <c r="AE123" s="781"/>
      <c r="AF123" s="782">
        <v>17344</v>
      </c>
      <c r="AG123" s="780"/>
      <c r="AH123" s="780"/>
      <c r="AI123" s="780"/>
      <c r="AJ123" s="781"/>
      <c r="AK123" s="782">
        <v>7344</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22271270</v>
      </c>
      <c r="BR123" s="833"/>
      <c r="BS123" s="833"/>
      <c r="BT123" s="833"/>
      <c r="BU123" s="833"/>
      <c r="BV123" s="833">
        <v>21828013</v>
      </c>
      <c r="BW123" s="833"/>
      <c r="BX123" s="833"/>
      <c r="BY123" s="833"/>
      <c r="BZ123" s="833"/>
      <c r="CA123" s="833">
        <v>20584003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10.9</v>
      </c>
      <c r="BR124" s="831"/>
      <c r="BS124" s="831"/>
      <c r="BT124" s="831"/>
      <c r="BU124" s="831"/>
      <c r="BV124" s="831">
        <v>30.9</v>
      </c>
      <c r="BW124" s="831"/>
      <c r="BX124" s="831"/>
      <c r="BY124" s="831"/>
      <c r="BZ124" s="831"/>
      <c r="CA124" s="831">
        <v>58.2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7702716</v>
      </c>
      <c r="DH124" s="764"/>
      <c r="DI124" s="764"/>
      <c r="DJ124" s="764"/>
      <c r="DK124" s="765"/>
      <c r="DL124" s="766">
        <v>7481239</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287</v>
      </c>
      <c r="AB127" s="780"/>
      <c r="AC127" s="780"/>
      <c r="AD127" s="780"/>
      <c r="AE127" s="781"/>
      <c r="AF127" s="782">
        <v>192</v>
      </c>
      <c r="AG127" s="780"/>
      <c r="AH127" s="780"/>
      <c r="AI127" s="780"/>
      <c r="AJ127" s="781"/>
      <c r="AK127" s="782">
        <v>96</v>
      </c>
      <c r="AL127" s="780"/>
      <c r="AM127" s="780"/>
      <c r="AN127" s="780"/>
      <c r="AO127" s="781"/>
      <c r="AP127" s="824">
        <v>0</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83057</v>
      </c>
      <c r="AB128" s="801"/>
      <c r="AC128" s="801"/>
      <c r="AD128" s="801"/>
      <c r="AE128" s="802"/>
      <c r="AF128" s="803">
        <v>77156</v>
      </c>
      <c r="AG128" s="801"/>
      <c r="AH128" s="801"/>
      <c r="AI128" s="801"/>
      <c r="AJ128" s="802"/>
      <c r="AK128" s="803">
        <v>79631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121</v>
      </c>
      <c r="BG128" s="787"/>
      <c r="BH128" s="787"/>
      <c r="BI128" s="787"/>
      <c r="BJ128" s="787"/>
      <c r="BK128" s="787"/>
      <c r="BL128" s="810"/>
      <c r="BM128" s="786">
        <v>13.93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7066150</v>
      </c>
      <c r="AB129" s="780"/>
      <c r="AC129" s="780"/>
      <c r="AD129" s="780"/>
      <c r="AE129" s="781"/>
      <c r="AF129" s="782">
        <v>7225843</v>
      </c>
      <c r="AG129" s="780"/>
      <c r="AH129" s="780"/>
      <c r="AI129" s="780"/>
      <c r="AJ129" s="781"/>
      <c r="AK129" s="782">
        <v>7354493</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121</v>
      </c>
      <c r="BG129" s="771"/>
      <c r="BH129" s="771"/>
      <c r="BI129" s="771"/>
      <c r="BJ129" s="771"/>
      <c r="BK129" s="771"/>
      <c r="BL129" s="772"/>
      <c r="BM129" s="770">
        <v>18.93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1023263</v>
      </c>
      <c r="AB130" s="780"/>
      <c r="AC130" s="780"/>
      <c r="AD130" s="780"/>
      <c r="AE130" s="781"/>
      <c r="AF130" s="782">
        <v>1025121</v>
      </c>
      <c r="AG130" s="780"/>
      <c r="AH130" s="780"/>
      <c r="AI130" s="780"/>
      <c r="AJ130" s="781"/>
      <c r="AK130" s="782">
        <v>1043075</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16.100000000000001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6042887</v>
      </c>
      <c r="AB131" s="764"/>
      <c r="AC131" s="764"/>
      <c r="AD131" s="764"/>
      <c r="AE131" s="765"/>
      <c r="AF131" s="766">
        <v>6200722</v>
      </c>
      <c r="AG131" s="764"/>
      <c r="AH131" s="764"/>
      <c r="AI131" s="764"/>
      <c r="AJ131" s="765"/>
      <c r="AK131" s="766">
        <v>6311418</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v>58.2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16.060667689999999</v>
      </c>
      <c r="AB132" s="745"/>
      <c r="AC132" s="745"/>
      <c r="AD132" s="745"/>
      <c r="AE132" s="746"/>
      <c r="AF132" s="747">
        <v>16.235593210000001</v>
      </c>
      <c r="AG132" s="745"/>
      <c r="AH132" s="745"/>
      <c r="AI132" s="745"/>
      <c r="AJ132" s="746"/>
      <c r="AK132" s="747">
        <v>16.082946809999999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14.6</v>
      </c>
      <c r="AB133" s="724"/>
      <c r="AC133" s="724"/>
      <c r="AD133" s="724"/>
      <c r="AE133" s="725"/>
      <c r="AF133" s="723">
        <v>15.5</v>
      </c>
      <c r="AG133" s="724"/>
      <c r="AH133" s="724"/>
      <c r="AI133" s="724"/>
      <c r="AJ133" s="725"/>
      <c r="AK133" s="723">
        <v>16.100000000000001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7mLGcN04tlf+OXL38yAoPxdV0d8diIsfy9PFmB9XfP7caf3qS9faasyl86X3NkkOMB2hcrJrOxTMXRSVNQ8g==" saltValue="WQlvjhmxSH+OA+utkO9N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jzSG7xiRqGPdtYEBJ1wmkJV+l0tYXV8mkVf8bS/4ykVyhp3T5wikUMHk9vtVJFY96VhI6NJmWxrtrJsPqMnkQ==" saltValue="VBdXpbraETPZi/LSLbQx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lnZoiouRzObkeryeEYvpSDCST6IS4WZnd47dkjbeS9itwt2uzBQgFWKT41905FWv/v/lU143mfipp1c3t0kQ==" saltValue="okT8wrVM5pQ9lYy8D2p5T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2187256</v>
      </c>
      <c r="AP9" s="269">
        <v>98277</v>
      </c>
      <c r="AQ9" s="270">
        <v>83961</v>
      </c>
      <c r="AR9" s="271">
        <v>17.100000000000001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323097</v>
      </c>
      <c r="AP10" s="272">
        <v>14517</v>
      </c>
      <c r="AQ10" s="273">
        <v>9090</v>
      </c>
      <c r="AR10" s="274">
        <v>59.7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39096</v>
      </c>
      <c r="AP11" s="272">
        <v>1757</v>
      </c>
      <c r="AQ11" s="273">
        <v>842</v>
      </c>
      <c r="AR11" s="274">
        <v>108.7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5</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73558</v>
      </c>
      <c r="AP13" s="272">
        <v>3305</v>
      </c>
      <c r="AQ13" s="273">
        <v>2396</v>
      </c>
      <c r="AR13" s="274">
        <v>37.9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41745</v>
      </c>
      <c r="AP14" s="272">
        <v>1876</v>
      </c>
      <c r="AQ14" s="273">
        <v>1197</v>
      </c>
      <c r="AR14" s="274">
        <v>56.7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-162842</v>
      </c>
      <c r="AP15" s="272">
        <v>-7317</v>
      </c>
      <c r="AQ15" s="273">
        <v>-4989</v>
      </c>
      <c r="AR15" s="274">
        <v>46.7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2501910</v>
      </c>
      <c r="AP16" s="272">
        <v>112415</v>
      </c>
      <c r="AQ16" s="273">
        <v>92501</v>
      </c>
      <c r="AR16" s="274">
        <v>21.5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10.38</v>
      </c>
      <c r="AP21" s="286">
        <v>7.91</v>
      </c>
      <c r="AQ21" s="287">
        <v>2.4700000000000002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95.5</v>
      </c>
      <c r="AP22" s="291">
        <v>97.2</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1531311</v>
      </c>
      <c r="AP32" s="300">
        <v>68804</v>
      </c>
      <c r="AQ32" s="301">
        <v>33492</v>
      </c>
      <c r="AR32" s="302">
        <v>105.4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489121</v>
      </c>
      <c r="AP35" s="300">
        <v>21977</v>
      </c>
      <c r="AQ35" s="301">
        <v>10423</v>
      </c>
      <c r="AR35" s="302">
        <v>110.9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109896</v>
      </c>
      <c r="AP36" s="300">
        <v>4938</v>
      </c>
      <c r="AQ36" s="301">
        <v>3289</v>
      </c>
      <c r="AR36" s="302">
        <v>50.1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v>7440</v>
      </c>
      <c r="AP37" s="300">
        <v>334</v>
      </c>
      <c r="AQ37" s="301">
        <v>152</v>
      </c>
      <c r="AR37" s="302">
        <v>119.7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-79631</v>
      </c>
      <c r="AP39" s="300">
        <v>-3578</v>
      </c>
      <c r="AQ39" s="301">
        <v>-2605</v>
      </c>
      <c r="AR39" s="302">
        <v>37.4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-1043075</v>
      </c>
      <c r="AP40" s="300">
        <v>-46867</v>
      </c>
      <c r="AQ40" s="301">
        <v>-28956</v>
      </c>
      <c r="AR40" s="302">
        <v>61.9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1015062</v>
      </c>
      <c r="AP41" s="300">
        <v>45608</v>
      </c>
      <c r="AQ41" s="301">
        <v>15797</v>
      </c>
      <c r="AR41" s="302">
        <v>188.7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2177610</v>
      </c>
      <c r="AN51" s="322">
        <v>90451</v>
      </c>
      <c r="AO51" s="323">
        <v>-34.4</v>
      </c>
      <c r="AP51" s="324">
        <v>53895</v>
      </c>
      <c r="AQ51" s="325">
        <v>-8.8000000000000007</v>
      </c>
      <c r="AR51" s="326">
        <v>-25.6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770464</v>
      </c>
      <c r="AN52" s="330">
        <v>32003</v>
      </c>
      <c r="AO52" s="331">
        <v>-59.2</v>
      </c>
      <c r="AP52" s="332">
        <v>31224</v>
      </c>
      <c r="AQ52" s="333">
        <v>4.4000000000000004</v>
      </c>
      <c r="AR52" s="334">
        <v>-63.6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2794674</v>
      </c>
      <c r="AN53" s="322">
        <v>118539</v>
      </c>
      <c r="AO53" s="323">
        <v>31.1</v>
      </c>
      <c r="AP53" s="324">
        <v>56181</v>
      </c>
      <c r="AQ53" s="325">
        <v>4.2</v>
      </c>
      <c r="AR53" s="326">
        <v>26.9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888059</v>
      </c>
      <c r="AN54" s="330">
        <v>37668</v>
      </c>
      <c r="AO54" s="331">
        <v>17.7</v>
      </c>
      <c r="AP54" s="332">
        <v>32039</v>
      </c>
      <c r="AQ54" s="333">
        <v>2.6</v>
      </c>
      <c r="AR54" s="334">
        <v>15.1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2501817</v>
      </c>
      <c r="AN55" s="322">
        <v>108135</v>
      </c>
      <c r="AO55" s="323">
        <v>-8.8000000000000007</v>
      </c>
      <c r="AP55" s="324">
        <v>47730</v>
      </c>
      <c r="AQ55" s="325">
        <v>-15</v>
      </c>
      <c r="AR55" s="326">
        <v>6.2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1148359</v>
      </c>
      <c r="AN56" s="330">
        <v>49635</v>
      </c>
      <c r="AO56" s="331">
        <v>31.8</v>
      </c>
      <c r="AP56" s="332">
        <v>26378</v>
      </c>
      <c r="AQ56" s="333">
        <v>-17.7</v>
      </c>
      <c r="AR56" s="334">
        <v>49.5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3606944</v>
      </c>
      <c r="AN57" s="322">
        <v>159395</v>
      </c>
      <c r="AO57" s="323">
        <v>47.4</v>
      </c>
      <c r="AP57" s="324">
        <v>61921</v>
      </c>
      <c r="AQ57" s="325">
        <v>29.7</v>
      </c>
      <c r="AR57" s="326">
        <v>17.7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3073145</v>
      </c>
      <c r="AN58" s="330">
        <v>135806</v>
      </c>
      <c r="AO58" s="331">
        <v>173.6</v>
      </c>
      <c r="AP58" s="332">
        <v>34719</v>
      </c>
      <c r="AQ58" s="333">
        <v>31.6</v>
      </c>
      <c r="AR58" s="334">
        <v>142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3391505</v>
      </c>
      <c r="AN59" s="322">
        <v>152386</v>
      </c>
      <c r="AO59" s="323">
        <v>-4.4000000000000004</v>
      </c>
      <c r="AP59" s="324">
        <v>62764</v>
      </c>
      <c r="AQ59" s="325">
        <v>1.4</v>
      </c>
      <c r="AR59" s="326">
        <v>-5.8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2372775</v>
      </c>
      <c r="AN60" s="330">
        <v>106613</v>
      </c>
      <c r="AO60" s="331">
        <v>-21.5</v>
      </c>
      <c r="AP60" s="332">
        <v>36476</v>
      </c>
      <c r="AQ60" s="333">
        <v>5.0999999999999996</v>
      </c>
      <c r="AR60" s="334">
        <v>-26.6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2894510</v>
      </c>
      <c r="AN61" s="337">
        <v>125781</v>
      </c>
      <c r="AO61" s="338">
        <v>6.2</v>
      </c>
      <c r="AP61" s="339">
        <v>56498</v>
      </c>
      <c r="AQ61" s="340">
        <v>2.2999999999999998</v>
      </c>
      <c r="AR61" s="326">
        <v>3.9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1650560</v>
      </c>
      <c r="AN62" s="330">
        <v>72345</v>
      </c>
      <c r="AO62" s="331">
        <v>28.5</v>
      </c>
      <c r="AP62" s="332">
        <v>32167</v>
      </c>
      <c r="AQ62" s="333">
        <v>5.2</v>
      </c>
      <c r="AR62" s="334">
        <v>23.3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qbPR7BI3RaSdo5Wfd7eLbwxIJ58mY7xhvwmoertpfIdBMzgFTyepf5gRjHehff/0IBdyTK99VyL4FK+3b9QYeg==" saltValue="/A3C/4tCBie+Q/ahKM/v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9/9MrFYnWsj1BlS6uRHXkU33F/6jsUKNuBjy2DCserMuwGrJsVdvQFYHX5Vor5Mo451OMJ6d81N0fwCyafa96w==" saltValue="64hUJjuEi7ltc++cEA7V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ppUfPtlyXb0SC6v7CDebpUhp/1DP7VWUYokXSkbhFkFlekXWEeC/S+Old1wePI8ol1LELKnhDVkBLDjU++OhmA==" saltValue="fh6F6AcVDzukrlbcfiro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22.85</v>
      </c>
      <c r="G47" s="12">
        <v>22.54</v>
      </c>
      <c r="H47" s="12">
        <v>23.61</v>
      </c>
      <c r="I47" s="12">
        <v>23.09</v>
      </c>
      <c r="J47" s="13">
        <v>22.7</v>
      </c>
    </row>
    <row r="48" spans="2:10" ht="57.75" customHeight="1" x14ac:dyDescent="0.15">
      <c r="B48" s="14"/>
      <c r="C48" s="1141" t="s">
        <v>4</v>
      </c>
      <c r="D48" s="1141"/>
      <c r="E48" s="1142"/>
      <c r="F48" s="15">
        <v>7.02</v>
      </c>
      <c r="G48" s="16">
        <v>6.14</v>
      </c>
      <c r="H48" s="16">
        <v>5.8</v>
      </c>
      <c r="I48" s="16">
        <v>6.22</v>
      </c>
      <c r="J48" s="17">
        <v>6.78</v>
      </c>
    </row>
    <row r="49" spans="2:10" ht="57.75" customHeight="1" thickBot="1" x14ac:dyDescent="0.2">
      <c r="B49" s="18"/>
      <c r="C49" s="1143" t="s">
        <v>5</v>
      </c>
      <c r="D49" s="1143"/>
      <c r="E49" s="1144"/>
      <c r="F49" s="19">
        <v>1.54</v>
      </c>
      <c r="G49" s="20" t="s">
        <v>529</v>
      </c>
      <c r="H49" s="20" t="s">
        <v>530</v>
      </c>
      <c r="I49" s="20">
        <v>0.55000000000000004</v>
      </c>
      <c r="J49" s="21">
        <v>0.68</v>
      </c>
    </row>
    <row r="50" spans="2:10" x14ac:dyDescent="0.15"/>
  </sheetData>
  <sheetProtection algorithmName="SHA-512" hashValue="GRbvYaA+cKzanKRmV1UXusPRmUru87CAO5/y1+WmA7AUVSHiERKys2j8anxwLW6RMgGuJPNpZFpDaZClTtk/HQ==" saltValue="hjw4DYYRar7XxTC0IDrI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大表 陽菜</cp:lastModifiedBy>
  <dcterms:created xsi:type="dcterms:W3CDTF">2026-02-23T06:16:49Z</dcterms:created>
  <dcterms:modified xsi:type="dcterms:W3CDTF">2026-03-10T23:54:20Z</dcterms:modified>
  <cp:category/>
</cp:coreProperties>
</file>